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OneDrive\Desktop\прайси\"/>
    </mc:Choice>
  </mc:AlternateContent>
  <xr:revisionPtr revIDLastSave="0" documentId="8_{82326F0C-94B1-4C71-9BC1-C00DA80AC2EA}" xr6:coauthVersionLast="47" xr6:coauthVersionMax="47" xr10:uidLastSave="{00000000-0000-0000-0000-000000000000}"/>
  <bookViews>
    <workbookView xWindow="-120" yWindow="-120" windowWidth="29040" windowHeight="15720" tabRatio="769" xr2:uid="{00000000-000D-0000-FFFF-FFFF00000000}"/>
  </bookViews>
  <sheets>
    <sheet name="ЗМІСТ" sheetId="1" r:id="rId1"/>
    <sheet name="ел. коробки" sheetId="2" r:id="rId2"/>
    <sheet name="ел. труби" sheetId="3" r:id="rId3"/>
    <sheet name="кабельні канали " sheetId="4" r:id="rId4"/>
    <sheet name="ЛОТКИ KOPOS(ЧЕХ)" sheetId="5" r:id="rId5"/>
    <sheet name="Кріплення та Інструмент" sheetId="6" r:id="rId6"/>
    <sheet name="Загальний прайс" sheetId="7" r:id="rId7"/>
    <sheet name="ЗМІНИ" sheetId="8" r:id="rId8"/>
    <sheet name="РОЗПРОДАЖ" sheetId="9" r:id="rId9"/>
  </sheets>
  <definedNames>
    <definedName name="_xlnm._FilterDatabase" localSheetId="2" hidden="1">'ел. труби'!$A$5:$AB$76</definedName>
    <definedName name="_xlnm._FilterDatabase" localSheetId="6" hidden="1">'Загальний прайс'!$A$6:$W$3757</definedName>
    <definedName name="_xlnm._FilterDatabase" localSheetId="3" hidden="1">'кабельні канали '!$A$6:$Z$6</definedName>
    <definedName name="Avanti___універсальні_електровстановлювальні_прилади">#REF!</definedName>
    <definedName name="CHRANICKY">#REF!</definedName>
    <definedName name="CHRANICKY1">#REF!</definedName>
    <definedName name="CHRANICKY2">#REF!</definedName>
    <definedName name="dewaf">#REF!</definedName>
    <definedName name="ELINSTAL">#REF!</definedName>
    <definedName name="ELINSTAL1">#REF!</definedName>
    <definedName name="ELINSTAL2">#REF!</definedName>
    <definedName name="hovno">#REF!</definedName>
    <definedName name="hovno2">#REF!</definedName>
    <definedName name="hovno3">#REF!</definedName>
    <definedName name="hovno4">#REF!</definedName>
    <definedName name="KNS">#REF!</definedName>
    <definedName name="KNSS">#REF!</definedName>
    <definedName name="KNSSS">#REF!</definedName>
    <definedName name="NARADI">#REF!</definedName>
    <definedName name="NARADI1">#REF!</definedName>
    <definedName name="NARADI2">#REF!</definedName>
    <definedName name="Print_Area" localSheetId="1">'ел. коробки'!$A$5:$H$23</definedName>
    <definedName name="Print_Area" localSheetId="2">'ел. труби'!$A$5:$H$23</definedName>
    <definedName name="Print_Area" localSheetId="4">'ЛОТКИ KOPOS(ЧЕХ)'!$A$6:$G$18</definedName>
    <definedName name="RAMtelecom">#REF!</definedName>
    <definedName name="лллл">#REF!</definedName>
    <definedName name="Нержавіючі_лотки">#NAME?</definedName>
    <definedName name="нннн">#REF!</definedName>
    <definedName name="прайс">#REF!</definedName>
    <definedName name="ррр">#REF!</definedName>
    <definedName name="Силові_Трансформатори">#REF!</definedName>
    <definedName name="ттт">#REF!</definedName>
    <definedName name="ььь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5" roundtripDataChecksum="oPpJArXpXZeBG4N99cvCjn0rK6WFOOB/XlO4nCxwnXo="/>
    </ext>
  </extLst>
</workbook>
</file>

<file path=xl/calcChain.xml><?xml version="1.0" encoding="utf-8"?>
<calcChain xmlns="http://schemas.openxmlformats.org/spreadsheetml/2006/main">
  <c r="M132" i="7" l="1"/>
  <c r="M3734" i="7" l="1"/>
  <c r="M3735" i="7"/>
  <c r="M3736" i="7"/>
  <c r="M3737" i="7"/>
  <c r="M3633" i="7" l="1"/>
  <c r="M3632" i="7"/>
  <c r="M3631" i="7"/>
  <c r="M3630" i="7"/>
  <c r="M3629" i="7"/>
  <c r="M3628" i="7"/>
  <c r="M3627" i="7"/>
  <c r="M3626" i="7"/>
  <c r="M3638" i="7" l="1"/>
  <c r="M3639" i="7"/>
  <c r="M3640" i="7"/>
  <c r="M3641" i="7"/>
  <c r="M3642" i="7"/>
  <c r="M3643" i="7"/>
  <c r="M3644" i="7"/>
  <c r="M3645" i="7"/>
  <c r="M3634" i="7" l="1"/>
  <c r="M3635" i="7"/>
  <c r="M3636" i="7"/>
  <c r="M3637" i="7"/>
  <c r="M3623" i="7"/>
  <c r="M3624" i="7"/>
  <c r="M3625" i="7"/>
  <c r="M3622" i="7"/>
  <c r="M3621" i="7"/>
  <c r="M3620" i="7"/>
  <c r="M3619" i="7"/>
  <c r="M3618" i="7"/>
  <c r="M3617" i="7"/>
  <c r="M116" i="7" l="1"/>
  <c r="M3663" i="7" l="1"/>
  <c r="G13" i="3" l="1"/>
  <c r="H13" i="3" s="1"/>
  <c r="F41" i="9" l="1"/>
  <c r="F42" i="9"/>
  <c r="F43" i="9"/>
  <c r="M2428" i="7"/>
  <c r="M426" i="7"/>
  <c r="M372" i="7"/>
  <c r="M369" i="7"/>
  <c r="F343" i="3"/>
  <c r="F319" i="3"/>
  <c r="F212" i="2"/>
  <c r="F211" i="2"/>
  <c r="F129" i="2"/>
  <c r="M3668" i="7" l="1"/>
  <c r="G26" i="3" s="1"/>
  <c r="H26" i="3" s="1"/>
  <c r="M3666" i="7"/>
  <c r="G24" i="3" s="1"/>
  <c r="H24" i="3" s="1"/>
  <c r="M3661" i="7"/>
  <c r="G11" i="3" s="1"/>
  <c r="H11" i="3" s="1"/>
  <c r="M3659" i="7"/>
  <c r="G9" i="3" s="1"/>
  <c r="H9" i="3" s="1"/>
  <c r="F255" i="2" l="1"/>
  <c r="G255" i="2" s="1"/>
  <c r="H255" i="2" s="1"/>
  <c r="F256" i="2"/>
  <c r="F257" i="2"/>
  <c r="G257" i="2" s="1"/>
  <c r="H257" i="2" s="1"/>
  <c r="F258" i="2"/>
  <c r="G258" i="2" s="1"/>
  <c r="H258" i="2" s="1"/>
  <c r="F259" i="2"/>
  <c r="G259" i="2" s="1"/>
  <c r="H259" i="2" s="1"/>
  <c r="F260" i="2"/>
  <c r="G260" i="2" s="1"/>
  <c r="H260" i="2" s="1"/>
  <c r="F261" i="2"/>
  <c r="G261" i="2" s="1"/>
  <c r="H261" i="2" s="1"/>
  <c r="F262" i="2"/>
  <c r="G262" i="2" s="1"/>
  <c r="H262" i="2" s="1"/>
  <c r="F263" i="2"/>
  <c r="G263" i="2" s="1"/>
  <c r="H263" i="2" s="1"/>
  <c r="F264" i="2"/>
  <c r="G264" i="2" s="1"/>
  <c r="H264" i="2" s="1"/>
  <c r="F265" i="2"/>
  <c r="G265" i="2" s="1"/>
  <c r="H265" i="2" s="1"/>
  <c r="F254" i="2"/>
  <c r="G254" i="2" s="1"/>
  <c r="H254" i="2" s="1"/>
  <c r="G256" i="2"/>
  <c r="H256" i="2" s="1"/>
  <c r="F253" i="2"/>
  <c r="G253" i="2" s="1"/>
  <c r="H253" i="2" s="1"/>
  <c r="F252" i="2"/>
  <c r="G252" i="2" s="1"/>
  <c r="H252" i="2" s="1"/>
  <c r="F251" i="2"/>
  <c r="G251" i="2" s="1"/>
  <c r="H251" i="2" s="1"/>
  <c r="F250" i="2"/>
  <c r="G250" i="2" s="1"/>
  <c r="H250" i="2" s="1"/>
  <c r="F249" i="2"/>
  <c r="G249" i="2" s="1"/>
  <c r="H249" i="2" s="1"/>
  <c r="F248" i="2"/>
  <c r="G248" i="2" s="1"/>
  <c r="H248" i="2" s="1"/>
  <c r="F247" i="2"/>
  <c r="G247" i="2" s="1"/>
  <c r="H247" i="2" s="1"/>
  <c r="F246" i="2"/>
  <c r="G246" i="2" s="1"/>
  <c r="H246" i="2" s="1"/>
  <c r="F245" i="2"/>
  <c r="G245" i="2" s="1"/>
  <c r="H245" i="2" s="1"/>
  <c r="F244" i="2"/>
  <c r="G244" i="2" s="1"/>
  <c r="H244" i="2" s="1"/>
  <c r="F243" i="2"/>
  <c r="G243" i="2" s="1"/>
  <c r="H243" i="2" s="1"/>
  <c r="M141" i="7" l="1"/>
  <c r="M142" i="7"/>
  <c r="M2339" i="7" l="1"/>
  <c r="M2338" i="7"/>
  <c r="M2337" i="7"/>
  <c r="M2270" i="7"/>
  <c r="M2269" i="7"/>
  <c r="M1926" i="7"/>
  <c r="M1925" i="7"/>
  <c r="M1924" i="7"/>
  <c r="M1923" i="7"/>
  <c r="M1922" i="7"/>
  <c r="M3744" i="7" l="1"/>
  <c r="M3743" i="7"/>
  <c r="M3742" i="7"/>
  <c r="M3741" i="7"/>
  <c r="M3740" i="7"/>
  <c r="M3739" i="7"/>
  <c r="M3611" i="7" l="1"/>
  <c r="M3610" i="7"/>
  <c r="M3609" i="7"/>
  <c r="M3608" i="7"/>
  <c r="M3607" i="7"/>
  <c r="M3606" i="7"/>
  <c r="M3605" i="7"/>
  <c r="M3604" i="7"/>
  <c r="M3603" i="7"/>
  <c r="M3602" i="7"/>
  <c r="M3601" i="7"/>
  <c r="M3600" i="7"/>
  <c r="M3599" i="7"/>
  <c r="F83" i="3" l="1"/>
  <c r="G83" i="3" s="1"/>
  <c r="H83" i="3" s="1"/>
  <c r="M3738" i="7"/>
  <c r="M3745" i="7"/>
  <c r="G100" i="3"/>
  <c r="H100" i="3" s="1"/>
  <c r="M3746" i="7"/>
  <c r="G101" i="3"/>
  <c r="H101" i="3" s="1"/>
  <c r="M3747" i="7"/>
  <c r="G86" i="3" s="1"/>
  <c r="H86" i="3" s="1"/>
  <c r="G102" i="3"/>
  <c r="H102" i="3" s="1"/>
  <c r="M3748" i="7"/>
  <c r="G87" i="3" s="1"/>
  <c r="H87" i="3" s="1"/>
  <c r="G103" i="3"/>
  <c r="H103" i="3" s="1"/>
  <c r="M3749" i="7"/>
  <c r="G88" i="3" s="1"/>
  <c r="H88" i="3" s="1"/>
  <c r="G104" i="3"/>
  <c r="H104" i="3" s="1"/>
  <c r="M3750" i="7"/>
  <c r="G89" i="3" s="1"/>
  <c r="H89" i="3" s="1"/>
  <c r="G105" i="3"/>
  <c r="H105" i="3" s="1"/>
  <c r="M3751" i="7"/>
  <c r="G90" i="3" s="1"/>
  <c r="H90" i="3" s="1"/>
  <c r="G84" i="3" l="1"/>
  <c r="H84" i="3" s="1"/>
  <c r="G99" i="3"/>
  <c r="H99" i="3" s="1"/>
  <c r="G85" i="3"/>
  <c r="H85" i="3" s="1"/>
  <c r="M2437" i="7"/>
  <c r="F147" i="2"/>
  <c r="G147" i="2" s="1"/>
  <c r="H147" i="2" s="1"/>
  <c r="M370" i="7" l="1"/>
  <c r="M1581" i="7" l="1"/>
  <c r="M3614" i="7" l="1"/>
  <c r="M3613" i="7"/>
  <c r="M3612" i="7"/>
  <c r="M3598" i="7"/>
  <c r="M3597" i="7"/>
  <c r="M3596" i="7"/>
  <c r="M3595" i="7"/>
  <c r="M2262" i="7" l="1"/>
  <c r="M1765" i="7"/>
  <c r="M1758" i="7"/>
  <c r="M2758" i="7"/>
  <c r="M2644" i="7"/>
  <c r="M2643" i="7"/>
  <c r="M2642" i="7"/>
  <c r="M2641" i="7"/>
  <c r="M1701" i="7" l="1"/>
  <c r="F10" i="2" l="1"/>
  <c r="G10" i="2" s="1"/>
  <c r="H10" i="2" s="1"/>
  <c r="M2794" i="7" l="1"/>
  <c r="F71" i="9" l="1"/>
  <c r="F70" i="9"/>
  <c r="F69" i="9"/>
  <c r="F68" i="9"/>
  <c r="F67" i="9"/>
  <c r="F66" i="9"/>
  <c r="F65" i="9"/>
  <c r="F64" i="9"/>
  <c r="F63" i="9"/>
  <c r="F62" i="9"/>
  <c r="F61" i="9"/>
  <c r="F60" i="9"/>
  <c r="F59" i="9"/>
  <c r="F57" i="9"/>
  <c r="F56" i="9"/>
  <c r="F55" i="9"/>
  <c r="F54" i="9"/>
  <c r="F53" i="9"/>
  <c r="F52" i="9"/>
  <c r="F51" i="9"/>
  <c r="F50" i="9"/>
  <c r="F48" i="9"/>
  <c r="F45" i="9"/>
  <c r="F39" i="9"/>
  <c r="F37" i="9"/>
  <c r="F36" i="9"/>
  <c r="F35" i="9"/>
  <c r="F33" i="9"/>
  <c r="F32" i="9"/>
  <c r="F31" i="9"/>
  <c r="F29" i="9"/>
  <c r="F28" i="9"/>
  <c r="F26" i="9"/>
  <c r="F25" i="9"/>
  <c r="F23" i="9"/>
  <c r="F22" i="9"/>
  <c r="F21" i="9"/>
  <c r="F20" i="9"/>
  <c r="F19" i="9"/>
  <c r="F18" i="9"/>
  <c r="F17" i="9"/>
  <c r="F16" i="9"/>
  <c r="F15" i="9"/>
  <c r="F14" i="9"/>
  <c r="F13" i="9"/>
  <c r="F12" i="9"/>
  <c r="F9" i="9"/>
  <c r="M2430" i="7" l="1"/>
  <c r="M2431" i="7"/>
  <c r="M2432" i="7"/>
  <c r="M2433" i="7"/>
  <c r="M2434" i="7"/>
  <c r="M2435" i="7"/>
  <c r="M2436" i="7"/>
  <c r="M2429" i="7"/>
  <c r="E370" i="5" l="1"/>
  <c r="F370" i="5" s="1"/>
  <c r="G370" i="5" s="1"/>
  <c r="D370" i="5"/>
  <c r="E369" i="5"/>
  <c r="F369" i="5" s="1"/>
  <c r="G369" i="5" s="1"/>
  <c r="D369" i="5"/>
  <c r="E368" i="5"/>
  <c r="F368" i="5" s="1"/>
  <c r="G368" i="5" s="1"/>
  <c r="D368" i="5"/>
  <c r="E367" i="5"/>
  <c r="F367" i="5" s="1"/>
  <c r="G367" i="5" s="1"/>
  <c r="D367" i="5"/>
  <c r="E366" i="5"/>
  <c r="F366" i="5" s="1"/>
  <c r="G366" i="5" s="1"/>
  <c r="D366" i="5"/>
  <c r="E365" i="5"/>
  <c r="F365" i="5" s="1"/>
  <c r="G365" i="5" s="1"/>
  <c r="D365" i="5"/>
  <c r="E364" i="5"/>
  <c r="F364" i="5" s="1"/>
  <c r="G364" i="5" s="1"/>
  <c r="D364" i="5"/>
  <c r="E363" i="5"/>
  <c r="F363" i="5" s="1"/>
  <c r="G363" i="5" s="1"/>
  <c r="D363" i="5"/>
  <c r="E362" i="5"/>
  <c r="F362" i="5" s="1"/>
  <c r="G362" i="5" s="1"/>
  <c r="D362" i="5"/>
  <c r="E361" i="5"/>
  <c r="F361" i="5" s="1"/>
  <c r="G361" i="5" s="1"/>
  <c r="D361" i="5"/>
  <c r="E360" i="5"/>
  <c r="F360" i="5" s="1"/>
  <c r="G360" i="5" s="1"/>
  <c r="D360" i="5"/>
  <c r="E359" i="5"/>
  <c r="F359" i="5" s="1"/>
  <c r="G359" i="5" s="1"/>
  <c r="D359" i="5"/>
  <c r="E358" i="5"/>
  <c r="F358" i="5" s="1"/>
  <c r="G358" i="5" s="1"/>
  <c r="D358" i="5"/>
  <c r="E357" i="5"/>
  <c r="F357" i="5" s="1"/>
  <c r="G357" i="5" s="1"/>
  <c r="D357" i="5"/>
  <c r="E356" i="5"/>
  <c r="F356" i="5" s="1"/>
  <c r="G356" i="5" s="1"/>
  <c r="D356" i="5"/>
  <c r="E355" i="5"/>
  <c r="F355" i="5" s="1"/>
  <c r="G355" i="5" s="1"/>
  <c r="D355" i="5"/>
  <c r="E354" i="5"/>
  <c r="F354" i="5" s="1"/>
  <c r="G354" i="5" s="1"/>
  <c r="D354" i="5"/>
  <c r="E353" i="5"/>
  <c r="F353" i="5" s="1"/>
  <c r="G353" i="5" s="1"/>
  <c r="D353" i="5"/>
  <c r="E352" i="5"/>
  <c r="F352" i="5" s="1"/>
  <c r="G352" i="5" s="1"/>
  <c r="D352" i="5"/>
  <c r="E351" i="5"/>
  <c r="F351" i="5" s="1"/>
  <c r="G351" i="5" s="1"/>
  <c r="D351" i="5"/>
  <c r="E350" i="5"/>
  <c r="F350" i="5" s="1"/>
  <c r="G350" i="5" s="1"/>
  <c r="D350" i="5"/>
  <c r="E349" i="5"/>
  <c r="F349" i="5" s="1"/>
  <c r="G349" i="5" s="1"/>
  <c r="D349" i="5"/>
  <c r="E348" i="5"/>
  <c r="F348" i="5" s="1"/>
  <c r="G348" i="5" s="1"/>
  <c r="D348" i="5"/>
  <c r="E347" i="5"/>
  <c r="F347" i="5" s="1"/>
  <c r="G347" i="5" s="1"/>
  <c r="D347" i="5"/>
  <c r="E346" i="5"/>
  <c r="F346" i="5" s="1"/>
  <c r="G346" i="5" s="1"/>
  <c r="D346" i="5"/>
  <c r="E345" i="5"/>
  <c r="F345" i="5" s="1"/>
  <c r="G345" i="5" s="1"/>
  <c r="D345" i="5"/>
  <c r="E344" i="5"/>
  <c r="F344" i="5" s="1"/>
  <c r="G344" i="5" s="1"/>
  <c r="D344" i="5"/>
  <c r="E343" i="5"/>
  <c r="F343" i="5" s="1"/>
  <c r="G343" i="5" s="1"/>
  <c r="D343" i="5"/>
  <c r="E342" i="5"/>
  <c r="F342" i="5" s="1"/>
  <c r="G342" i="5" s="1"/>
  <c r="D342" i="5"/>
  <c r="E341" i="5"/>
  <c r="F341" i="5" s="1"/>
  <c r="G341" i="5" s="1"/>
  <c r="D341" i="5"/>
  <c r="E340" i="5"/>
  <c r="F340" i="5" s="1"/>
  <c r="G340" i="5" s="1"/>
  <c r="D340" i="5"/>
  <c r="E339" i="5"/>
  <c r="F339" i="5" s="1"/>
  <c r="G339" i="5" s="1"/>
  <c r="D339" i="5"/>
  <c r="E338" i="5"/>
  <c r="F338" i="5" s="1"/>
  <c r="G338" i="5" s="1"/>
  <c r="D338" i="5"/>
  <c r="E337" i="5"/>
  <c r="F337" i="5" s="1"/>
  <c r="G337" i="5" s="1"/>
  <c r="D337" i="5"/>
  <c r="E336" i="5"/>
  <c r="F336" i="5" s="1"/>
  <c r="G336" i="5" s="1"/>
  <c r="D336" i="5"/>
  <c r="E335" i="5"/>
  <c r="F335" i="5" s="1"/>
  <c r="G335" i="5" s="1"/>
  <c r="D335" i="5"/>
  <c r="E334" i="5"/>
  <c r="F334" i="5" s="1"/>
  <c r="G334" i="5" s="1"/>
  <c r="D334" i="5"/>
  <c r="E333" i="5"/>
  <c r="F333" i="5" s="1"/>
  <c r="G333" i="5" s="1"/>
  <c r="D333" i="5"/>
  <c r="E332" i="5"/>
  <c r="F332" i="5" s="1"/>
  <c r="G332" i="5" s="1"/>
  <c r="D332" i="5"/>
  <c r="E331" i="5"/>
  <c r="F331" i="5" s="1"/>
  <c r="G331" i="5" s="1"/>
  <c r="D331" i="5"/>
  <c r="M2874" i="7" l="1"/>
  <c r="M2875" i="7"/>
  <c r="M2876" i="7"/>
  <c r="M2877" i="7"/>
  <c r="M2878" i="7"/>
  <c r="M2879" i="7"/>
  <c r="M2880" i="7"/>
  <c r="M2881" i="7"/>
  <c r="M2882" i="7"/>
  <c r="M2883" i="7"/>
  <c r="M2884" i="7"/>
  <c r="M2885" i="7"/>
  <c r="M2886" i="7"/>
  <c r="M2887" i="7"/>
  <c r="M2888" i="7"/>
  <c r="M2889" i="7"/>
  <c r="M2890" i="7"/>
  <c r="M2891" i="7"/>
  <c r="M2892" i="7"/>
  <c r="M2893" i="7"/>
  <c r="M2894" i="7"/>
  <c r="M2895" i="7"/>
  <c r="M2896" i="7"/>
  <c r="M2897" i="7"/>
  <c r="M2898" i="7"/>
  <c r="M2899" i="7"/>
  <c r="M2900" i="7"/>
  <c r="M2901" i="7"/>
  <c r="M2902" i="7"/>
  <c r="M2903" i="7"/>
  <c r="M2904" i="7"/>
  <c r="M2905" i="7"/>
  <c r="M2906" i="7"/>
  <c r="M2907" i="7"/>
  <c r="M2908" i="7"/>
  <c r="M2909" i="7"/>
  <c r="M2910" i="7"/>
  <c r="M2911" i="7"/>
  <c r="M2912" i="7"/>
  <c r="M2913" i="7"/>
  <c r="D329" i="5" l="1"/>
  <c r="D328" i="5"/>
  <c r="D327" i="5"/>
  <c r="M2873" i="7" l="1"/>
  <c r="M2872" i="7"/>
  <c r="M2871" i="7"/>
  <c r="M2870" i="7"/>
  <c r="M2869" i="7"/>
  <c r="M2868" i="7"/>
  <c r="M2867" i="7"/>
  <c r="M2866" i="7"/>
  <c r="M1111" i="7" l="1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6" i="4"/>
  <c r="F605" i="4"/>
  <c r="F604" i="4"/>
  <c r="F603" i="4"/>
  <c r="F602" i="4"/>
  <c r="F601" i="4"/>
  <c r="F598" i="4"/>
  <c r="F597" i="4"/>
  <c r="F596" i="4"/>
  <c r="F595" i="4"/>
  <c r="F594" i="4"/>
  <c r="F593" i="4"/>
  <c r="F592" i="4"/>
  <c r="F591" i="4"/>
  <c r="F590" i="4"/>
  <c r="F589" i="4"/>
  <c r="F586" i="4"/>
  <c r="F585" i="4"/>
  <c r="F584" i="4"/>
  <c r="F583" i="4"/>
  <c r="F582" i="4"/>
  <c r="F579" i="4"/>
  <c r="F577" i="4"/>
  <c r="F576" i="4"/>
  <c r="F575" i="4"/>
  <c r="F573" i="4"/>
  <c r="F572" i="4"/>
  <c r="F571" i="4"/>
  <c r="F569" i="4"/>
  <c r="F568" i="4"/>
  <c r="F567" i="4"/>
  <c r="F566" i="4"/>
  <c r="F565" i="4"/>
  <c r="F563" i="4"/>
  <c r="F562" i="4"/>
  <c r="F561" i="4"/>
  <c r="F560" i="4"/>
  <c r="F559" i="4"/>
  <c r="F558" i="4"/>
  <c r="F557" i="4"/>
  <c r="F556" i="4"/>
  <c r="F552" i="4"/>
  <c r="F551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G461" i="4" s="1"/>
  <c r="H461" i="4" s="1"/>
  <c r="F460" i="4"/>
  <c r="F459" i="4"/>
  <c r="F458" i="4"/>
  <c r="G458" i="4" s="1"/>
  <c r="H458" i="4" s="1"/>
  <c r="F457" i="4"/>
  <c r="G457" i="4" s="1"/>
  <c r="H457" i="4" s="1"/>
  <c r="F456" i="4"/>
  <c r="G456" i="4" s="1"/>
  <c r="H456" i="4" s="1"/>
  <c r="F455" i="4"/>
  <c r="G455" i="4" s="1"/>
  <c r="H455" i="4" s="1"/>
  <c r="F454" i="4"/>
  <c r="G454" i="4" s="1"/>
  <c r="H454" i="4" s="1"/>
  <c r="F453" i="4"/>
  <c r="F452" i="4"/>
  <c r="F451" i="4"/>
  <c r="F450" i="4"/>
  <c r="F449" i="4"/>
  <c r="F448" i="4"/>
  <c r="F447" i="4"/>
  <c r="F446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G387" i="4" s="1"/>
  <c r="H387" i="4" s="1"/>
  <c r="F386" i="4"/>
  <c r="F385" i="4"/>
  <c r="F384" i="4"/>
  <c r="F383" i="4"/>
  <c r="G383" i="4" s="1"/>
  <c r="H383" i="4" s="1"/>
  <c r="F382" i="4"/>
  <c r="G382" i="4" s="1"/>
  <c r="H382" i="4" s="1"/>
  <c r="F381" i="4"/>
  <c r="F380" i="4"/>
  <c r="F379" i="4"/>
  <c r="F378" i="4"/>
  <c r="F377" i="4"/>
  <c r="F376" i="4"/>
  <c r="F375" i="4"/>
  <c r="F374" i="4"/>
  <c r="F373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0" i="4"/>
  <c r="F329" i="4"/>
  <c r="F328" i="4"/>
  <c r="F327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4" i="4"/>
  <c r="F233" i="4"/>
  <c r="F232" i="4"/>
  <c r="F231" i="4"/>
  <c r="F230" i="4"/>
  <c r="F229" i="4"/>
  <c r="F228" i="4"/>
  <c r="F226" i="4"/>
  <c r="F225" i="4"/>
  <c r="F224" i="4"/>
  <c r="F223" i="4"/>
  <c r="F222" i="4"/>
  <c r="F221" i="4"/>
  <c r="F220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2" i="4"/>
  <c r="F61" i="4"/>
  <c r="F60" i="4"/>
  <c r="F59" i="4"/>
  <c r="F58" i="4"/>
  <c r="F57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8" i="4"/>
  <c r="F9" i="4"/>
  <c r="F7" i="4"/>
  <c r="E499" i="5"/>
  <c r="F499" i="5" s="1"/>
  <c r="G499" i="5" s="1"/>
  <c r="E498" i="5"/>
  <c r="F498" i="5" s="1"/>
  <c r="G498" i="5" s="1"/>
  <c r="E497" i="5"/>
  <c r="F497" i="5" s="1"/>
  <c r="G497" i="5" s="1"/>
  <c r="E496" i="5"/>
  <c r="F496" i="5" s="1"/>
  <c r="G496" i="5" s="1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0" i="5"/>
  <c r="E399" i="5"/>
  <c r="E398" i="5"/>
  <c r="E397" i="5"/>
  <c r="E396" i="5"/>
  <c r="E395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29" i="5"/>
  <c r="E328" i="5"/>
  <c r="E327" i="5"/>
  <c r="E325" i="5"/>
  <c r="E324" i="5"/>
  <c r="E323" i="5"/>
  <c r="E322" i="5"/>
  <c r="E320" i="5"/>
  <c r="E319" i="5"/>
  <c r="E318" i="5"/>
  <c r="E317" i="5"/>
  <c r="E316" i="5"/>
  <c r="E315" i="5"/>
  <c r="E314" i="5"/>
  <c r="E313" i="5"/>
  <c r="E312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1" i="5"/>
  <c r="E240" i="5"/>
  <c r="E239" i="5"/>
  <c r="E238" i="5"/>
  <c r="E237" i="5"/>
  <c r="E236" i="5"/>
  <c r="E235" i="5"/>
  <c r="E234" i="5"/>
  <c r="E233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1" i="5"/>
  <c r="E140" i="5"/>
  <c r="E139" i="5"/>
  <c r="E138" i="5"/>
  <c r="E137" i="5"/>
  <c r="E136" i="5"/>
  <c r="E135" i="5"/>
  <c r="E134" i="5"/>
  <c r="E133" i="5"/>
  <c r="E131" i="5"/>
  <c r="E130" i="5"/>
  <c r="E129" i="5"/>
  <c r="E128" i="5"/>
  <c r="E127" i="5"/>
  <c r="E126" i="5"/>
  <c r="E125" i="5"/>
  <c r="E124" i="5"/>
  <c r="E123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1" i="5"/>
  <c r="E60" i="5"/>
  <c r="E59" i="5"/>
  <c r="E58" i="5"/>
  <c r="E57" i="5"/>
  <c r="E56" i="5"/>
  <c r="E55" i="5"/>
  <c r="E54" i="5"/>
  <c r="E53" i="5"/>
  <c r="E51" i="5"/>
  <c r="E50" i="5"/>
  <c r="E49" i="5"/>
  <c r="E48" i="5"/>
  <c r="E47" i="5"/>
  <c r="E46" i="5"/>
  <c r="E45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D499" i="5"/>
  <c r="D498" i="5"/>
  <c r="D497" i="5"/>
  <c r="D496" i="5"/>
  <c r="D495" i="5"/>
  <c r="D494" i="5"/>
  <c r="D493" i="5"/>
  <c r="D492" i="5"/>
  <c r="D491" i="5"/>
  <c r="D490" i="5"/>
  <c r="D489" i="5"/>
  <c r="D488" i="5"/>
  <c r="D487" i="5"/>
  <c r="D486" i="5"/>
  <c r="D485" i="5"/>
  <c r="D484" i="5"/>
  <c r="D483" i="5"/>
  <c r="D482" i="5"/>
  <c r="D481" i="5"/>
  <c r="D480" i="5"/>
  <c r="D479" i="5"/>
  <c r="D478" i="5"/>
  <c r="D477" i="5"/>
  <c r="D476" i="5"/>
  <c r="D475" i="5"/>
  <c r="D474" i="5"/>
  <c r="D472" i="5"/>
  <c r="D471" i="5"/>
  <c r="D470" i="5"/>
  <c r="D469" i="5"/>
  <c r="D468" i="5"/>
  <c r="D467" i="5"/>
  <c r="D466" i="5"/>
  <c r="D465" i="5"/>
  <c r="D464" i="5"/>
  <c r="D463" i="5"/>
  <c r="D462" i="5"/>
  <c r="D461" i="5"/>
  <c r="D460" i="5"/>
  <c r="D459" i="5"/>
  <c r="D458" i="5"/>
  <c r="D457" i="5"/>
  <c r="D456" i="5"/>
  <c r="D455" i="5"/>
  <c r="D454" i="5"/>
  <c r="D453" i="5"/>
  <c r="D452" i="5"/>
  <c r="G384" i="4"/>
  <c r="H384" i="4" s="1"/>
  <c r="G385" i="4"/>
  <c r="H385" i="4" s="1"/>
  <c r="G386" i="4"/>
  <c r="H386" i="4" s="1"/>
  <c r="G388" i="4"/>
  <c r="H388" i="4" s="1"/>
  <c r="G459" i="4"/>
  <c r="H459" i="4" s="1"/>
  <c r="G460" i="4"/>
  <c r="H460" i="4" s="1"/>
  <c r="F495" i="5"/>
  <c r="G495" i="5" s="1"/>
  <c r="F479" i="5" l="1"/>
  <c r="G479" i="5" s="1"/>
  <c r="F480" i="5"/>
  <c r="G480" i="5" s="1"/>
  <c r="F481" i="5"/>
  <c r="G481" i="5" s="1"/>
  <c r="F482" i="5"/>
  <c r="G482" i="5" s="1"/>
  <c r="F483" i="5"/>
  <c r="G483" i="5" s="1"/>
  <c r="F484" i="5"/>
  <c r="G484" i="5" s="1"/>
  <c r="F485" i="5"/>
  <c r="G485" i="5" s="1"/>
  <c r="F486" i="5"/>
  <c r="G486" i="5" s="1"/>
  <c r="F487" i="5"/>
  <c r="G487" i="5" s="1"/>
  <c r="F488" i="5"/>
  <c r="G488" i="5" s="1"/>
  <c r="F489" i="5"/>
  <c r="G489" i="5" s="1"/>
  <c r="F490" i="5"/>
  <c r="G490" i="5" s="1"/>
  <c r="F491" i="5"/>
  <c r="G491" i="5" s="1"/>
  <c r="F492" i="5"/>
  <c r="G492" i="5" s="1"/>
  <c r="F493" i="5"/>
  <c r="G493" i="5" s="1"/>
  <c r="F494" i="5"/>
  <c r="G494" i="5" s="1"/>
  <c r="F468" i="5"/>
  <c r="G468" i="5" s="1"/>
  <c r="F469" i="5"/>
  <c r="G469" i="5" s="1"/>
  <c r="F470" i="5"/>
  <c r="G470" i="5" s="1"/>
  <c r="F471" i="5"/>
  <c r="G471" i="5" s="1"/>
  <c r="F472" i="5"/>
  <c r="G472" i="5" s="1"/>
  <c r="F467" i="5"/>
  <c r="G467" i="5" s="1"/>
  <c r="F458" i="5"/>
  <c r="G458" i="5" s="1"/>
  <c r="F459" i="5"/>
  <c r="G459" i="5" s="1"/>
  <c r="F460" i="5"/>
  <c r="G460" i="5" s="1"/>
  <c r="F461" i="5"/>
  <c r="G461" i="5" s="1"/>
  <c r="F462" i="5"/>
  <c r="G462" i="5" s="1"/>
  <c r="F463" i="5"/>
  <c r="G463" i="5" s="1"/>
  <c r="F464" i="5"/>
  <c r="G464" i="5" s="1"/>
  <c r="F465" i="5"/>
  <c r="G465" i="5" s="1"/>
  <c r="M2819" i="7" l="1"/>
  <c r="M2820" i="7"/>
  <c r="M2821" i="7"/>
  <c r="M2822" i="7"/>
  <c r="M2823" i="7"/>
  <c r="M2824" i="7"/>
  <c r="M2825" i="7"/>
  <c r="M2826" i="7"/>
  <c r="M2827" i="7"/>
  <c r="M2828" i="7"/>
  <c r="M2829" i="7"/>
  <c r="M2830" i="7"/>
  <c r="M2831" i="7"/>
  <c r="M2832" i="7"/>
  <c r="M2833" i="7"/>
  <c r="M2834" i="7"/>
  <c r="M2835" i="7"/>
  <c r="M2836" i="7"/>
  <c r="M2837" i="7"/>
  <c r="M2838" i="7"/>
  <c r="M2839" i="7"/>
  <c r="M2840" i="7"/>
  <c r="M2841" i="7"/>
  <c r="M2842" i="7"/>
  <c r="M2843" i="7"/>
  <c r="M2844" i="7"/>
  <c r="M2845" i="7"/>
  <c r="M2846" i="7"/>
  <c r="M2847" i="7"/>
  <c r="M2848" i="7"/>
  <c r="M2849" i="7"/>
  <c r="M2850" i="7"/>
  <c r="M2851" i="7"/>
  <c r="M2852" i="7"/>
  <c r="M2853" i="7"/>
  <c r="M2854" i="7"/>
  <c r="M2855" i="7"/>
  <c r="M2856" i="7"/>
  <c r="M2857" i="7"/>
  <c r="M2858" i="7"/>
  <c r="M2859" i="7"/>
  <c r="M2860" i="7"/>
  <c r="M2861" i="7"/>
  <c r="M2862" i="7"/>
  <c r="M2863" i="7"/>
  <c r="M2864" i="7"/>
  <c r="M2865" i="7"/>
  <c r="M2799" i="7" l="1"/>
  <c r="M2800" i="7"/>
  <c r="M2801" i="7"/>
  <c r="M2802" i="7"/>
  <c r="M2803" i="7"/>
  <c r="M2804" i="7"/>
  <c r="M2805" i="7"/>
  <c r="M2806" i="7"/>
  <c r="M2807" i="7"/>
  <c r="M2808" i="7"/>
  <c r="M2809" i="7"/>
  <c r="M2810" i="7"/>
  <c r="M2811" i="7"/>
  <c r="M2812" i="7"/>
  <c r="M2813" i="7"/>
  <c r="M2814" i="7"/>
  <c r="M2815" i="7"/>
  <c r="M2816" i="7"/>
  <c r="M2817" i="7"/>
  <c r="M2818" i="7"/>
  <c r="M2358" i="7" l="1"/>
  <c r="M2359" i="7"/>
  <c r="M2360" i="7"/>
  <c r="F232" i="2" l="1"/>
  <c r="F233" i="2"/>
  <c r="F234" i="2"/>
  <c r="F235" i="2"/>
  <c r="F231" i="2"/>
  <c r="G66" i="3" l="1"/>
  <c r="H66" i="3" s="1"/>
  <c r="G67" i="3"/>
  <c r="H67" i="3" s="1"/>
  <c r="G68" i="3"/>
  <c r="H68" i="3" s="1"/>
  <c r="G69" i="3"/>
  <c r="H69" i="3" s="1"/>
  <c r="D445" i="5" l="1"/>
  <c r="D446" i="5"/>
  <c r="D447" i="5"/>
  <c r="D448" i="5"/>
  <c r="D449" i="5"/>
  <c r="D435" i="5"/>
  <c r="D436" i="5"/>
  <c r="D437" i="5"/>
  <c r="D438" i="5"/>
  <c r="D439" i="5"/>
  <c r="D440" i="5"/>
  <c r="D441" i="5"/>
  <c r="D442" i="5"/>
  <c r="D443" i="5"/>
  <c r="D444" i="5"/>
  <c r="D413" i="5"/>
  <c r="D414" i="5"/>
  <c r="D415" i="5"/>
  <c r="D416" i="5"/>
  <c r="D417" i="5"/>
  <c r="D402" i="5"/>
  <c r="D403" i="5"/>
  <c r="D404" i="5"/>
  <c r="D405" i="5"/>
  <c r="D406" i="5"/>
  <c r="D407" i="5"/>
  <c r="D408" i="5"/>
  <c r="D409" i="5"/>
  <c r="D410" i="5"/>
  <c r="D411" i="5"/>
  <c r="D412" i="5"/>
  <c r="D429" i="5"/>
  <c r="D430" i="5"/>
  <c r="D431" i="5"/>
  <c r="D432" i="5"/>
  <c r="D433" i="5"/>
  <c r="D419" i="5"/>
  <c r="D420" i="5"/>
  <c r="D421" i="5"/>
  <c r="D422" i="5"/>
  <c r="D423" i="5"/>
  <c r="D424" i="5"/>
  <c r="D425" i="5"/>
  <c r="D426" i="5"/>
  <c r="D427" i="5"/>
  <c r="D428" i="5"/>
  <c r="M3616" i="7" l="1"/>
  <c r="M3615" i="7"/>
  <c r="M3594" i="7"/>
  <c r="M3593" i="7"/>
  <c r="M3592" i="7"/>
  <c r="M3591" i="7"/>
  <c r="M3590" i="7"/>
  <c r="M3589" i="7"/>
  <c r="M3588" i="7"/>
  <c r="M3587" i="7"/>
  <c r="M3586" i="7"/>
  <c r="M3585" i="7"/>
  <c r="M3584" i="7"/>
  <c r="M3583" i="7"/>
  <c r="M3582" i="7"/>
  <c r="M3581" i="7"/>
  <c r="M3580" i="7"/>
  <c r="M3579" i="7"/>
  <c r="M3578" i="7"/>
  <c r="M3577" i="7"/>
  <c r="M3576" i="7"/>
  <c r="M3575" i="7"/>
  <c r="M3574" i="7"/>
  <c r="M3573" i="7"/>
  <c r="M3572" i="7"/>
  <c r="M3571" i="7"/>
  <c r="M3570" i="7"/>
  <c r="M3569" i="7"/>
  <c r="M3568" i="7"/>
  <c r="M3567" i="7"/>
  <c r="M3566" i="7"/>
  <c r="M3565" i="7"/>
  <c r="M3564" i="7"/>
  <c r="M3563" i="7"/>
  <c r="M3562" i="7"/>
  <c r="M3561" i="7"/>
  <c r="M3560" i="7"/>
  <c r="M3559" i="7"/>
  <c r="M3558" i="7"/>
  <c r="M3557" i="7"/>
  <c r="M3556" i="7"/>
  <c r="M3555" i="7"/>
  <c r="M3554" i="7"/>
  <c r="M3553" i="7"/>
  <c r="M3552" i="7"/>
  <c r="M3551" i="7"/>
  <c r="M3550" i="7"/>
  <c r="M3549" i="7"/>
  <c r="M3548" i="7"/>
  <c r="M3547" i="7"/>
  <c r="M3546" i="7"/>
  <c r="M3545" i="7"/>
  <c r="M3544" i="7"/>
  <c r="M3543" i="7"/>
  <c r="M3542" i="7"/>
  <c r="M3541" i="7"/>
  <c r="M3540" i="7"/>
  <c r="M3539" i="7"/>
  <c r="M3538" i="7"/>
  <c r="M3537" i="7"/>
  <c r="M3536" i="7"/>
  <c r="M3535" i="7"/>
  <c r="M3534" i="7"/>
  <c r="M3533" i="7"/>
  <c r="M3532" i="7"/>
  <c r="M3531" i="7"/>
  <c r="M3530" i="7"/>
  <c r="M3529" i="7"/>
  <c r="M3528" i="7"/>
  <c r="M3527" i="7"/>
  <c r="M3526" i="7"/>
  <c r="M3525" i="7"/>
  <c r="M3524" i="7"/>
  <c r="M3523" i="7"/>
  <c r="M3522" i="7"/>
  <c r="M3521" i="7"/>
  <c r="M3520" i="7"/>
  <c r="M3519" i="7"/>
  <c r="M3518" i="7"/>
  <c r="M3517" i="7"/>
  <c r="M3516" i="7"/>
  <c r="M3515" i="7"/>
  <c r="M3514" i="7"/>
  <c r="M3513" i="7"/>
  <c r="M3512" i="7"/>
  <c r="M3511" i="7"/>
  <c r="M3510" i="7"/>
  <c r="M3509" i="7"/>
  <c r="M3508" i="7"/>
  <c r="M3507" i="7"/>
  <c r="M3506" i="7"/>
  <c r="M3505" i="7"/>
  <c r="M3504" i="7"/>
  <c r="M3503" i="7"/>
  <c r="M3502" i="7"/>
  <c r="M3501" i="7"/>
  <c r="M3500" i="7"/>
  <c r="M3499" i="7"/>
  <c r="M3498" i="7"/>
  <c r="M3497" i="7"/>
  <c r="M3496" i="7"/>
  <c r="M3495" i="7"/>
  <c r="M3494" i="7"/>
  <c r="M3493" i="7"/>
  <c r="M3492" i="7"/>
  <c r="M3491" i="7"/>
  <c r="M3490" i="7"/>
  <c r="M3489" i="7"/>
  <c r="M3488" i="7"/>
  <c r="M3487" i="7"/>
  <c r="M3486" i="7"/>
  <c r="M3485" i="7"/>
  <c r="M3484" i="7"/>
  <c r="M3483" i="7"/>
  <c r="M3482" i="7"/>
  <c r="M3481" i="7"/>
  <c r="M3480" i="7"/>
  <c r="M3479" i="7"/>
  <c r="M3478" i="7"/>
  <c r="M3477" i="7"/>
  <c r="M3476" i="7"/>
  <c r="M3475" i="7"/>
  <c r="M3474" i="7"/>
  <c r="M3473" i="7"/>
  <c r="M3472" i="7"/>
  <c r="M3471" i="7"/>
  <c r="M3470" i="7"/>
  <c r="M3469" i="7"/>
  <c r="M3468" i="7"/>
  <c r="M3467" i="7"/>
  <c r="M3466" i="7"/>
  <c r="M3465" i="7"/>
  <c r="M3464" i="7"/>
  <c r="M3463" i="7"/>
  <c r="M3462" i="7"/>
  <c r="M3461" i="7"/>
  <c r="M3460" i="7"/>
  <c r="M3459" i="7"/>
  <c r="M3458" i="7"/>
  <c r="M3457" i="7"/>
  <c r="M3456" i="7"/>
  <c r="M3455" i="7"/>
  <c r="M3454" i="7"/>
  <c r="M3453" i="7"/>
  <c r="M3452" i="7"/>
  <c r="M3451" i="7"/>
  <c r="M3450" i="7"/>
  <c r="M3449" i="7"/>
  <c r="M3448" i="7"/>
  <c r="M3447" i="7"/>
  <c r="M3446" i="7"/>
  <c r="M3445" i="7"/>
  <c r="M3444" i="7"/>
  <c r="M3443" i="7"/>
  <c r="M3442" i="7"/>
  <c r="M3441" i="7"/>
  <c r="M3440" i="7"/>
  <c r="M3439" i="7"/>
  <c r="M3438" i="7"/>
  <c r="M3437" i="7"/>
  <c r="M3436" i="7"/>
  <c r="M3435" i="7"/>
  <c r="M3434" i="7"/>
  <c r="M3433" i="7"/>
  <c r="M3432" i="7"/>
  <c r="M3431" i="7"/>
  <c r="M3430" i="7"/>
  <c r="M3429" i="7"/>
  <c r="M3428" i="7"/>
  <c r="M3427" i="7"/>
  <c r="M3426" i="7"/>
  <c r="M3425" i="7"/>
  <c r="M3424" i="7"/>
  <c r="M3423" i="7"/>
  <c r="M3422" i="7"/>
  <c r="M3421" i="7"/>
  <c r="M3420" i="7"/>
  <c r="M3419" i="7"/>
  <c r="M3418" i="7"/>
  <c r="M3417" i="7"/>
  <c r="M3416" i="7"/>
  <c r="M3415" i="7"/>
  <c r="M3414" i="7"/>
  <c r="M3413" i="7"/>
  <c r="M3412" i="7"/>
  <c r="M3411" i="7"/>
  <c r="M3410" i="7"/>
  <c r="M3409" i="7"/>
  <c r="M3408" i="7"/>
  <c r="M3407" i="7"/>
  <c r="M3406" i="7"/>
  <c r="M3405" i="7"/>
  <c r="M3404" i="7"/>
  <c r="M3403" i="7"/>
  <c r="M3402" i="7"/>
  <c r="M3401" i="7"/>
  <c r="M3400" i="7"/>
  <c r="M3399" i="7"/>
  <c r="M3398" i="7"/>
  <c r="M3397" i="7"/>
  <c r="M3396" i="7"/>
  <c r="M3395" i="7"/>
  <c r="M3394" i="7"/>
  <c r="M3393" i="7"/>
  <c r="M3392" i="7"/>
  <c r="M3391" i="7"/>
  <c r="M3390" i="7"/>
  <c r="M3389" i="7"/>
  <c r="M3388" i="7"/>
  <c r="M3387" i="7"/>
  <c r="M3386" i="7"/>
  <c r="M3385" i="7"/>
  <c r="M3384" i="7"/>
  <c r="M3383" i="7"/>
  <c r="M3382" i="7"/>
  <c r="M3381" i="7"/>
  <c r="M3380" i="7"/>
  <c r="M3379" i="7"/>
  <c r="M3378" i="7"/>
  <c r="M3377" i="7"/>
  <c r="M3376" i="7"/>
  <c r="M3375" i="7"/>
  <c r="M3374" i="7"/>
  <c r="M3373" i="7"/>
  <c r="M3372" i="7"/>
  <c r="M3371" i="7"/>
  <c r="M3370" i="7"/>
  <c r="M3369" i="7"/>
  <c r="M3368" i="7"/>
  <c r="M3367" i="7"/>
  <c r="M3366" i="7"/>
  <c r="M3365" i="7"/>
  <c r="M3364" i="7"/>
  <c r="M3363" i="7"/>
  <c r="M3362" i="7"/>
  <c r="M3361" i="7"/>
  <c r="M3360" i="7"/>
  <c r="M3359" i="7"/>
  <c r="M3358" i="7"/>
  <c r="M3357" i="7"/>
  <c r="M3356" i="7"/>
  <c r="M3355" i="7"/>
  <c r="M3354" i="7"/>
  <c r="M3353" i="7"/>
  <c r="M3352" i="7"/>
  <c r="M3351" i="7"/>
  <c r="M3350" i="7"/>
  <c r="M3349" i="7"/>
  <c r="M3348" i="7"/>
  <c r="M3347" i="7"/>
  <c r="M3346" i="7"/>
  <c r="M3345" i="7"/>
  <c r="M3344" i="7"/>
  <c r="M3343" i="7"/>
  <c r="M3342" i="7"/>
  <c r="M3341" i="7"/>
  <c r="M3340" i="7"/>
  <c r="M3339" i="7"/>
  <c r="M3338" i="7"/>
  <c r="M3337" i="7"/>
  <c r="M3336" i="7"/>
  <c r="M3335" i="7"/>
  <c r="M3334" i="7"/>
  <c r="M3333" i="7"/>
  <c r="M3332" i="7"/>
  <c r="M3331" i="7"/>
  <c r="M3330" i="7"/>
  <c r="M3329" i="7"/>
  <c r="M3328" i="7"/>
  <c r="M3327" i="7"/>
  <c r="M3326" i="7"/>
  <c r="M3325" i="7"/>
  <c r="M3324" i="7"/>
  <c r="M3323" i="7"/>
  <c r="M3322" i="7"/>
  <c r="M3321" i="7"/>
  <c r="M3320" i="7"/>
  <c r="M3319" i="7"/>
  <c r="M3318" i="7"/>
  <c r="M3317" i="7"/>
  <c r="M3316" i="7"/>
  <c r="M3315" i="7"/>
  <c r="M3314" i="7"/>
  <c r="M3313" i="7"/>
  <c r="M3312" i="7"/>
  <c r="M3311" i="7"/>
  <c r="M3310" i="7"/>
  <c r="M3309" i="7"/>
  <c r="M3308" i="7"/>
  <c r="M3307" i="7"/>
  <c r="M3306" i="7"/>
  <c r="M3305" i="7"/>
  <c r="M3304" i="7"/>
  <c r="M3303" i="7"/>
  <c r="M3302" i="7"/>
  <c r="M3301" i="7"/>
  <c r="M3300" i="7"/>
  <c r="M3299" i="7"/>
  <c r="M3298" i="7"/>
  <c r="M3297" i="7"/>
  <c r="M3296" i="7"/>
  <c r="M3295" i="7"/>
  <c r="M3294" i="7"/>
  <c r="M3293" i="7"/>
  <c r="M3292" i="7"/>
  <c r="M3291" i="7"/>
  <c r="M3290" i="7"/>
  <c r="M3289" i="7"/>
  <c r="M3288" i="7"/>
  <c r="M3287" i="7"/>
  <c r="M3286" i="7"/>
  <c r="M3285" i="7"/>
  <c r="M3284" i="7"/>
  <c r="M3283" i="7"/>
  <c r="M3282" i="7"/>
  <c r="M3281" i="7"/>
  <c r="M3280" i="7"/>
  <c r="M3279" i="7"/>
  <c r="M3278" i="7"/>
  <c r="M3277" i="7"/>
  <c r="M3276" i="7"/>
  <c r="M3275" i="7"/>
  <c r="M3274" i="7"/>
  <c r="M3273" i="7"/>
  <c r="M3272" i="7"/>
  <c r="M3271" i="7"/>
  <c r="M3270" i="7"/>
  <c r="M3269" i="7"/>
  <c r="M3268" i="7"/>
  <c r="M3267" i="7"/>
  <c r="M3266" i="7"/>
  <c r="M3265" i="7"/>
  <c r="M3264" i="7"/>
  <c r="M3263" i="7"/>
  <c r="M3262" i="7"/>
  <c r="M3261" i="7"/>
  <c r="M3260" i="7"/>
  <c r="M3259" i="7"/>
  <c r="M3258" i="7"/>
  <c r="M3257" i="7"/>
  <c r="M3256" i="7"/>
  <c r="M3255" i="7"/>
  <c r="M3254" i="7"/>
  <c r="M3253" i="7"/>
  <c r="M3252" i="7"/>
  <c r="M3251" i="7"/>
  <c r="M3250" i="7"/>
  <c r="M3249" i="7"/>
  <c r="M3248" i="7"/>
  <c r="M3247" i="7"/>
  <c r="M3246" i="7"/>
  <c r="M3245" i="7"/>
  <c r="M3244" i="7"/>
  <c r="M3243" i="7"/>
  <c r="M3242" i="7"/>
  <c r="M3241" i="7"/>
  <c r="M3240" i="7"/>
  <c r="M3239" i="7"/>
  <c r="M3238" i="7"/>
  <c r="M3237" i="7"/>
  <c r="M3236" i="7"/>
  <c r="M3235" i="7"/>
  <c r="M3234" i="7"/>
  <c r="M3233" i="7"/>
  <c r="M3232" i="7"/>
  <c r="M3231" i="7"/>
  <c r="M3230" i="7"/>
  <c r="M3229" i="7"/>
  <c r="M3228" i="7"/>
  <c r="M3227" i="7"/>
  <c r="M3226" i="7"/>
  <c r="M3225" i="7"/>
  <c r="M3224" i="7"/>
  <c r="M3223" i="7"/>
  <c r="M3222" i="7"/>
  <c r="M3221" i="7"/>
  <c r="M3220" i="7"/>
  <c r="M3219" i="7"/>
  <c r="M3218" i="7"/>
  <c r="M3217" i="7"/>
  <c r="M3216" i="7"/>
  <c r="M3215" i="7"/>
  <c r="M3214" i="7"/>
  <c r="M3213" i="7"/>
  <c r="M3212" i="7"/>
  <c r="M3211" i="7"/>
  <c r="M3210" i="7"/>
  <c r="M3209" i="7"/>
  <c r="M3208" i="7"/>
  <c r="M3207" i="7"/>
  <c r="M3206" i="7"/>
  <c r="M3205" i="7"/>
  <c r="M3204" i="7"/>
  <c r="M3203" i="7"/>
  <c r="M3202" i="7"/>
  <c r="M3201" i="7"/>
  <c r="M3200" i="7"/>
  <c r="M3199" i="7"/>
  <c r="M3198" i="7"/>
  <c r="M3197" i="7"/>
  <c r="M3196" i="7"/>
  <c r="M3195" i="7"/>
  <c r="M3194" i="7"/>
  <c r="M3193" i="7"/>
  <c r="M3192" i="7"/>
  <c r="M3191" i="7"/>
  <c r="M3190" i="7"/>
  <c r="M3189" i="7"/>
  <c r="M3188" i="7"/>
  <c r="M3187" i="7"/>
  <c r="M3186" i="7"/>
  <c r="M3185" i="7"/>
  <c r="M3184" i="7"/>
  <c r="M3183" i="7"/>
  <c r="M3182" i="7"/>
  <c r="M3181" i="7"/>
  <c r="M3180" i="7"/>
  <c r="M3179" i="7"/>
  <c r="M3178" i="7"/>
  <c r="M3177" i="7"/>
  <c r="M3176" i="7"/>
  <c r="M3175" i="7"/>
  <c r="M3174" i="7"/>
  <c r="M3173" i="7"/>
  <c r="M3172" i="7"/>
  <c r="M3171" i="7"/>
  <c r="M3170" i="7"/>
  <c r="M3169" i="7"/>
  <c r="M3168" i="7"/>
  <c r="M3167" i="7"/>
  <c r="M3166" i="7"/>
  <c r="M3165" i="7"/>
  <c r="M3164" i="7"/>
  <c r="M3163" i="7"/>
  <c r="M3162" i="7"/>
  <c r="M3161" i="7"/>
  <c r="M3160" i="7"/>
  <c r="M3159" i="7"/>
  <c r="M3158" i="7"/>
  <c r="M3157" i="7"/>
  <c r="M3156" i="7"/>
  <c r="M3155" i="7"/>
  <c r="M3154" i="7"/>
  <c r="M3153" i="7"/>
  <c r="M3152" i="7"/>
  <c r="M3151" i="7"/>
  <c r="M3150" i="7"/>
  <c r="M3149" i="7"/>
  <c r="M3148" i="7"/>
  <c r="M3147" i="7"/>
  <c r="M3146" i="7"/>
  <c r="M3145" i="7"/>
  <c r="M3144" i="7"/>
  <c r="M3143" i="7"/>
  <c r="M3142" i="7"/>
  <c r="M3141" i="7"/>
  <c r="M3140" i="7"/>
  <c r="M3139" i="7"/>
  <c r="M3138" i="7"/>
  <c r="M3137" i="7"/>
  <c r="M3136" i="7"/>
  <c r="M3135" i="7"/>
  <c r="M3134" i="7"/>
  <c r="M3133" i="7"/>
  <c r="M3132" i="7"/>
  <c r="M3131" i="7"/>
  <c r="M3130" i="7"/>
  <c r="M3129" i="7"/>
  <c r="M3128" i="7"/>
  <c r="M3127" i="7"/>
  <c r="M3126" i="7"/>
  <c r="M3125" i="7"/>
  <c r="M3124" i="7"/>
  <c r="M3123" i="7"/>
  <c r="M3122" i="7"/>
  <c r="M3121" i="7"/>
  <c r="M3120" i="7"/>
  <c r="M3119" i="7"/>
  <c r="M3118" i="7"/>
  <c r="M3117" i="7"/>
  <c r="M3116" i="7"/>
  <c r="M3115" i="7"/>
  <c r="M3114" i="7"/>
  <c r="M3113" i="7"/>
  <c r="M3112" i="7"/>
  <c r="M3111" i="7"/>
  <c r="M3110" i="7"/>
  <c r="M3109" i="7"/>
  <c r="M3108" i="7"/>
  <c r="M3107" i="7"/>
  <c r="M3106" i="7"/>
  <c r="M3105" i="7"/>
  <c r="M3104" i="7"/>
  <c r="M3103" i="7"/>
  <c r="M3102" i="7"/>
  <c r="M3101" i="7"/>
  <c r="M3100" i="7"/>
  <c r="M3099" i="7"/>
  <c r="M3098" i="7"/>
  <c r="M3097" i="7"/>
  <c r="M3096" i="7"/>
  <c r="M3095" i="7"/>
  <c r="M3094" i="7"/>
  <c r="M3093" i="7"/>
  <c r="M3092" i="7"/>
  <c r="M3091" i="7"/>
  <c r="M3090" i="7"/>
  <c r="M3089" i="7"/>
  <c r="M3088" i="7"/>
  <c r="M3087" i="7"/>
  <c r="M3086" i="7"/>
  <c r="M3085" i="7"/>
  <c r="M3084" i="7"/>
  <c r="M3083" i="7"/>
  <c r="M3082" i="7"/>
  <c r="M3081" i="7"/>
  <c r="M3080" i="7"/>
  <c r="M3079" i="7"/>
  <c r="M3078" i="7"/>
  <c r="M3077" i="7"/>
  <c r="M3076" i="7"/>
  <c r="M3075" i="7"/>
  <c r="M3074" i="7"/>
  <c r="M3073" i="7"/>
  <c r="M3072" i="7"/>
  <c r="M3071" i="7"/>
  <c r="M3070" i="7"/>
  <c r="M3069" i="7"/>
  <c r="M3068" i="7"/>
  <c r="M3067" i="7"/>
  <c r="M3066" i="7"/>
  <c r="M3065" i="7"/>
  <c r="M3064" i="7"/>
  <c r="M3063" i="7"/>
  <c r="M3062" i="7"/>
  <c r="M3061" i="7"/>
  <c r="M3060" i="7"/>
  <c r="M3059" i="7"/>
  <c r="M3058" i="7"/>
  <c r="M3057" i="7"/>
  <c r="M3056" i="7"/>
  <c r="M3055" i="7"/>
  <c r="M3054" i="7"/>
  <c r="M3053" i="7"/>
  <c r="M3052" i="7"/>
  <c r="M3051" i="7"/>
  <c r="M3050" i="7"/>
  <c r="M3049" i="7"/>
  <c r="M3048" i="7"/>
  <c r="M3047" i="7"/>
  <c r="M3046" i="7"/>
  <c r="M3045" i="7"/>
  <c r="M3044" i="7"/>
  <c r="M3043" i="7"/>
  <c r="M3042" i="7"/>
  <c r="M3041" i="7"/>
  <c r="M3040" i="7"/>
  <c r="M3039" i="7"/>
  <c r="M3038" i="7"/>
  <c r="M3037" i="7"/>
  <c r="M3036" i="7"/>
  <c r="M3035" i="7"/>
  <c r="M3034" i="7"/>
  <c r="M3033" i="7"/>
  <c r="M3032" i="7"/>
  <c r="M3031" i="7"/>
  <c r="M3030" i="7"/>
  <c r="M3029" i="7"/>
  <c r="M3028" i="7"/>
  <c r="M3027" i="7"/>
  <c r="M3026" i="7"/>
  <c r="M3025" i="7"/>
  <c r="M3024" i="7"/>
  <c r="M3023" i="7"/>
  <c r="M3022" i="7"/>
  <c r="M3021" i="7"/>
  <c r="M3020" i="7"/>
  <c r="M3019" i="7"/>
  <c r="M3018" i="7"/>
  <c r="M3017" i="7"/>
  <c r="M3016" i="7"/>
  <c r="M3015" i="7"/>
  <c r="M3014" i="7"/>
  <c r="M3013" i="7"/>
  <c r="M3012" i="7"/>
  <c r="M3011" i="7"/>
  <c r="M3010" i="7"/>
  <c r="M3009" i="7"/>
  <c r="M3008" i="7"/>
  <c r="M3007" i="7"/>
  <c r="M3006" i="7"/>
  <c r="M3005" i="7"/>
  <c r="M3004" i="7"/>
  <c r="M3003" i="7"/>
  <c r="M3002" i="7"/>
  <c r="M3001" i="7"/>
  <c r="M3000" i="7"/>
  <c r="M2999" i="7"/>
  <c r="M2998" i="7"/>
  <c r="M2997" i="7"/>
  <c r="M2996" i="7"/>
  <c r="M2995" i="7"/>
  <c r="M2994" i="7"/>
  <c r="M2993" i="7"/>
  <c r="M2992" i="7"/>
  <c r="M2991" i="7"/>
  <c r="M2990" i="7"/>
  <c r="M2989" i="7"/>
  <c r="M2988" i="7"/>
  <c r="M2987" i="7"/>
  <c r="M2986" i="7"/>
  <c r="M2985" i="7"/>
  <c r="M2984" i="7"/>
  <c r="M2983" i="7"/>
  <c r="M2982" i="7"/>
  <c r="M2981" i="7"/>
  <c r="M2980" i="7"/>
  <c r="M2979" i="7"/>
  <c r="M2978" i="7"/>
  <c r="M2977" i="7"/>
  <c r="M2976" i="7"/>
  <c r="M2975" i="7"/>
  <c r="M2974" i="7"/>
  <c r="M2973" i="7"/>
  <c r="M2972" i="7"/>
  <c r="M2971" i="7"/>
  <c r="M2970" i="7"/>
  <c r="M2969" i="7"/>
  <c r="M2968" i="7"/>
  <c r="M2967" i="7"/>
  <c r="M2966" i="7"/>
  <c r="M2965" i="7"/>
  <c r="M2964" i="7"/>
  <c r="M2963" i="7"/>
  <c r="M2962" i="7"/>
  <c r="M2961" i="7"/>
  <c r="M2960" i="7"/>
  <c r="M2959" i="7"/>
  <c r="M2958" i="7"/>
  <c r="M2957" i="7"/>
  <c r="M2956" i="7"/>
  <c r="M2955" i="7"/>
  <c r="M2954" i="7"/>
  <c r="M2953" i="7"/>
  <c r="M2952" i="7"/>
  <c r="M2951" i="7"/>
  <c r="M2950" i="7"/>
  <c r="M2949" i="7"/>
  <c r="M2948" i="7"/>
  <c r="M2947" i="7"/>
  <c r="M2946" i="7"/>
  <c r="M2945" i="7"/>
  <c r="M2944" i="7"/>
  <c r="M2943" i="7"/>
  <c r="M2942" i="7"/>
  <c r="M2941" i="7"/>
  <c r="M2940" i="7"/>
  <c r="M2939" i="7"/>
  <c r="M2938" i="7"/>
  <c r="M2937" i="7"/>
  <c r="M2936" i="7"/>
  <c r="M2935" i="7"/>
  <c r="M2934" i="7"/>
  <c r="M2933" i="7"/>
  <c r="M2932" i="7"/>
  <c r="M2931" i="7"/>
  <c r="M2930" i="7"/>
  <c r="M2929" i="7"/>
  <c r="M2928" i="7"/>
  <c r="M2927" i="7"/>
  <c r="M2926" i="7"/>
  <c r="M2925" i="7"/>
  <c r="M2924" i="7"/>
  <c r="M2923" i="7"/>
  <c r="M2922" i="7"/>
  <c r="M2921" i="7"/>
  <c r="M2920" i="7"/>
  <c r="M2919" i="7"/>
  <c r="M2918" i="7"/>
  <c r="M2917" i="7"/>
  <c r="M2916" i="7"/>
  <c r="M2915" i="7"/>
  <c r="M2914" i="7"/>
  <c r="B8" i="7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M2798" i="7"/>
  <c r="M2797" i="7"/>
  <c r="M2796" i="7"/>
  <c r="M2795" i="7"/>
  <c r="M2793" i="7"/>
  <c r="M2792" i="7"/>
  <c r="M2791" i="7"/>
  <c r="M2790" i="7"/>
  <c r="M2789" i="7"/>
  <c r="M2788" i="7"/>
  <c r="M2787" i="7"/>
  <c r="B116" i="7" l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F116" i="6"/>
  <c r="F117" i="6"/>
  <c r="F118" i="6"/>
  <c r="F119" i="6"/>
  <c r="F115" i="6"/>
  <c r="B132" i="7" l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C7" i="4"/>
  <c r="B168" i="7" l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70" i="7" s="1"/>
  <c r="B371" i="7" s="1"/>
  <c r="F11" i="2"/>
  <c r="G11" i="2" s="1"/>
  <c r="H11" i="2" s="1"/>
  <c r="B372" i="7" l="1"/>
  <c r="B373" i="7"/>
  <c r="B374" i="7" s="1"/>
  <c r="B375" i="7" s="1"/>
  <c r="B376" i="7" s="1"/>
  <c r="B377" i="7" s="1"/>
  <c r="B378" i="7" s="1"/>
  <c r="B379" i="7" s="1"/>
  <c r="B380" i="7" s="1"/>
  <c r="B381" i="7" s="1"/>
  <c r="B382" i="7" s="1"/>
  <c r="B383" i="7" s="1"/>
  <c r="B384" i="7" s="1"/>
  <c r="B385" i="7" s="1"/>
  <c r="B386" i="7" s="1"/>
  <c r="B387" i="7" s="1"/>
  <c r="B388" i="7" s="1"/>
  <c r="B389" i="7" s="1"/>
  <c r="B390" i="7" s="1"/>
  <c r="B391" i="7" s="1"/>
  <c r="B392" i="7" s="1"/>
  <c r="B393" i="7" s="1"/>
  <c r="B394" i="7" s="1"/>
  <c r="B395" i="7" s="1"/>
  <c r="B396" i="7" s="1"/>
  <c r="B397" i="7" s="1"/>
  <c r="B398" i="7" s="1"/>
  <c r="B399" i="7" s="1"/>
  <c r="B400" i="7" s="1"/>
  <c r="B401" i="7" s="1"/>
  <c r="B402" i="7" s="1"/>
  <c r="B403" i="7" s="1"/>
  <c r="B404" i="7" s="1"/>
  <c r="B405" i="7" s="1"/>
  <c r="B406" i="7" s="1"/>
  <c r="B407" i="7" s="1"/>
  <c r="B408" i="7" s="1"/>
  <c r="B409" i="7" s="1"/>
  <c r="B410" i="7" s="1"/>
  <c r="B411" i="7" s="1"/>
  <c r="B412" i="7" s="1"/>
  <c r="B413" i="7" s="1"/>
  <c r="B414" i="7" s="1"/>
  <c r="B415" i="7" s="1"/>
  <c r="B416" i="7" s="1"/>
  <c r="B417" i="7" s="1"/>
  <c r="B418" i="7" s="1"/>
  <c r="B419" i="7" s="1"/>
  <c r="B420" i="7" s="1"/>
  <c r="B421" i="7" s="1"/>
  <c r="B422" i="7" s="1"/>
  <c r="B423" i="7" s="1"/>
  <c r="B424" i="7" s="1"/>
  <c r="B425" i="7" s="1"/>
  <c r="B426" i="7" s="1"/>
  <c r="B427" i="7" s="1"/>
  <c r="B428" i="7" s="1"/>
  <c r="B429" i="7" s="1"/>
  <c r="B430" i="7" s="1"/>
  <c r="B431" i="7" s="1"/>
  <c r="B432" i="7" s="1"/>
  <c r="B433" i="7" s="1"/>
  <c r="B434" i="7" s="1"/>
  <c r="B435" i="7" s="1"/>
  <c r="B436" i="7" s="1"/>
  <c r="B437" i="7" s="1"/>
  <c r="B438" i="7" s="1"/>
  <c r="B439" i="7" s="1"/>
  <c r="B440" i="7" s="1"/>
  <c r="B441" i="7" s="1"/>
  <c r="B442" i="7" s="1"/>
  <c r="B443" i="7" s="1"/>
  <c r="B444" i="7" s="1"/>
  <c r="B445" i="7" s="1"/>
  <c r="B446" i="7" s="1"/>
  <c r="B447" i="7" s="1"/>
  <c r="B448" i="7" s="1"/>
  <c r="B449" i="7" s="1"/>
  <c r="B450" i="7" s="1"/>
  <c r="B451" i="7" s="1"/>
  <c r="B452" i="7" s="1"/>
  <c r="B453" i="7" s="1"/>
  <c r="B454" i="7" s="1"/>
  <c r="B455" i="7" s="1"/>
  <c r="B456" i="7" s="1"/>
  <c r="B457" i="7" s="1"/>
  <c r="B458" i="7" s="1"/>
  <c r="B459" i="7" s="1"/>
  <c r="B460" i="7" s="1"/>
  <c r="B461" i="7" s="1"/>
  <c r="B462" i="7" s="1"/>
  <c r="B463" i="7" s="1"/>
  <c r="B464" i="7" s="1"/>
  <c r="B465" i="7" s="1"/>
  <c r="B466" i="7" s="1"/>
  <c r="B467" i="7" s="1"/>
  <c r="B468" i="7" s="1"/>
  <c r="B469" i="7" s="1"/>
  <c r="B470" i="7" s="1"/>
  <c r="B471" i="7" s="1"/>
  <c r="B472" i="7" s="1"/>
  <c r="B473" i="7" s="1"/>
  <c r="B474" i="7" s="1"/>
  <c r="B475" i="7" s="1"/>
  <c r="B476" i="7" s="1"/>
  <c r="B477" i="7" s="1"/>
  <c r="B478" i="7" s="1"/>
  <c r="B479" i="7" s="1"/>
  <c r="B480" i="7" s="1"/>
  <c r="B481" i="7" s="1"/>
  <c r="B482" i="7" s="1"/>
  <c r="B483" i="7" s="1"/>
  <c r="B484" i="7" s="1"/>
  <c r="B485" i="7" s="1"/>
  <c r="B486" i="7" s="1"/>
  <c r="B487" i="7" s="1"/>
  <c r="B488" i="7" s="1"/>
  <c r="B489" i="7" s="1"/>
  <c r="B490" i="7" s="1"/>
  <c r="B491" i="7" s="1"/>
  <c r="B492" i="7" s="1"/>
  <c r="B493" i="7" s="1"/>
  <c r="B494" i="7" s="1"/>
  <c r="B495" i="7" s="1"/>
  <c r="B496" i="7" s="1"/>
  <c r="B497" i="7" s="1"/>
  <c r="B498" i="7" s="1"/>
  <c r="B499" i="7" s="1"/>
  <c r="B500" i="7" s="1"/>
  <c r="B501" i="7" s="1"/>
  <c r="B502" i="7" s="1"/>
  <c r="B503" i="7" s="1"/>
  <c r="B504" i="7" s="1"/>
  <c r="B505" i="7" s="1"/>
  <c r="B506" i="7" s="1"/>
  <c r="B507" i="7" s="1"/>
  <c r="B508" i="7" s="1"/>
  <c r="B509" i="7" s="1"/>
  <c r="B510" i="7" s="1"/>
  <c r="B511" i="7" s="1"/>
  <c r="B512" i="7" s="1"/>
  <c r="B513" i="7" s="1"/>
  <c r="B514" i="7" s="1"/>
  <c r="B515" i="7" s="1"/>
  <c r="B516" i="7" s="1"/>
  <c r="B517" i="7" s="1"/>
  <c r="B518" i="7" s="1"/>
  <c r="B519" i="7" s="1"/>
  <c r="B520" i="7" s="1"/>
  <c r="B521" i="7" s="1"/>
  <c r="B522" i="7" s="1"/>
  <c r="B523" i="7" s="1"/>
  <c r="B524" i="7" s="1"/>
  <c r="B525" i="7" s="1"/>
  <c r="B526" i="7" s="1"/>
  <c r="B527" i="7" s="1"/>
  <c r="B528" i="7" s="1"/>
  <c r="B529" i="7" s="1"/>
  <c r="B530" i="7" s="1"/>
  <c r="B531" i="7" s="1"/>
  <c r="B532" i="7" s="1"/>
  <c r="B533" i="7" s="1"/>
  <c r="B534" i="7" s="1"/>
  <c r="B535" i="7" s="1"/>
  <c r="B536" i="7" s="1"/>
  <c r="B537" i="7" s="1"/>
  <c r="B538" i="7" s="1"/>
  <c r="B539" i="7" s="1"/>
  <c r="B540" i="7" s="1"/>
  <c r="B541" i="7" s="1"/>
  <c r="B542" i="7" s="1"/>
  <c r="B543" i="7" s="1"/>
  <c r="B544" i="7" s="1"/>
  <c r="B545" i="7" s="1"/>
  <c r="B546" i="7" s="1"/>
  <c r="B547" i="7" s="1"/>
  <c r="B548" i="7" s="1"/>
  <c r="B549" i="7" s="1"/>
  <c r="B550" i="7" s="1"/>
  <c r="B551" i="7" s="1"/>
  <c r="B552" i="7" s="1"/>
  <c r="B553" i="7" s="1"/>
  <c r="B554" i="7" s="1"/>
  <c r="B555" i="7" s="1"/>
  <c r="B556" i="7" s="1"/>
  <c r="B557" i="7" s="1"/>
  <c r="B558" i="7" s="1"/>
  <c r="B559" i="7" s="1"/>
  <c r="B560" i="7" s="1"/>
  <c r="B561" i="7" s="1"/>
  <c r="B562" i="7" s="1"/>
  <c r="B563" i="7" s="1"/>
  <c r="B564" i="7" s="1"/>
  <c r="B565" i="7" s="1"/>
  <c r="B566" i="7" s="1"/>
  <c r="B567" i="7" s="1"/>
  <c r="B568" i="7" s="1"/>
  <c r="B569" i="7" s="1"/>
  <c r="B570" i="7" s="1"/>
  <c r="B571" i="7" s="1"/>
  <c r="B572" i="7" s="1"/>
  <c r="B573" i="7" s="1"/>
  <c r="B574" i="7" s="1"/>
  <c r="B575" i="7" s="1"/>
  <c r="B576" i="7" s="1"/>
  <c r="B577" i="7" s="1"/>
  <c r="B578" i="7" s="1"/>
  <c r="B579" i="7" s="1"/>
  <c r="B580" i="7" s="1"/>
  <c r="B581" i="7" s="1"/>
  <c r="B582" i="7" s="1"/>
  <c r="B583" i="7" s="1"/>
  <c r="B584" i="7" s="1"/>
  <c r="B585" i="7" s="1"/>
  <c r="B586" i="7" s="1"/>
  <c r="B587" i="7" s="1"/>
  <c r="B588" i="7" s="1"/>
  <c r="B589" i="7" s="1"/>
  <c r="B590" i="7" s="1"/>
  <c r="B591" i="7" s="1"/>
  <c r="B592" i="7" s="1"/>
  <c r="B593" i="7" s="1"/>
  <c r="B594" i="7" s="1"/>
  <c r="B595" i="7" s="1"/>
  <c r="B596" i="7" s="1"/>
  <c r="B597" i="7" s="1"/>
  <c r="B598" i="7" s="1"/>
  <c r="B599" i="7" s="1"/>
  <c r="B600" i="7" s="1"/>
  <c r="B601" i="7" s="1"/>
  <c r="B602" i="7" s="1"/>
  <c r="B603" i="7" s="1"/>
  <c r="B604" i="7" s="1"/>
  <c r="B605" i="7" s="1"/>
  <c r="B606" i="7" s="1"/>
  <c r="B607" i="7" s="1"/>
  <c r="B608" i="7" s="1"/>
  <c r="B609" i="7" s="1"/>
  <c r="B610" i="7" s="1"/>
  <c r="B611" i="7" s="1"/>
  <c r="B612" i="7" s="1"/>
  <c r="B613" i="7" s="1"/>
  <c r="B614" i="7" s="1"/>
  <c r="B615" i="7" s="1"/>
  <c r="B616" i="7" s="1"/>
  <c r="B617" i="7" s="1"/>
  <c r="B618" i="7" s="1"/>
  <c r="B619" i="7" s="1"/>
  <c r="B620" i="7" s="1"/>
  <c r="B621" i="7" s="1"/>
  <c r="B622" i="7" s="1"/>
  <c r="B623" i="7" s="1"/>
  <c r="B624" i="7" s="1"/>
  <c r="B625" i="7" s="1"/>
  <c r="B626" i="7" s="1"/>
  <c r="B627" i="7" s="1"/>
  <c r="B628" i="7" s="1"/>
  <c r="B629" i="7" s="1"/>
  <c r="B630" i="7" s="1"/>
  <c r="B631" i="7" s="1"/>
  <c r="B632" i="7" s="1"/>
  <c r="B633" i="7" s="1"/>
  <c r="B634" i="7" s="1"/>
  <c r="B635" i="7" s="1"/>
  <c r="B636" i="7" s="1"/>
  <c r="B637" i="7" s="1"/>
  <c r="B638" i="7" s="1"/>
  <c r="B639" i="7" s="1"/>
  <c r="B640" i="7" s="1"/>
  <c r="B641" i="7" s="1"/>
  <c r="B642" i="7" s="1"/>
  <c r="B643" i="7" s="1"/>
  <c r="B644" i="7" s="1"/>
  <c r="B645" i="7" s="1"/>
  <c r="B646" i="7" s="1"/>
  <c r="B647" i="7" s="1"/>
  <c r="B648" i="7" s="1"/>
  <c r="B649" i="7" s="1"/>
  <c r="B650" i="7" s="1"/>
  <c r="B651" i="7" s="1"/>
  <c r="B652" i="7" s="1"/>
  <c r="B653" i="7" s="1"/>
  <c r="B654" i="7" s="1"/>
  <c r="B655" i="7" s="1"/>
  <c r="B656" i="7" s="1"/>
  <c r="B657" i="7" s="1"/>
  <c r="B658" i="7" s="1"/>
  <c r="B659" i="7" s="1"/>
  <c r="B660" i="7" s="1"/>
  <c r="B661" i="7" s="1"/>
  <c r="B662" i="7" s="1"/>
  <c r="B663" i="7" s="1"/>
  <c r="B664" i="7" s="1"/>
  <c r="B665" i="7" s="1"/>
  <c r="B666" i="7" s="1"/>
  <c r="B667" i="7" s="1"/>
  <c r="B668" i="7" s="1"/>
  <c r="B669" i="7" s="1"/>
  <c r="B670" i="7" s="1"/>
  <c r="B671" i="7" s="1"/>
  <c r="B672" i="7" s="1"/>
  <c r="B673" i="7" s="1"/>
  <c r="B674" i="7" s="1"/>
  <c r="B675" i="7" s="1"/>
  <c r="B676" i="7" s="1"/>
  <c r="B677" i="7" s="1"/>
  <c r="B678" i="7" s="1"/>
  <c r="B679" i="7" s="1"/>
  <c r="B680" i="7" s="1"/>
  <c r="B681" i="7" s="1"/>
  <c r="B682" i="7" s="1"/>
  <c r="B683" i="7" s="1"/>
  <c r="B684" i="7" s="1"/>
  <c r="B685" i="7" s="1"/>
  <c r="B686" i="7" s="1"/>
  <c r="B687" i="7" s="1"/>
  <c r="B688" i="7" s="1"/>
  <c r="B689" i="7" s="1"/>
  <c r="B690" i="7" s="1"/>
  <c r="B691" i="7" s="1"/>
  <c r="B692" i="7" s="1"/>
  <c r="B693" i="7" s="1"/>
  <c r="B694" i="7" s="1"/>
  <c r="B695" i="7" s="1"/>
  <c r="B696" i="7" s="1"/>
  <c r="B697" i="7" s="1"/>
  <c r="B698" i="7" s="1"/>
  <c r="B699" i="7" s="1"/>
  <c r="B700" i="7" s="1"/>
  <c r="B701" i="7" s="1"/>
  <c r="B702" i="7" s="1"/>
  <c r="B703" i="7" s="1"/>
  <c r="B704" i="7" s="1"/>
  <c r="B705" i="7" s="1"/>
  <c r="B706" i="7" s="1"/>
  <c r="B707" i="7" s="1"/>
  <c r="B708" i="7" s="1"/>
  <c r="B709" i="7" s="1"/>
  <c r="B710" i="7" s="1"/>
  <c r="B711" i="7" s="1"/>
  <c r="B712" i="7" s="1"/>
  <c r="B713" i="7" s="1"/>
  <c r="B714" i="7" s="1"/>
  <c r="B715" i="7" s="1"/>
  <c r="B716" i="7" s="1"/>
  <c r="B717" i="7" s="1"/>
  <c r="B718" i="7" s="1"/>
  <c r="B719" i="7" s="1"/>
  <c r="B720" i="7" s="1"/>
  <c r="B721" i="7" s="1"/>
  <c r="B722" i="7" s="1"/>
  <c r="B723" i="7" s="1"/>
  <c r="B724" i="7" s="1"/>
  <c r="B725" i="7" s="1"/>
  <c r="B726" i="7" s="1"/>
  <c r="B727" i="7" s="1"/>
  <c r="B728" i="7" s="1"/>
  <c r="B729" i="7" s="1"/>
  <c r="B730" i="7" s="1"/>
  <c r="B731" i="7" s="1"/>
  <c r="B732" i="7" s="1"/>
  <c r="B733" i="7" s="1"/>
  <c r="B734" i="7" s="1"/>
  <c r="B735" i="7" s="1"/>
  <c r="B736" i="7" s="1"/>
  <c r="B737" i="7" s="1"/>
  <c r="B738" i="7" s="1"/>
  <c r="B739" i="7" s="1"/>
  <c r="B740" i="7" s="1"/>
  <c r="B741" i="7" s="1"/>
  <c r="B742" i="7" s="1"/>
  <c r="B743" i="7" s="1"/>
  <c r="B744" i="7" s="1"/>
  <c r="B745" i="7" s="1"/>
  <c r="B746" i="7" s="1"/>
  <c r="B747" i="7" s="1"/>
  <c r="B748" i="7" s="1"/>
  <c r="B749" i="7" s="1"/>
  <c r="B750" i="7" s="1"/>
  <c r="B751" i="7" s="1"/>
  <c r="B752" i="7" s="1"/>
  <c r="B753" i="7" s="1"/>
  <c r="B754" i="7" s="1"/>
  <c r="B755" i="7" s="1"/>
  <c r="B756" i="7" s="1"/>
  <c r="B757" i="7" s="1"/>
  <c r="B758" i="7" s="1"/>
  <c r="B759" i="7" s="1"/>
  <c r="B760" i="7" s="1"/>
  <c r="B761" i="7" s="1"/>
  <c r="B762" i="7" s="1"/>
  <c r="B763" i="7" s="1"/>
  <c r="B764" i="7" s="1"/>
  <c r="B765" i="7" s="1"/>
  <c r="B766" i="7" s="1"/>
  <c r="B767" i="7" s="1"/>
  <c r="B768" i="7" s="1"/>
  <c r="B769" i="7" s="1"/>
  <c r="B770" i="7" s="1"/>
  <c r="B771" i="7" s="1"/>
  <c r="B772" i="7" s="1"/>
  <c r="B773" i="7" s="1"/>
  <c r="B774" i="7" s="1"/>
  <c r="B775" i="7" s="1"/>
  <c r="B776" i="7" s="1"/>
  <c r="B777" i="7" s="1"/>
  <c r="B778" i="7" s="1"/>
  <c r="B779" i="7" s="1"/>
  <c r="B780" i="7" s="1"/>
  <c r="B781" i="7" s="1"/>
  <c r="B782" i="7" s="1"/>
  <c r="B783" i="7" s="1"/>
  <c r="B784" i="7" s="1"/>
  <c r="B785" i="7" s="1"/>
  <c r="B786" i="7" s="1"/>
  <c r="B787" i="7" s="1"/>
  <c r="B788" i="7" s="1"/>
  <c r="B789" i="7" s="1"/>
  <c r="B790" i="7" s="1"/>
  <c r="B791" i="7" s="1"/>
  <c r="B792" i="7" s="1"/>
  <c r="B793" i="7" s="1"/>
  <c r="B794" i="7" s="1"/>
  <c r="B795" i="7" s="1"/>
  <c r="B796" i="7" s="1"/>
  <c r="B797" i="7" s="1"/>
  <c r="B798" i="7" s="1"/>
  <c r="B799" i="7" s="1"/>
  <c r="B800" i="7" s="1"/>
  <c r="B801" i="7" s="1"/>
  <c r="B802" i="7" s="1"/>
  <c r="B803" i="7" s="1"/>
  <c r="B804" i="7" s="1"/>
  <c r="B805" i="7" s="1"/>
  <c r="B806" i="7" s="1"/>
  <c r="B807" i="7" s="1"/>
  <c r="B808" i="7" s="1"/>
  <c r="B809" i="7" s="1"/>
  <c r="B810" i="7" s="1"/>
  <c r="B811" i="7" s="1"/>
  <c r="B812" i="7" s="1"/>
  <c r="B813" i="7" s="1"/>
  <c r="B814" i="7" s="1"/>
  <c r="B815" i="7" s="1"/>
  <c r="B816" i="7" s="1"/>
  <c r="B817" i="7" s="1"/>
  <c r="B818" i="7" s="1"/>
  <c r="B819" i="7" s="1"/>
  <c r="B820" i="7" s="1"/>
  <c r="B821" i="7" s="1"/>
  <c r="B822" i="7" s="1"/>
  <c r="B823" i="7" s="1"/>
  <c r="B824" i="7" s="1"/>
  <c r="B825" i="7" s="1"/>
  <c r="B826" i="7" s="1"/>
  <c r="B827" i="7" s="1"/>
  <c r="B828" i="7" s="1"/>
  <c r="B829" i="7" s="1"/>
  <c r="B830" i="7" s="1"/>
  <c r="B831" i="7" s="1"/>
  <c r="B832" i="7" s="1"/>
  <c r="B833" i="7" s="1"/>
  <c r="B834" i="7" s="1"/>
  <c r="B835" i="7" s="1"/>
  <c r="B836" i="7" s="1"/>
  <c r="B837" i="7" s="1"/>
  <c r="B838" i="7" s="1"/>
  <c r="B839" i="7" s="1"/>
  <c r="B840" i="7" s="1"/>
  <c r="B841" i="7" s="1"/>
  <c r="B842" i="7" s="1"/>
  <c r="B843" i="7" s="1"/>
  <c r="B844" i="7" s="1"/>
  <c r="B845" i="7" s="1"/>
  <c r="B846" i="7" s="1"/>
  <c r="B847" i="7" s="1"/>
  <c r="B848" i="7" s="1"/>
  <c r="B849" i="7" s="1"/>
  <c r="B850" i="7" s="1"/>
  <c r="B851" i="7" s="1"/>
  <c r="B852" i="7" s="1"/>
  <c r="B853" i="7" s="1"/>
  <c r="B854" i="7" s="1"/>
  <c r="B855" i="7" s="1"/>
  <c r="B856" i="7" s="1"/>
  <c r="B857" i="7" s="1"/>
  <c r="B858" i="7" s="1"/>
  <c r="B859" i="7" s="1"/>
  <c r="B860" i="7" s="1"/>
  <c r="B861" i="7" s="1"/>
  <c r="B862" i="7" s="1"/>
  <c r="B863" i="7" s="1"/>
  <c r="B864" i="7" s="1"/>
  <c r="B865" i="7" s="1"/>
  <c r="B866" i="7" s="1"/>
  <c r="B867" i="7" s="1"/>
  <c r="B868" i="7" s="1"/>
  <c r="B869" i="7" s="1"/>
  <c r="B870" i="7" s="1"/>
  <c r="B871" i="7" s="1"/>
  <c r="B872" i="7" s="1"/>
  <c r="B873" i="7" s="1"/>
  <c r="B874" i="7" s="1"/>
  <c r="B875" i="7" s="1"/>
  <c r="B876" i="7" s="1"/>
  <c r="B877" i="7" s="1"/>
  <c r="B878" i="7" s="1"/>
  <c r="B879" i="7" s="1"/>
  <c r="B880" i="7" s="1"/>
  <c r="B881" i="7" s="1"/>
  <c r="B882" i="7" s="1"/>
  <c r="B883" i="7" s="1"/>
  <c r="B884" i="7" s="1"/>
  <c r="B885" i="7" s="1"/>
  <c r="B886" i="7" s="1"/>
  <c r="B887" i="7" s="1"/>
  <c r="B888" i="7" s="1"/>
  <c r="B889" i="7" s="1"/>
  <c r="B890" i="7" s="1"/>
  <c r="B891" i="7" s="1"/>
  <c r="B892" i="7" s="1"/>
  <c r="B893" i="7" s="1"/>
  <c r="B894" i="7" s="1"/>
  <c r="B895" i="7" s="1"/>
  <c r="B896" i="7" s="1"/>
  <c r="B897" i="7" s="1"/>
  <c r="B898" i="7" s="1"/>
  <c r="B899" i="7" s="1"/>
  <c r="B900" i="7" s="1"/>
  <c r="B901" i="7" s="1"/>
  <c r="B902" i="7" s="1"/>
  <c r="B903" i="7" s="1"/>
  <c r="B904" i="7" s="1"/>
  <c r="B905" i="7" s="1"/>
  <c r="B906" i="7" s="1"/>
  <c r="B907" i="7" s="1"/>
  <c r="B908" i="7" s="1"/>
  <c r="B909" i="7" s="1"/>
  <c r="B910" i="7" s="1"/>
  <c r="B911" i="7" s="1"/>
  <c r="B912" i="7" s="1"/>
  <c r="B913" i="7" s="1"/>
  <c r="B914" i="7" s="1"/>
  <c r="B915" i="7" s="1"/>
  <c r="B916" i="7" s="1"/>
  <c r="B917" i="7" s="1"/>
  <c r="B918" i="7" s="1"/>
  <c r="B919" i="7" s="1"/>
  <c r="B920" i="7" s="1"/>
  <c r="B921" i="7" s="1"/>
  <c r="B922" i="7" s="1"/>
  <c r="B923" i="7" s="1"/>
  <c r="B924" i="7" s="1"/>
  <c r="B925" i="7" s="1"/>
  <c r="B926" i="7" s="1"/>
  <c r="B927" i="7" s="1"/>
  <c r="B928" i="7" s="1"/>
  <c r="B929" i="7" s="1"/>
  <c r="B930" i="7" s="1"/>
  <c r="B931" i="7" s="1"/>
  <c r="B932" i="7" s="1"/>
  <c r="B933" i="7" s="1"/>
  <c r="B934" i="7" s="1"/>
  <c r="B935" i="7" s="1"/>
  <c r="B936" i="7" s="1"/>
  <c r="B937" i="7" s="1"/>
  <c r="B938" i="7" s="1"/>
  <c r="B939" i="7" s="1"/>
  <c r="B940" i="7" s="1"/>
  <c r="B941" i="7" s="1"/>
  <c r="B942" i="7" s="1"/>
  <c r="B943" i="7" s="1"/>
  <c r="B944" i="7" s="1"/>
  <c r="B945" i="7" s="1"/>
  <c r="B946" i="7" s="1"/>
  <c r="B947" i="7" s="1"/>
  <c r="B948" i="7" s="1"/>
  <c r="B949" i="7" s="1"/>
  <c r="B950" i="7" s="1"/>
  <c r="B951" i="7" s="1"/>
  <c r="B952" i="7" s="1"/>
  <c r="B953" i="7" s="1"/>
  <c r="B954" i="7" s="1"/>
  <c r="B955" i="7" s="1"/>
  <c r="B956" i="7" s="1"/>
  <c r="B957" i="7" s="1"/>
  <c r="B958" i="7" s="1"/>
  <c r="B959" i="7" s="1"/>
  <c r="B960" i="7" s="1"/>
  <c r="B961" i="7" s="1"/>
  <c r="B962" i="7" s="1"/>
  <c r="B963" i="7" s="1"/>
  <c r="B964" i="7" s="1"/>
  <c r="B965" i="7" s="1"/>
  <c r="B966" i="7" s="1"/>
  <c r="B967" i="7" s="1"/>
  <c r="B968" i="7" s="1"/>
  <c r="B969" i="7" s="1"/>
  <c r="B970" i="7" s="1"/>
  <c r="B971" i="7" s="1"/>
  <c r="B972" i="7" s="1"/>
  <c r="B973" i="7" s="1"/>
  <c r="B974" i="7" s="1"/>
  <c r="B975" i="7" s="1"/>
  <c r="B976" i="7" s="1"/>
  <c r="B977" i="7" s="1"/>
  <c r="B978" i="7" s="1"/>
  <c r="B979" i="7" s="1"/>
  <c r="B980" i="7" s="1"/>
  <c r="B981" i="7" s="1"/>
  <c r="B982" i="7" s="1"/>
  <c r="B983" i="7" s="1"/>
  <c r="B984" i="7" s="1"/>
  <c r="B985" i="7" s="1"/>
  <c r="B986" i="7" s="1"/>
  <c r="B987" i="7" s="1"/>
  <c r="B988" i="7" s="1"/>
  <c r="B989" i="7" s="1"/>
  <c r="B990" i="7" s="1"/>
  <c r="B991" i="7" s="1"/>
  <c r="B992" i="7" s="1"/>
  <c r="B993" i="7" s="1"/>
  <c r="B994" i="7" s="1"/>
  <c r="B995" i="7" s="1"/>
  <c r="B996" i="7" s="1"/>
  <c r="B997" i="7" s="1"/>
  <c r="B998" i="7" s="1"/>
  <c r="B999" i="7" s="1"/>
  <c r="B1000" i="7" s="1"/>
  <c r="B1001" i="7" s="1"/>
  <c r="B1002" i="7" s="1"/>
  <c r="B1003" i="7" s="1"/>
  <c r="B1004" i="7" s="1"/>
  <c r="B1005" i="7" s="1"/>
  <c r="B1006" i="7" s="1"/>
  <c r="B1007" i="7" s="1"/>
  <c r="B1008" i="7" s="1"/>
  <c r="B1009" i="7" s="1"/>
  <c r="B1010" i="7" s="1"/>
  <c r="B1011" i="7" s="1"/>
  <c r="B1012" i="7" s="1"/>
  <c r="B1013" i="7" s="1"/>
  <c r="B1014" i="7" s="1"/>
  <c r="B1015" i="7" s="1"/>
  <c r="B1016" i="7" s="1"/>
  <c r="B1017" i="7" s="1"/>
  <c r="B1018" i="7" s="1"/>
  <c r="B1019" i="7" s="1"/>
  <c r="B1020" i="7" s="1"/>
  <c r="B1021" i="7" s="1"/>
  <c r="B1022" i="7" s="1"/>
  <c r="B1023" i="7" s="1"/>
  <c r="B1024" i="7" s="1"/>
  <c r="B1025" i="7" s="1"/>
  <c r="B1026" i="7" s="1"/>
  <c r="B1027" i="7" s="1"/>
  <c r="B1028" i="7" s="1"/>
  <c r="B1029" i="7" s="1"/>
  <c r="B1030" i="7" s="1"/>
  <c r="B1031" i="7" s="1"/>
  <c r="B1032" i="7" s="1"/>
  <c r="B1033" i="7" s="1"/>
  <c r="B1034" i="7" s="1"/>
  <c r="B1035" i="7" s="1"/>
  <c r="B1036" i="7" s="1"/>
  <c r="B1037" i="7" s="1"/>
  <c r="B1038" i="7" s="1"/>
  <c r="B1039" i="7" s="1"/>
  <c r="B1040" i="7" s="1"/>
  <c r="B1041" i="7" s="1"/>
  <c r="B1042" i="7" s="1"/>
  <c r="B1043" i="7" s="1"/>
  <c r="B1044" i="7" s="1"/>
  <c r="B1045" i="7" s="1"/>
  <c r="B1046" i="7" s="1"/>
  <c r="B1047" i="7" s="1"/>
  <c r="B1048" i="7" s="1"/>
  <c r="B1049" i="7" s="1"/>
  <c r="B1050" i="7" s="1"/>
  <c r="B1051" i="7" s="1"/>
  <c r="B1052" i="7" s="1"/>
  <c r="B1053" i="7" s="1"/>
  <c r="B1054" i="7" s="1"/>
  <c r="B1055" i="7" s="1"/>
  <c r="B1056" i="7" s="1"/>
  <c r="B1057" i="7" s="1"/>
  <c r="B1058" i="7" s="1"/>
  <c r="B1059" i="7" s="1"/>
  <c r="B1060" i="7" s="1"/>
  <c r="B1061" i="7" s="1"/>
  <c r="B1062" i="7" s="1"/>
  <c r="B1063" i="7" s="1"/>
  <c r="B1064" i="7" s="1"/>
  <c r="B1065" i="7" s="1"/>
  <c r="B1066" i="7" s="1"/>
  <c r="B1067" i="7" s="1"/>
  <c r="B1068" i="7" s="1"/>
  <c r="B1069" i="7" s="1"/>
  <c r="B1070" i="7" s="1"/>
  <c r="B1071" i="7" s="1"/>
  <c r="B1072" i="7" s="1"/>
  <c r="B1073" i="7" s="1"/>
  <c r="B1074" i="7" s="1"/>
  <c r="B1075" i="7" s="1"/>
  <c r="B1076" i="7" s="1"/>
  <c r="B1077" i="7" s="1"/>
  <c r="B1078" i="7" s="1"/>
  <c r="B1079" i="7" s="1"/>
  <c r="B1080" i="7" s="1"/>
  <c r="B1081" i="7" s="1"/>
  <c r="B1082" i="7" s="1"/>
  <c r="B1083" i="7" s="1"/>
  <c r="B1084" i="7" s="1"/>
  <c r="B1085" i="7" s="1"/>
  <c r="B1086" i="7" s="1"/>
  <c r="B1087" i="7" s="1"/>
  <c r="B1088" i="7" s="1"/>
  <c r="B1089" i="7" s="1"/>
  <c r="B1090" i="7" s="1"/>
  <c r="B1091" i="7" s="1"/>
  <c r="B1092" i="7" s="1"/>
  <c r="B1093" i="7" s="1"/>
  <c r="B1094" i="7" s="1"/>
  <c r="B1095" i="7" s="1"/>
  <c r="B1096" i="7" s="1"/>
  <c r="B1097" i="7" s="1"/>
  <c r="B1098" i="7" s="1"/>
  <c r="B1099" i="7" s="1"/>
  <c r="B1100" i="7" s="1"/>
  <c r="B1101" i="7" s="1"/>
  <c r="B1102" i="7" s="1"/>
  <c r="B1103" i="7" s="1"/>
  <c r="B1104" i="7" s="1"/>
  <c r="B1105" i="7" s="1"/>
  <c r="B1106" i="7" s="1"/>
  <c r="B1107" i="7" s="1"/>
  <c r="B1108" i="7" s="1"/>
  <c r="B1109" i="7" s="1"/>
  <c r="B1110" i="7" s="1"/>
  <c r="B1111" i="7" s="1"/>
  <c r="B1112" i="7" s="1"/>
  <c r="B1113" i="7" s="1"/>
  <c r="B1114" i="7" s="1"/>
  <c r="B1115" i="7" s="1"/>
  <c r="B1116" i="7" s="1"/>
  <c r="B1117" i="7" s="1"/>
  <c r="B1118" i="7" s="1"/>
  <c r="B1119" i="7" s="1"/>
  <c r="B1120" i="7" s="1"/>
  <c r="B1121" i="7" s="1"/>
  <c r="B1122" i="7" s="1"/>
  <c r="B1123" i="7" s="1"/>
  <c r="B1124" i="7" s="1"/>
  <c r="B1125" i="7" s="1"/>
  <c r="B1126" i="7" s="1"/>
  <c r="B1127" i="7" s="1"/>
  <c r="B1128" i="7" s="1"/>
  <c r="B1129" i="7" s="1"/>
  <c r="B1130" i="7" s="1"/>
  <c r="B1131" i="7" s="1"/>
  <c r="B1132" i="7" s="1"/>
  <c r="B1133" i="7" s="1"/>
  <c r="B1134" i="7" s="1"/>
  <c r="B1135" i="7" s="1"/>
  <c r="B1136" i="7" s="1"/>
  <c r="B1137" i="7" s="1"/>
  <c r="B1138" i="7" s="1"/>
  <c r="B1139" i="7" s="1"/>
  <c r="B1140" i="7" s="1"/>
  <c r="B1141" i="7" s="1"/>
  <c r="B1142" i="7" s="1"/>
  <c r="B1143" i="7" s="1"/>
  <c r="B1144" i="7" s="1"/>
  <c r="B1145" i="7" s="1"/>
  <c r="B1146" i="7" s="1"/>
  <c r="B1147" i="7" s="1"/>
  <c r="B1148" i="7" s="1"/>
  <c r="B1149" i="7" s="1"/>
  <c r="B1150" i="7" s="1"/>
  <c r="B1151" i="7" s="1"/>
  <c r="B1152" i="7" s="1"/>
  <c r="B1153" i="7" s="1"/>
  <c r="B1154" i="7" s="1"/>
  <c r="B1155" i="7" s="1"/>
  <c r="B1156" i="7" s="1"/>
  <c r="B1157" i="7" s="1"/>
  <c r="B1158" i="7" s="1"/>
  <c r="B1159" i="7" s="1"/>
  <c r="B1160" i="7" s="1"/>
  <c r="B1161" i="7" s="1"/>
  <c r="B1162" i="7" s="1"/>
  <c r="B1163" i="7" s="1"/>
  <c r="B1164" i="7" s="1"/>
  <c r="B1165" i="7" s="1"/>
  <c r="B1166" i="7" s="1"/>
  <c r="B1167" i="7" s="1"/>
  <c r="B1168" i="7" s="1"/>
  <c r="B1169" i="7" s="1"/>
  <c r="B1170" i="7" s="1"/>
  <c r="B1171" i="7" s="1"/>
  <c r="B1172" i="7" s="1"/>
  <c r="B1173" i="7" s="1"/>
  <c r="B1174" i="7" s="1"/>
  <c r="B1175" i="7" s="1"/>
  <c r="B1176" i="7" s="1"/>
  <c r="B1177" i="7" s="1"/>
  <c r="B1178" i="7" s="1"/>
  <c r="B1179" i="7" s="1"/>
  <c r="B1180" i="7" s="1"/>
  <c r="B1181" i="7" s="1"/>
  <c r="B1182" i="7" s="1"/>
  <c r="B1183" i="7" s="1"/>
  <c r="B1184" i="7" s="1"/>
  <c r="B1185" i="7" s="1"/>
  <c r="B1186" i="7" s="1"/>
  <c r="B1187" i="7" s="1"/>
  <c r="B1188" i="7" s="1"/>
  <c r="B1189" i="7" s="1"/>
  <c r="B1190" i="7" s="1"/>
  <c r="B1191" i="7" s="1"/>
  <c r="B1192" i="7" s="1"/>
  <c r="B1193" i="7" s="1"/>
  <c r="B1194" i="7" s="1"/>
  <c r="B1195" i="7" s="1"/>
  <c r="B1196" i="7" s="1"/>
  <c r="B1197" i="7" s="1"/>
  <c r="B1198" i="7" s="1"/>
  <c r="B1199" i="7" s="1"/>
  <c r="B1200" i="7" s="1"/>
  <c r="B1201" i="7" s="1"/>
  <c r="B1202" i="7" s="1"/>
  <c r="B1203" i="7" s="1"/>
  <c r="B1204" i="7" s="1"/>
  <c r="B1205" i="7" s="1"/>
  <c r="B1206" i="7" s="1"/>
  <c r="B1207" i="7" s="1"/>
  <c r="B1208" i="7" s="1"/>
  <c r="B1209" i="7" s="1"/>
  <c r="B1210" i="7" s="1"/>
  <c r="B1211" i="7" s="1"/>
  <c r="B1212" i="7" s="1"/>
  <c r="B1213" i="7" s="1"/>
  <c r="B1214" i="7" s="1"/>
  <c r="B1215" i="7" s="1"/>
  <c r="B1216" i="7" s="1"/>
  <c r="B1217" i="7" s="1"/>
  <c r="B1218" i="7" s="1"/>
  <c r="B1219" i="7" s="1"/>
  <c r="B1220" i="7" s="1"/>
  <c r="B1221" i="7" s="1"/>
  <c r="B1222" i="7" s="1"/>
  <c r="B1223" i="7" s="1"/>
  <c r="B1224" i="7" s="1"/>
  <c r="B1225" i="7" s="1"/>
  <c r="B1226" i="7" s="1"/>
  <c r="B1227" i="7" s="1"/>
  <c r="B1228" i="7" s="1"/>
  <c r="B1229" i="7" s="1"/>
  <c r="B1230" i="7" s="1"/>
  <c r="B1231" i="7" s="1"/>
  <c r="B1232" i="7" s="1"/>
  <c r="B1233" i="7" s="1"/>
  <c r="B1234" i="7" s="1"/>
  <c r="B1235" i="7" s="1"/>
  <c r="B1236" i="7" s="1"/>
  <c r="B1237" i="7" s="1"/>
  <c r="B1238" i="7" s="1"/>
  <c r="B1239" i="7" s="1"/>
  <c r="B1240" i="7" s="1"/>
  <c r="B1241" i="7" s="1"/>
  <c r="B1242" i="7" s="1"/>
  <c r="B1243" i="7" s="1"/>
  <c r="B1244" i="7" s="1"/>
  <c r="B1245" i="7" s="1"/>
  <c r="B1246" i="7" s="1"/>
  <c r="B1247" i="7" s="1"/>
  <c r="B1248" i="7" s="1"/>
  <c r="B1249" i="7" s="1"/>
  <c r="B1250" i="7" s="1"/>
  <c r="B1251" i="7" s="1"/>
  <c r="B1252" i="7" s="1"/>
  <c r="B1253" i="7" s="1"/>
  <c r="B1254" i="7" s="1"/>
  <c r="B1255" i="7" s="1"/>
  <c r="B1256" i="7" s="1"/>
  <c r="B1257" i="7" s="1"/>
  <c r="B1258" i="7" s="1"/>
  <c r="B1259" i="7" s="1"/>
  <c r="B1260" i="7" s="1"/>
  <c r="B1261" i="7" s="1"/>
  <c r="B1262" i="7" s="1"/>
  <c r="B1263" i="7" s="1"/>
  <c r="B1264" i="7" s="1"/>
  <c r="B1265" i="7" s="1"/>
  <c r="B1266" i="7" s="1"/>
  <c r="B1267" i="7" s="1"/>
  <c r="B1268" i="7" s="1"/>
  <c r="B1269" i="7" s="1"/>
  <c r="B1270" i="7" s="1"/>
  <c r="B1271" i="7" s="1"/>
  <c r="B1272" i="7" s="1"/>
  <c r="B1273" i="7" s="1"/>
  <c r="B1274" i="7" s="1"/>
  <c r="B1275" i="7" s="1"/>
  <c r="B1276" i="7" s="1"/>
  <c r="B1277" i="7" s="1"/>
  <c r="B1278" i="7" s="1"/>
  <c r="B1279" i="7" s="1"/>
  <c r="B1280" i="7" s="1"/>
  <c r="B1281" i="7" s="1"/>
  <c r="B1282" i="7" s="1"/>
  <c r="B1283" i="7" s="1"/>
  <c r="B1284" i="7" s="1"/>
  <c r="B1285" i="7" s="1"/>
  <c r="B1286" i="7" s="1"/>
  <c r="B1287" i="7" s="1"/>
  <c r="B1288" i="7" s="1"/>
  <c r="B1289" i="7" s="1"/>
  <c r="B1290" i="7" s="1"/>
  <c r="B1291" i="7" s="1"/>
  <c r="B1292" i="7" s="1"/>
  <c r="B1293" i="7" s="1"/>
  <c r="B1294" i="7" s="1"/>
  <c r="B1295" i="7" s="1"/>
  <c r="B1296" i="7" s="1"/>
  <c r="B1297" i="7" s="1"/>
  <c r="B1298" i="7" s="1"/>
  <c r="B1299" i="7" s="1"/>
  <c r="B1300" i="7" s="1"/>
  <c r="B1301" i="7" s="1"/>
  <c r="B1302" i="7" s="1"/>
  <c r="B1303" i="7" s="1"/>
  <c r="B1304" i="7" s="1"/>
  <c r="B1305" i="7" s="1"/>
  <c r="B1306" i="7" s="1"/>
  <c r="B1307" i="7" s="1"/>
  <c r="B1308" i="7" s="1"/>
  <c r="B1309" i="7" s="1"/>
  <c r="B1310" i="7" s="1"/>
  <c r="B1311" i="7" s="1"/>
  <c r="B1312" i="7" s="1"/>
  <c r="B1313" i="7" s="1"/>
  <c r="B1314" i="7" s="1"/>
  <c r="B1315" i="7" s="1"/>
  <c r="B1316" i="7" s="1"/>
  <c r="B1317" i="7" s="1"/>
  <c r="B1318" i="7" s="1"/>
  <c r="B1319" i="7" s="1"/>
  <c r="B1320" i="7" s="1"/>
  <c r="B1321" i="7" s="1"/>
  <c r="B1322" i="7" s="1"/>
  <c r="B1323" i="7" s="1"/>
  <c r="B1324" i="7" s="1"/>
  <c r="B1325" i="7" s="1"/>
  <c r="B1326" i="7" s="1"/>
  <c r="B1327" i="7" s="1"/>
  <c r="B1328" i="7" s="1"/>
  <c r="B1329" i="7" s="1"/>
  <c r="B1330" i="7" s="1"/>
  <c r="B1331" i="7" s="1"/>
  <c r="B1332" i="7" s="1"/>
  <c r="B1333" i="7" s="1"/>
  <c r="B1334" i="7" s="1"/>
  <c r="B1335" i="7" s="1"/>
  <c r="B1336" i="7" s="1"/>
  <c r="B1337" i="7" s="1"/>
  <c r="B1338" i="7" s="1"/>
  <c r="B1339" i="7" s="1"/>
  <c r="B1340" i="7" s="1"/>
  <c r="B1341" i="7" s="1"/>
  <c r="B1342" i="7" s="1"/>
  <c r="B1343" i="7" s="1"/>
  <c r="B1344" i="7" s="1"/>
  <c r="B1345" i="7" s="1"/>
  <c r="B1346" i="7" s="1"/>
  <c r="B1347" i="7" s="1"/>
  <c r="B1348" i="7" s="1"/>
  <c r="B1349" i="7" s="1"/>
  <c r="B1350" i="7" s="1"/>
  <c r="B1351" i="7" s="1"/>
  <c r="B1352" i="7" s="1"/>
  <c r="B1353" i="7" s="1"/>
  <c r="B1354" i="7" s="1"/>
  <c r="B1355" i="7" s="1"/>
  <c r="B1356" i="7" s="1"/>
  <c r="B1357" i="7" s="1"/>
  <c r="B1358" i="7" s="1"/>
  <c r="B1359" i="7" s="1"/>
  <c r="B1360" i="7" s="1"/>
  <c r="B1361" i="7" s="1"/>
  <c r="B1362" i="7" s="1"/>
  <c r="B1363" i="7" s="1"/>
  <c r="B1364" i="7" s="1"/>
  <c r="B1365" i="7" s="1"/>
  <c r="B1366" i="7" s="1"/>
  <c r="B1367" i="7" s="1"/>
  <c r="B1368" i="7" s="1"/>
  <c r="B1369" i="7" s="1"/>
  <c r="B1370" i="7" s="1"/>
  <c r="B1371" i="7" s="1"/>
  <c r="B1372" i="7" s="1"/>
  <c r="B1373" i="7" s="1"/>
  <c r="B1374" i="7" s="1"/>
  <c r="B1375" i="7" s="1"/>
  <c r="B1376" i="7" s="1"/>
  <c r="B1377" i="7" s="1"/>
  <c r="B1378" i="7" s="1"/>
  <c r="B1379" i="7" s="1"/>
  <c r="B1380" i="7" s="1"/>
  <c r="B1381" i="7" s="1"/>
  <c r="B1382" i="7" s="1"/>
  <c r="B1383" i="7" s="1"/>
  <c r="B1384" i="7" s="1"/>
  <c r="B1385" i="7" s="1"/>
  <c r="B1386" i="7" s="1"/>
  <c r="B1387" i="7" s="1"/>
  <c r="B1388" i="7" s="1"/>
  <c r="B1389" i="7" s="1"/>
  <c r="B1390" i="7" s="1"/>
  <c r="B1391" i="7" s="1"/>
  <c r="B1392" i="7" s="1"/>
  <c r="B1393" i="7" s="1"/>
  <c r="B1394" i="7" s="1"/>
  <c r="B1395" i="7" s="1"/>
  <c r="B1396" i="7" s="1"/>
  <c r="B1397" i="7" s="1"/>
  <c r="B1398" i="7" s="1"/>
  <c r="B1399" i="7" s="1"/>
  <c r="B1400" i="7" s="1"/>
  <c r="B1401" i="7" s="1"/>
  <c r="B1402" i="7" s="1"/>
  <c r="B1403" i="7" s="1"/>
  <c r="B1404" i="7" s="1"/>
  <c r="B1405" i="7" s="1"/>
  <c r="B1406" i="7" s="1"/>
  <c r="B1407" i="7" s="1"/>
  <c r="B1408" i="7" s="1"/>
  <c r="B1409" i="7" s="1"/>
  <c r="B1410" i="7" s="1"/>
  <c r="B1411" i="7" s="1"/>
  <c r="B1412" i="7" s="1"/>
  <c r="B1413" i="7" s="1"/>
  <c r="B1414" i="7" s="1"/>
  <c r="B1415" i="7" s="1"/>
  <c r="B1416" i="7" s="1"/>
  <c r="B1417" i="7" s="1"/>
  <c r="B1418" i="7" s="1"/>
  <c r="B1419" i="7" s="1"/>
  <c r="B1420" i="7" s="1"/>
  <c r="B1421" i="7" s="1"/>
  <c r="B1422" i="7" s="1"/>
  <c r="B1423" i="7" s="1"/>
  <c r="B1424" i="7" s="1"/>
  <c r="B1425" i="7" s="1"/>
  <c r="B1426" i="7" s="1"/>
  <c r="B1427" i="7" s="1"/>
  <c r="B1428" i="7" s="1"/>
  <c r="B1429" i="7" s="1"/>
  <c r="B1430" i="7" s="1"/>
  <c r="B1431" i="7" s="1"/>
  <c r="B1432" i="7" s="1"/>
  <c r="B1433" i="7" s="1"/>
  <c r="B1434" i="7" s="1"/>
  <c r="B1435" i="7" s="1"/>
  <c r="B1436" i="7" s="1"/>
  <c r="B1437" i="7" s="1"/>
  <c r="B1438" i="7" s="1"/>
  <c r="B1439" i="7" s="1"/>
  <c r="B1440" i="7" s="1"/>
  <c r="B1441" i="7" s="1"/>
  <c r="B1442" i="7" s="1"/>
  <c r="B1443" i="7" s="1"/>
  <c r="B1444" i="7" s="1"/>
  <c r="B1445" i="7" s="1"/>
  <c r="B1446" i="7" s="1"/>
  <c r="B1447" i="7" s="1"/>
  <c r="B1448" i="7" s="1"/>
  <c r="B1449" i="7" s="1"/>
  <c r="B1450" i="7" s="1"/>
  <c r="B1451" i="7" s="1"/>
  <c r="B1452" i="7" s="1"/>
  <c r="B1453" i="7" s="1"/>
  <c r="B1454" i="7" s="1"/>
  <c r="B1455" i="7" s="1"/>
  <c r="B1456" i="7" s="1"/>
  <c r="B1457" i="7" s="1"/>
  <c r="B1458" i="7" s="1"/>
  <c r="B1459" i="7" s="1"/>
  <c r="B1460" i="7" s="1"/>
  <c r="B1461" i="7" s="1"/>
  <c r="B1462" i="7" s="1"/>
  <c r="B1463" i="7" s="1"/>
  <c r="B1464" i="7" s="1"/>
  <c r="B1465" i="7" s="1"/>
  <c r="B1466" i="7" s="1"/>
  <c r="B1467" i="7" s="1"/>
  <c r="B1468" i="7" s="1"/>
  <c r="B1469" i="7" s="1"/>
  <c r="B1470" i="7" s="1"/>
  <c r="B1471" i="7" s="1"/>
  <c r="B1472" i="7" s="1"/>
  <c r="B1473" i="7" s="1"/>
  <c r="B1474" i="7" s="1"/>
  <c r="B1475" i="7" s="1"/>
  <c r="B1476" i="7" s="1"/>
  <c r="B1477" i="7" s="1"/>
  <c r="B1478" i="7" s="1"/>
  <c r="B1479" i="7" s="1"/>
  <c r="B1480" i="7" s="1"/>
  <c r="B1481" i="7" s="1"/>
  <c r="B1482" i="7" s="1"/>
  <c r="B1483" i="7" s="1"/>
  <c r="B1484" i="7" s="1"/>
  <c r="B1485" i="7" s="1"/>
  <c r="B1486" i="7" s="1"/>
  <c r="B1487" i="7" s="1"/>
  <c r="B1488" i="7" s="1"/>
  <c r="B1489" i="7" s="1"/>
  <c r="B1490" i="7" s="1"/>
  <c r="B1491" i="7" s="1"/>
  <c r="B1492" i="7" s="1"/>
  <c r="B1493" i="7" s="1"/>
  <c r="B1494" i="7" s="1"/>
  <c r="B1495" i="7" s="1"/>
  <c r="B1496" i="7" s="1"/>
  <c r="B1497" i="7" s="1"/>
  <c r="B1498" i="7" s="1"/>
  <c r="B1499" i="7" s="1"/>
  <c r="B1500" i="7" s="1"/>
  <c r="B1501" i="7" s="1"/>
  <c r="B1502" i="7" s="1"/>
  <c r="B1503" i="7" s="1"/>
  <c r="B1504" i="7" s="1"/>
  <c r="B1505" i="7" s="1"/>
  <c r="B1506" i="7" s="1"/>
  <c r="B1507" i="7" s="1"/>
  <c r="B1508" i="7" s="1"/>
  <c r="B1509" i="7" s="1"/>
  <c r="B1510" i="7" s="1"/>
  <c r="B1511" i="7" s="1"/>
  <c r="B1512" i="7" s="1"/>
  <c r="B1513" i="7" s="1"/>
  <c r="B1514" i="7" s="1"/>
  <c r="B1515" i="7" s="1"/>
  <c r="B1516" i="7" s="1"/>
  <c r="B1517" i="7" s="1"/>
  <c r="B1518" i="7" s="1"/>
  <c r="B1519" i="7" s="1"/>
  <c r="B1520" i="7" s="1"/>
  <c r="B1521" i="7" s="1"/>
  <c r="B1522" i="7" s="1"/>
  <c r="B1523" i="7" s="1"/>
  <c r="B1524" i="7" s="1"/>
  <c r="B1525" i="7" s="1"/>
  <c r="B1526" i="7" s="1"/>
  <c r="B1527" i="7" s="1"/>
  <c r="B1528" i="7" s="1"/>
  <c r="B1529" i="7" s="1"/>
  <c r="B1530" i="7" s="1"/>
  <c r="B1531" i="7" s="1"/>
  <c r="B1532" i="7" s="1"/>
  <c r="B1533" i="7" s="1"/>
  <c r="B1534" i="7" s="1"/>
  <c r="B1535" i="7" s="1"/>
  <c r="B1536" i="7" s="1"/>
  <c r="B1537" i="7" s="1"/>
  <c r="B1538" i="7" s="1"/>
  <c r="B1539" i="7" s="1"/>
  <c r="B1540" i="7" s="1"/>
  <c r="B1541" i="7" s="1"/>
  <c r="B1542" i="7" s="1"/>
  <c r="B1543" i="7" s="1"/>
  <c r="B1544" i="7" s="1"/>
  <c r="B1545" i="7" s="1"/>
  <c r="B1546" i="7" s="1"/>
  <c r="B1547" i="7" s="1"/>
  <c r="B1548" i="7" s="1"/>
  <c r="B1549" i="7" s="1"/>
  <c r="B1550" i="7" s="1"/>
  <c r="B1551" i="7" s="1"/>
  <c r="B1552" i="7" s="1"/>
  <c r="B1553" i="7" s="1"/>
  <c r="B1554" i="7" s="1"/>
  <c r="B1555" i="7" s="1"/>
  <c r="B1556" i="7" s="1"/>
  <c r="B1557" i="7" s="1"/>
  <c r="B1558" i="7" s="1"/>
  <c r="B1559" i="7" s="1"/>
  <c r="B1560" i="7" s="1"/>
  <c r="B1561" i="7" s="1"/>
  <c r="B1562" i="7" s="1"/>
  <c r="B1563" i="7" s="1"/>
  <c r="B1564" i="7" s="1"/>
  <c r="B1565" i="7" s="1"/>
  <c r="B1566" i="7" s="1"/>
  <c r="B1567" i="7" s="1"/>
  <c r="B1568" i="7" s="1"/>
  <c r="B1569" i="7" s="1"/>
  <c r="B1570" i="7" s="1"/>
  <c r="B1571" i="7" s="1"/>
  <c r="B1572" i="7" s="1"/>
  <c r="B1573" i="7" s="1"/>
  <c r="B1574" i="7" s="1"/>
  <c r="B1575" i="7" s="1"/>
  <c r="B1576" i="7" s="1"/>
  <c r="B1577" i="7" s="1"/>
  <c r="B1578" i="7" s="1"/>
  <c r="B1579" i="7" s="1"/>
  <c r="B1580" i="7" s="1"/>
  <c r="B1581" i="7" s="1"/>
  <c r="B1582" i="7" s="1"/>
  <c r="B1583" i="7" s="1"/>
  <c r="B1584" i="7" s="1"/>
  <c r="B1585" i="7" s="1"/>
  <c r="B1586" i="7" s="1"/>
  <c r="B1587" i="7" s="1"/>
  <c r="B1588" i="7" s="1"/>
  <c r="B1589" i="7" s="1"/>
  <c r="B1590" i="7" s="1"/>
  <c r="B1591" i="7" s="1"/>
  <c r="B1592" i="7" s="1"/>
  <c r="B1593" i="7" s="1"/>
  <c r="B1594" i="7" s="1"/>
  <c r="B1595" i="7" s="1"/>
  <c r="B1596" i="7" s="1"/>
  <c r="B1597" i="7" s="1"/>
  <c r="B1598" i="7" s="1"/>
  <c r="B1599" i="7" s="1"/>
  <c r="B1600" i="7" s="1"/>
  <c r="B1601" i="7" s="1"/>
  <c r="B1602" i="7" s="1"/>
  <c r="B1603" i="7" s="1"/>
  <c r="B1604" i="7" s="1"/>
  <c r="B1605" i="7" s="1"/>
  <c r="B1606" i="7" s="1"/>
  <c r="B1607" i="7" s="1"/>
  <c r="B1608" i="7" s="1"/>
  <c r="B1609" i="7" s="1"/>
  <c r="B1610" i="7" s="1"/>
  <c r="B1611" i="7" s="1"/>
  <c r="B1612" i="7" s="1"/>
  <c r="B1613" i="7" s="1"/>
  <c r="B1614" i="7" s="1"/>
  <c r="B1615" i="7" s="1"/>
  <c r="B1616" i="7" s="1"/>
  <c r="B1617" i="7" s="1"/>
  <c r="B1618" i="7" s="1"/>
  <c r="B1619" i="7" s="1"/>
  <c r="B1620" i="7" s="1"/>
  <c r="B1621" i="7" s="1"/>
  <c r="B1622" i="7" s="1"/>
  <c r="B1623" i="7" s="1"/>
  <c r="B1624" i="7" s="1"/>
  <c r="B1625" i="7" s="1"/>
  <c r="B1626" i="7" s="1"/>
  <c r="B1627" i="7" s="1"/>
  <c r="B1628" i="7" s="1"/>
  <c r="B1629" i="7" s="1"/>
  <c r="B1630" i="7" s="1"/>
  <c r="B1631" i="7" s="1"/>
  <c r="B1632" i="7" s="1"/>
  <c r="B1633" i="7" s="1"/>
  <c r="B1634" i="7" s="1"/>
  <c r="B1635" i="7" s="1"/>
  <c r="B1636" i="7" s="1"/>
  <c r="B1637" i="7" s="1"/>
  <c r="B1638" i="7" s="1"/>
  <c r="B1639" i="7" s="1"/>
  <c r="B1640" i="7" s="1"/>
  <c r="B1641" i="7" s="1"/>
  <c r="B1642" i="7" s="1"/>
  <c r="B1643" i="7" s="1"/>
  <c r="B1644" i="7" s="1"/>
  <c r="B1645" i="7" s="1"/>
  <c r="B1646" i="7" s="1"/>
  <c r="B1647" i="7" s="1"/>
  <c r="B1648" i="7" s="1"/>
  <c r="B1649" i="7" s="1"/>
  <c r="B1650" i="7" s="1"/>
  <c r="B1651" i="7" s="1"/>
  <c r="B1652" i="7" s="1"/>
  <c r="B1653" i="7" s="1"/>
  <c r="B1654" i="7" s="1"/>
  <c r="B1655" i="7" s="1"/>
  <c r="B1656" i="7" s="1"/>
  <c r="B1657" i="7" s="1"/>
  <c r="B1658" i="7" s="1"/>
  <c r="B1659" i="7" s="1"/>
  <c r="B1660" i="7" s="1"/>
  <c r="B1661" i="7" s="1"/>
  <c r="B1662" i="7" s="1"/>
  <c r="B1663" i="7" s="1"/>
  <c r="B1664" i="7" s="1"/>
  <c r="B1665" i="7" s="1"/>
  <c r="B1666" i="7" s="1"/>
  <c r="B1667" i="7" s="1"/>
  <c r="B1668" i="7" s="1"/>
  <c r="B1669" i="7" s="1"/>
  <c r="B1670" i="7" s="1"/>
  <c r="B1671" i="7" s="1"/>
  <c r="B1672" i="7" s="1"/>
  <c r="B1673" i="7" s="1"/>
  <c r="B1674" i="7" s="1"/>
  <c r="B1675" i="7" s="1"/>
  <c r="B1676" i="7" s="1"/>
  <c r="B1677" i="7" s="1"/>
  <c r="B1678" i="7" s="1"/>
  <c r="B1679" i="7" s="1"/>
  <c r="B1680" i="7" s="1"/>
  <c r="B1681" i="7" s="1"/>
  <c r="B1682" i="7" s="1"/>
  <c r="B1683" i="7" s="1"/>
  <c r="B1684" i="7" s="1"/>
  <c r="B1685" i="7" s="1"/>
  <c r="B1686" i="7" s="1"/>
  <c r="B1687" i="7" s="1"/>
  <c r="B1688" i="7" s="1"/>
  <c r="B1689" i="7" s="1"/>
  <c r="B1690" i="7" s="1"/>
  <c r="B1691" i="7" s="1"/>
  <c r="B1692" i="7" s="1"/>
  <c r="B1693" i="7" s="1"/>
  <c r="B1694" i="7" s="1"/>
  <c r="B1695" i="7" s="1"/>
  <c r="B1696" i="7" s="1"/>
  <c r="B1697" i="7" s="1"/>
  <c r="B1698" i="7" s="1"/>
  <c r="B1699" i="7" s="1"/>
  <c r="B1700" i="7" s="1"/>
  <c r="B1701" i="7" s="1"/>
  <c r="B1702" i="7" s="1"/>
  <c r="B1703" i="7" s="1"/>
  <c r="B1704" i="7" s="1"/>
  <c r="B1705" i="7" s="1"/>
  <c r="B1706" i="7" s="1"/>
  <c r="B1707" i="7" s="1"/>
  <c r="B1708" i="7" s="1"/>
  <c r="B1709" i="7" s="1"/>
  <c r="B1710" i="7" s="1"/>
  <c r="B1711" i="7" s="1"/>
  <c r="M1540" i="7"/>
  <c r="B1712" i="7" l="1"/>
  <c r="B1713" i="7" s="1"/>
  <c r="B1714" i="7" s="1"/>
  <c r="B1715" i="7" s="1"/>
  <c r="B1716" i="7" s="1"/>
  <c r="B1717" i="7" s="1"/>
  <c r="B1718" i="7" s="1"/>
  <c r="B1719" i="7" s="1"/>
  <c r="B1720" i="7" s="1"/>
  <c r="B1721" i="7" s="1"/>
  <c r="B1722" i="7" s="1"/>
  <c r="B1723" i="7" s="1"/>
  <c r="B1724" i="7" s="1"/>
  <c r="B1725" i="7" s="1"/>
  <c r="B1726" i="7" s="1"/>
  <c r="B1727" i="7" s="1"/>
  <c r="B1728" i="7" s="1"/>
  <c r="B1729" i="7" s="1"/>
  <c r="B1730" i="7" s="1"/>
  <c r="B1731" i="7" s="1"/>
  <c r="B1732" i="7" s="1"/>
  <c r="B1733" i="7" s="1"/>
  <c r="B1734" i="7" s="1"/>
  <c r="B1735" i="7" s="1"/>
  <c r="B1736" i="7" s="1"/>
  <c r="B1737" i="7" s="1"/>
  <c r="B1738" i="7" s="1"/>
  <c r="B1739" i="7" s="1"/>
  <c r="B1740" i="7" s="1"/>
  <c r="B1741" i="7" s="1"/>
  <c r="B1742" i="7" s="1"/>
  <c r="B1743" i="7" s="1"/>
  <c r="B1744" i="7" s="1"/>
  <c r="B1745" i="7" s="1"/>
  <c r="B1746" i="7" s="1"/>
  <c r="B1747" i="7" s="1"/>
  <c r="B1748" i="7" s="1"/>
  <c r="B1749" i="7" s="1"/>
  <c r="B1750" i="7" s="1"/>
  <c r="B1751" i="7" s="1"/>
  <c r="B1752" i="7" s="1"/>
  <c r="B1753" i="7" s="1"/>
  <c r="B1754" i="7" s="1"/>
  <c r="B1755" i="7" s="1"/>
  <c r="B1756" i="7" s="1"/>
  <c r="B1757" i="7" s="1"/>
  <c r="B1758" i="7" s="1"/>
  <c r="B1759" i="7" s="1"/>
  <c r="B1760" i="7" s="1"/>
  <c r="B1761" i="7" s="1"/>
  <c r="B1762" i="7" s="1"/>
  <c r="B1763" i="7" s="1"/>
  <c r="B1764" i="7" s="1"/>
  <c r="B1765" i="7" s="1"/>
  <c r="B1766" i="7" s="1"/>
  <c r="B1767" i="7" s="1"/>
  <c r="B1768" i="7" s="1"/>
  <c r="B1769" i="7" s="1"/>
  <c r="B1770" i="7" s="1"/>
  <c r="B1771" i="7" s="1"/>
  <c r="B1772" i="7" s="1"/>
  <c r="B1773" i="7" s="1"/>
  <c r="B1774" i="7" s="1"/>
  <c r="B1775" i="7" s="1"/>
  <c r="B1776" i="7" s="1"/>
  <c r="B1777" i="7" s="1"/>
  <c r="B1778" i="7" s="1"/>
  <c r="B1779" i="7" s="1"/>
  <c r="B1780" i="7" s="1"/>
  <c r="B1781" i="7" s="1"/>
  <c r="B1782" i="7" s="1"/>
  <c r="B1783" i="7" s="1"/>
  <c r="B1784" i="7" s="1"/>
  <c r="B1785" i="7" s="1"/>
  <c r="B1786" i="7" s="1"/>
  <c r="B1787" i="7" s="1"/>
  <c r="B1788" i="7" s="1"/>
  <c r="B1789" i="7" s="1"/>
  <c r="B1790" i="7" s="1"/>
  <c r="B1791" i="7" s="1"/>
  <c r="B1792" i="7" s="1"/>
  <c r="B1793" i="7" s="1"/>
  <c r="B1794" i="7" s="1"/>
  <c r="B1795" i="7" s="1"/>
  <c r="B1796" i="7" s="1"/>
  <c r="B1797" i="7" s="1"/>
  <c r="B1798" i="7" s="1"/>
  <c r="B1799" i="7" s="1"/>
  <c r="B1800" i="7" s="1"/>
  <c r="B1801" i="7" s="1"/>
  <c r="B1802" i="7" s="1"/>
  <c r="B1803" i="7" s="1"/>
  <c r="B1804" i="7" s="1"/>
  <c r="B1805" i="7" s="1"/>
  <c r="B1806" i="7" s="1"/>
  <c r="B1807" i="7" s="1"/>
  <c r="B1808" i="7" s="1"/>
  <c r="B1809" i="7" s="1"/>
  <c r="B1810" i="7" s="1"/>
  <c r="B1811" i="7" s="1"/>
  <c r="B1812" i="7" s="1"/>
  <c r="B1813" i="7" s="1"/>
  <c r="B1814" i="7" s="1"/>
  <c r="B1815" i="7" s="1"/>
  <c r="B1816" i="7" s="1"/>
  <c r="B1817" i="7" s="1"/>
  <c r="B1818" i="7" s="1"/>
  <c r="B1819" i="7" s="1"/>
  <c r="B1820" i="7" s="1"/>
  <c r="B1821" i="7" s="1"/>
  <c r="B1822" i="7" s="1"/>
  <c r="B1823" i="7" s="1"/>
  <c r="B1824" i="7" s="1"/>
  <c r="B1825" i="7" s="1"/>
  <c r="B1826" i="7" s="1"/>
  <c r="B1827" i="7" s="1"/>
  <c r="B1828" i="7" s="1"/>
  <c r="B1829" i="7" s="1"/>
  <c r="B1830" i="7" s="1"/>
  <c r="B1831" i="7" s="1"/>
  <c r="B1832" i="7" s="1"/>
  <c r="B1833" i="7" s="1"/>
  <c r="B1834" i="7" s="1"/>
  <c r="B1835" i="7" s="1"/>
  <c r="B1836" i="7" s="1"/>
  <c r="B1837" i="7" s="1"/>
  <c r="B1838" i="7" s="1"/>
  <c r="B1839" i="7" s="1"/>
  <c r="B1840" i="7" s="1"/>
  <c r="B1841" i="7" s="1"/>
  <c r="B1842" i="7" s="1"/>
  <c r="B1843" i="7" s="1"/>
  <c r="B1844" i="7" s="1"/>
  <c r="B1845" i="7" s="1"/>
  <c r="B1846" i="7" s="1"/>
  <c r="B1847" i="7" s="1"/>
  <c r="B1848" i="7" s="1"/>
  <c r="B1849" i="7" s="1"/>
  <c r="B1850" i="7" s="1"/>
  <c r="B1851" i="7" s="1"/>
  <c r="B1852" i="7" s="1"/>
  <c r="F251" i="4"/>
  <c r="F252" i="4"/>
  <c r="F253" i="4"/>
  <c r="F698" i="3" l="1"/>
  <c r="G698" i="3" s="1"/>
  <c r="H698" i="3" s="1"/>
  <c r="F697" i="3"/>
  <c r="G697" i="3" s="1"/>
  <c r="H697" i="3" s="1"/>
  <c r="F696" i="3"/>
  <c r="G696" i="3" s="1"/>
  <c r="H696" i="3" s="1"/>
  <c r="F695" i="3"/>
  <c r="G695" i="3" s="1"/>
  <c r="H695" i="3" s="1"/>
  <c r="F694" i="3"/>
  <c r="G694" i="3" s="1"/>
  <c r="H694" i="3" s="1"/>
  <c r="F693" i="3"/>
  <c r="G693" i="3" s="1"/>
  <c r="H693" i="3" s="1"/>
  <c r="F692" i="3"/>
  <c r="G692" i="3" s="1"/>
  <c r="H692" i="3" s="1"/>
  <c r="F691" i="3"/>
  <c r="G691" i="3" s="1"/>
  <c r="H691" i="3" s="1"/>
  <c r="F690" i="3"/>
  <c r="G690" i="3" s="1"/>
  <c r="H690" i="3" s="1"/>
  <c r="F689" i="3"/>
  <c r="G689" i="3" s="1"/>
  <c r="H689" i="3" s="1"/>
  <c r="F688" i="3"/>
  <c r="G688" i="3" s="1"/>
  <c r="H688" i="3" s="1"/>
  <c r="F687" i="3"/>
  <c r="G687" i="3" s="1"/>
  <c r="H687" i="3" s="1"/>
  <c r="F686" i="3"/>
  <c r="G686" i="3" s="1"/>
  <c r="H686" i="3" s="1"/>
  <c r="F685" i="3"/>
  <c r="G685" i="3" s="1"/>
  <c r="H685" i="3" s="1"/>
  <c r="F684" i="3"/>
  <c r="G684" i="3" s="1"/>
  <c r="H684" i="3" s="1"/>
  <c r="F683" i="3"/>
  <c r="G683" i="3" s="1"/>
  <c r="H683" i="3" s="1"/>
  <c r="F682" i="3"/>
  <c r="G682" i="3" s="1"/>
  <c r="H682" i="3" s="1"/>
  <c r="F681" i="3"/>
  <c r="G681" i="3" s="1"/>
  <c r="H681" i="3" s="1"/>
  <c r="F680" i="3"/>
  <c r="G680" i="3" s="1"/>
  <c r="H680" i="3" s="1"/>
  <c r="F679" i="3"/>
  <c r="G679" i="3" s="1"/>
  <c r="H679" i="3" s="1"/>
  <c r="F678" i="3"/>
  <c r="G678" i="3" s="1"/>
  <c r="H678" i="3" s="1"/>
  <c r="F677" i="3"/>
  <c r="G677" i="3" s="1"/>
  <c r="H677" i="3" s="1"/>
  <c r="F676" i="3"/>
  <c r="G676" i="3" s="1"/>
  <c r="H676" i="3" s="1"/>
  <c r="F675" i="3"/>
  <c r="G675" i="3" s="1"/>
  <c r="H675" i="3" s="1"/>
  <c r="F674" i="3"/>
  <c r="G674" i="3" s="1"/>
  <c r="H674" i="3" s="1"/>
  <c r="F673" i="3"/>
  <c r="G673" i="3" s="1"/>
  <c r="H673" i="3" s="1"/>
  <c r="F672" i="3"/>
  <c r="G672" i="3" s="1"/>
  <c r="H672" i="3" s="1"/>
  <c r="F671" i="3"/>
  <c r="G671" i="3" s="1"/>
  <c r="H671" i="3" s="1"/>
  <c r="F670" i="3"/>
  <c r="G670" i="3" s="1"/>
  <c r="H670" i="3" s="1"/>
  <c r="F669" i="3"/>
  <c r="G669" i="3" s="1"/>
  <c r="H669" i="3" s="1"/>
  <c r="F668" i="3"/>
  <c r="G668" i="3" s="1"/>
  <c r="H668" i="3" s="1"/>
  <c r="F667" i="3"/>
  <c r="G667" i="3" s="1"/>
  <c r="H667" i="3" s="1"/>
  <c r="F666" i="3"/>
  <c r="G666" i="3" s="1"/>
  <c r="H666" i="3" s="1"/>
  <c r="F665" i="3"/>
  <c r="G665" i="3" s="1"/>
  <c r="H665" i="3" s="1"/>
  <c r="F664" i="3"/>
  <c r="G664" i="3" s="1"/>
  <c r="H664" i="3" s="1"/>
  <c r="F663" i="3"/>
  <c r="G663" i="3" s="1"/>
  <c r="H663" i="3" s="1"/>
  <c r="F662" i="3"/>
  <c r="G662" i="3" s="1"/>
  <c r="H662" i="3" s="1"/>
  <c r="F661" i="3"/>
  <c r="G661" i="3" s="1"/>
  <c r="H661" i="3" s="1"/>
  <c r="F660" i="3"/>
  <c r="G660" i="3" s="1"/>
  <c r="H660" i="3" s="1"/>
  <c r="F659" i="3"/>
  <c r="G659" i="3" s="1"/>
  <c r="H659" i="3" s="1"/>
  <c r="F658" i="3"/>
  <c r="G658" i="3" s="1"/>
  <c r="H658" i="3" s="1"/>
  <c r="F657" i="3"/>
  <c r="G657" i="3" s="1"/>
  <c r="H657" i="3" s="1"/>
  <c r="F656" i="3"/>
  <c r="G656" i="3" s="1"/>
  <c r="H656" i="3" s="1"/>
  <c r="F655" i="3"/>
  <c r="G655" i="3" s="1"/>
  <c r="H655" i="3" s="1"/>
  <c r="F654" i="3"/>
  <c r="G654" i="3" s="1"/>
  <c r="H654" i="3" s="1"/>
  <c r="F653" i="3"/>
  <c r="G653" i="3" s="1"/>
  <c r="H653" i="3" s="1"/>
  <c r="F652" i="3"/>
  <c r="G652" i="3" s="1"/>
  <c r="H652" i="3" s="1"/>
  <c r="F651" i="3"/>
  <c r="G651" i="3" s="1"/>
  <c r="H651" i="3" s="1"/>
  <c r="F650" i="3"/>
  <c r="G650" i="3" s="1"/>
  <c r="H650" i="3" s="1"/>
  <c r="F649" i="3"/>
  <c r="G649" i="3" s="1"/>
  <c r="H649" i="3" s="1"/>
  <c r="F648" i="3"/>
  <c r="G648" i="3" s="1"/>
  <c r="H648" i="3" s="1"/>
  <c r="F647" i="3"/>
  <c r="G647" i="3" s="1"/>
  <c r="H647" i="3" s="1"/>
  <c r="F646" i="3"/>
  <c r="G646" i="3" s="1"/>
  <c r="H646" i="3" s="1"/>
  <c r="F645" i="3"/>
  <c r="G645" i="3" s="1"/>
  <c r="H645" i="3" s="1"/>
  <c r="F644" i="3"/>
  <c r="G644" i="3" s="1"/>
  <c r="H644" i="3" s="1"/>
  <c r="F643" i="3"/>
  <c r="G643" i="3" s="1"/>
  <c r="H643" i="3" s="1"/>
  <c r="F642" i="3"/>
  <c r="G642" i="3" s="1"/>
  <c r="H642" i="3" s="1"/>
  <c r="F641" i="3"/>
  <c r="G641" i="3" s="1"/>
  <c r="H641" i="3" s="1"/>
  <c r="F640" i="3"/>
  <c r="G640" i="3" s="1"/>
  <c r="H640" i="3" s="1"/>
  <c r="F639" i="3"/>
  <c r="G639" i="3" s="1"/>
  <c r="H639" i="3" s="1"/>
  <c r="F638" i="3"/>
  <c r="G638" i="3" s="1"/>
  <c r="H638" i="3" s="1"/>
  <c r="F637" i="3"/>
  <c r="G637" i="3" s="1"/>
  <c r="H637" i="3" s="1"/>
  <c r="F636" i="3"/>
  <c r="G636" i="3" s="1"/>
  <c r="H636" i="3" s="1"/>
  <c r="F635" i="3"/>
  <c r="G635" i="3" s="1"/>
  <c r="H635" i="3" s="1"/>
  <c r="F634" i="3"/>
  <c r="G634" i="3" s="1"/>
  <c r="H634" i="3" s="1"/>
  <c r="F633" i="3"/>
  <c r="G633" i="3" s="1"/>
  <c r="H633" i="3" s="1"/>
  <c r="F632" i="3"/>
  <c r="G632" i="3" s="1"/>
  <c r="H632" i="3" s="1"/>
  <c r="F631" i="3"/>
  <c r="G631" i="3" s="1"/>
  <c r="H631" i="3" s="1"/>
  <c r="F630" i="3"/>
  <c r="G630" i="3" s="1"/>
  <c r="H630" i="3" s="1"/>
  <c r="F628" i="3"/>
  <c r="G628" i="3" s="1"/>
  <c r="H628" i="3" s="1"/>
  <c r="F627" i="3"/>
  <c r="G627" i="3" s="1"/>
  <c r="H627" i="3" s="1"/>
  <c r="F626" i="3"/>
  <c r="G626" i="3" s="1"/>
  <c r="H626" i="3" s="1"/>
  <c r="F625" i="3"/>
  <c r="G625" i="3" s="1"/>
  <c r="H625" i="3" s="1"/>
  <c r="F624" i="3"/>
  <c r="G624" i="3" s="1"/>
  <c r="H624" i="3" s="1"/>
  <c r="F623" i="3"/>
  <c r="G623" i="3" s="1"/>
  <c r="H623" i="3" s="1"/>
  <c r="F622" i="3"/>
  <c r="G622" i="3" s="1"/>
  <c r="H622" i="3" s="1"/>
  <c r="F618" i="3"/>
  <c r="G618" i="3" s="1"/>
  <c r="H618" i="3" s="1"/>
  <c r="F617" i="3"/>
  <c r="G617" i="3" s="1"/>
  <c r="H617" i="3" s="1"/>
  <c r="F616" i="3"/>
  <c r="G616" i="3" s="1"/>
  <c r="H616" i="3" s="1"/>
  <c r="F615" i="3"/>
  <c r="G615" i="3" s="1"/>
  <c r="H615" i="3" s="1"/>
  <c r="F613" i="3"/>
  <c r="G613" i="3" s="1"/>
  <c r="H613" i="3" s="1"/>
  <c r="F612" i="3"/>
  <c r="G612" i="3" s="1"/>
  <c r="H612" i="3" s="1"/>
  <c r="F611" i="3"/>
  <c r="G611" i="3" s="1"/>
  <c r="H611" i="3" s="1"/>
  <c r="F610" i="3"/>
  <c r="G610" i="3" s="1"/>
  <c r="H610" i="3" s="1"/>
  <c r="B1853" i="7" l="1"/>
  <c r="B1854" i="7" s="1"/>
  <c r="B1855" i="7" s="1"/>
  <c r="B1856" i="7" s="1"/>
  <c r="B1857" i="7" s="1"/>
  <c r="B1858" i="7" s="1"/>
  <c r="B1859" i="7" s="1"/>
  <c r="B1860" i="7" s="1"/>
  <c r="B1861" i="7" s="1"/>
  <c r="B1862" i="7" s="1"/>
  <c r="B1863" i="7" s="1"/>
  <c r="B1864" i="7" s="1"/>
  <c r="B1865" i="7" s="1"/>
  <c r="B1866" i="7" s="1"/>
  <c r="B1867" i="7" s="1"/>
  <c r="B1868" i="7" s="1"/>
  <c r="B1869" i="7" s="1"/>
  <c r="B1870" i="7" s="1"/>
  <c r="B1871" i="7" s="1"/>
  <c r="B1872" i="7" s="1"/>
  <c r="B1873" i="7" s="1"/>
  <c r="B1874" i="7" s="1"/>
  <c r="B1875" i="7" s="1"/>
  <c r="B1876" i="7" s="1"/>
  <c r="B1877" i="7" s="1"/>
  <c r="B1878" i="7" s="1"/>
  <c r="B1879" i="7" s="1"/>
  <c r="B1880" i="7" s="1"/>
  <c r="B1881" i="7" s="1"/>
  <c r="B1882" i="7" s="1"/>
  <c r="B1883" i="7" s="1"/>
  <c r="B1884" i="7" s="1"/>
  <c r="B1885" i="7" s="1"/>
  <c r="B1886" i="7" s="1"/>
  <c r="B1887" i="7" s="1"/>
  <c r="B1888" i="7" s="1"/>
  <c r="B1889" i="7" s="1"/>
  <c r="B1890" i="7" s="1"/>
  <c r="B1891" i="7" s="1"/>
  <c r="B1892" i="7" s="1"/>
  <c r="B1893" i="7" s="1"/>
  <c r="B1894" i="7" s="1"/>
  <c r="B1895" i="7" s="1"/>
  <c r="B1896" i="7" s="1"/>
  <c r="B1897" i="7" s="1"/>
  <c r="B1898" i="7" s="1"/>
  <c r="B1899" i="7" s="1"/>
  <c r="B1900" i="7" s="1"/>
  <c r="B1901" i="7" s="1"/>
  <c r="B1902" i="7" s="1"/>
  <c r="B1903" i="7" s="1"/>
  <c r="B1904" i="7" s="1"/>
  <c r="B1905" i="7" s="1"/>
  <c r="B1906" i="7" s="1"/>
  <c r="B1907" i="7" s="1"/>
  <c r="B1908" i="7" s="1"/>
  <c r="B1909" i="7" s="1"/>
  <c r="B1910" i="7" s="1"/>
  <c r="B1911" i="7" s="1"/>
  <c r="B1912" i="7" s="1"/>
  <c r="B1913" i="7" s="1"/>
  <c r="B1914" i="7" s="1"/>
  <c r="B1915" i="7" s="1"/>
  <c r="B1916" i="7" s="1"/>
  <c r="B1917" i="7" s="1"/>
  <c r="B1918" i="7" s="1"/>
  <c r="B1919" i="7" s="1"/>
  <c r="B1920" i="7" s="1"/>
  <c r="B1921" i="7" s="1"/>
  <c r="B1922" i="7" s="1"/>
  <c r="B1923" i="7" s="1"/>
  <c r="B1924" i="7" s="1"/>
  <c r="B1925" i="7" s="1"/>
  <c r="B1926" i="7" s="1"/>
  <c r="B1927" i="7" s="1"/>
  <c r="B1928" i="7" s="1"/>
  <c r="B1929" i="7" s="1"/>
  <c r="B1930" i="7" s="1"/>
  <c r="B1931" i="7" s="1"/>
  <c r="B1932" i="7" s="1"/>
  <c r="B1933" i="7" s="1"/>
  <c r="B1934" i="7" s="1"/>
  <c r="B1935" i="7" s="1"/>
  <c r="B1936" i="7" s="1"/>
  <c r="B1937" i="7" s="1"/>
  <c r="B1938" i="7" s="1"/>
  <c r="B1939" i="7" s="1"/>
  <c r="B1940" i="7" s="1"/>
  <c r="B1941" i="7" s="1"/>
  <c r="B1942" i="7" s="1"/>
  <c r="B1943" i="7" s="1"/>
  <c r="B1944" i="7" s="1"/>
  <c r="B1945" i="7" s="1"/>
  <c r="B1946" i="7" s="1"/>
  <c r="B1947" i="7" s="1"/>
  <c r="B1948" i="7" s="1"/>
  <c r="B1949" i="7" s="1"/>
  <c r="B1950" i="7" s="1"/>
  <c r="B1951" i="7" s="1"/>
  <c r="B1952" i="7" s="1"/>
  <c r="B1953" i="7" s="1"/>
  <c r="B1954" i="7" s="1"/>
  <c r="B1955" i="7" s="1"/>
  <c r="G252" i="4"/>
  <c r="H252" i="4" s="1"/>
  <c r="G253" i="4"/>
  <c r="H253" i="4" s="1"/>
  <c r="G251" i="4"/>
  <c r="H251" i="4" s="1"/>
  <c r="M3733" i="7"/>
  <c r="M3732" i="7"/>
  <c r="M3731" i="7"/>
  <c r="B1956" i="7" l="1"/>
  <c r="B1957" i="7" s="1"/>
  <c r="B1958" i="7" s="1"/>
  <c r="B1959" i="7" s="1"/>
  <c r="B1960" i="7" s="1"/>
  <c r="B1961" i="7" s="1"/>
  <c r="B1962" i="7" s="1"/>
  <c r="B1963" i="7" s="1"/>
  <c r="B1964" i="7" s="1"/>
  <c r="B1965" i="7" s="1"/>
  <c r="B1966" i="7" s="1"/>
  <c r="B1967" i="7" s="1"/>
  <c r="B1968" i="7" s="1"/>
  <c r="B1969" i="7" s="1"/>
  <c r="B1970" i="7" s="1"/>
  <c r="B1971" i="7" s="1"/>
  <c r="B1972" i="7" s="1"/>
  <c r="B1973" i="7" s="1"/>
  <c r="B1974" i="7" s="1"/>
  <c r="B1975" i="7" s="1"/>
  <c r="B1976" i="7" s="1"/>
  <c r="B1977" i="7" s="1"/>
  <c r="B1978" i="7" s="1"/>
  <c r="B1979" i="7" s="1"/>
  <c r="B1980" i="7" s="1"/>
  <c r="B1981" i="7" s="1"/>
  <c r="B1982" i="7" s="1"/>
  <c r="B1983" i="7" s="1"/>
  <c r="B1984" i="7" s="1"/>
  <c r="B1985" i="7" s="1"/>
  <c r="B1986" i="7" s="1"/>
  <c r="B1987" i="7" s="1"/>
  <c r="B1988" i="7" s="1"/>
  <c r="B1989" i="7" s="1"/>
  <c r="B1990" i="7" s="1"/>
  <c r="B1991" i="7" s="1"/>
  <c r="B1992" i="7" s="1"/>
  <c r="B1993" i="7" s="1"/>
  <c r="B1994" i="7" s="1"/>
  <c r="B1995" i="7" s="1"/>
  <c r="B1996" i="7" s="1"/>
  <c r="B1997" i="7" s="1"/>
  <c r="B1998" i="7" s="1"/>
  <c r="B1999" i="7" s="1"/>
  <c r="B2000" i="7" s="1"/>
  <c r="B2001" i="7" s="1"/>
  <c r="B2002" i="7" s="1"/>
  <c r="B2003" i="7" s="1"/>
  <c r="B2004" i="7" s="1"/>
  <c r="B2005" i="7" s="1"/>
  <c r="B2006" i="7" s="1"/>
  <c r="B2007" i="7" s="1"/>
  <c r="B2008" i="7" s="1"/>
  <c r="B2009" i="7" s="1"/>
  <c r="B2010" i="7" s="1"/>
  <c r="B2011" i="7" s="1"/>
  <c r="B2012" i="7" s="1"/>
  <c r="B2013" i="7" s="1"/>
  <c r="B2014" i="7" s="1"/>
  <c r="B2015" i="7" s="1"/>
  <c r="B2016" i="7" s="1"/>
  <c r="B2017" i="7" s="1"/>
  <c r="B2018" i="7" s="1"/>
  <c r="B2019" i="7" s="1"/>
  <c r="B2020" i="7" s="1"/>
  <c r="B2021" i="7" s="1"/>
  <c r="B2022" i="7" s="1"/>
  <c r="B2023" i="7" s="1"/>
  <c r="B2024" i="7" s="1"/>
  <c r="B2025" i="7" s="1"/>
  <c r="B2026" i="7" s="1"/>
  <c r="B2027" i="7" s="1"/>
  <c r="B2028" i="7" s="1"/>
  <c r="B2029" i="7" s="1"/>
  <c r="B2030" i="7" s="1"/>
  <c r="B2031" i="7" s="1"/>
  <c r="B2032" i="7" s="1"/>
  <c r="B2033" i="7" s="1"/>
  <c r="B2034" i="7" s="1"/>
  <c r="B2035" i="7" s="1"/>
  <c r="B2036" i="7" s="1"/>
  <c r="B2037" i="7" s="1"/>
  <c r="B2038" i="7" s="1"/>
  <c r="B2039" i="7" s="1"/>
  <c r="B2040" i="7" s="1"/>
  <c r="B2041" i="7" s="1"/>
  <c r="B2042" i="7" s="1"/>
  <c r="B2043" i="7" s="1"/>
  <c r="B2044" i="7" s="1"/>
  <c r="B2045" i="7" s="1"/>
  <c r="B2046" i="7" s="1"/>
  <c r="B2047" i="7" s="1"/>
  <c r="B2048" i="7" s="1"/>
  <c r="B2049" i="7" s="1"/>
  <c r="B2050" i="7" s="1"/>
  <c r="B2051" i="7" s="1"/>
  <c r="B2052" i="7" s="1"/>
  <c r="B2053" i="7" s="1"/>
  <c r="B2054" i="7" s="1"/>
  <c r="B2055" i="7" s="1"/>
  <c r="B2056" i="7" s="1"/>
  <c r="B2057" i="7" s="1"/>
  <c r="B2058" i="7" s="1"/>
  <c r="B2059" i="7" s="1"/>
  <c r="B2060" i="7" s="1"/>
  <c r="B2061" i="7" s="1"/>
  <c r="B2062" i="7" s="1"/>
  <c r="B2063" i="7" s="1"/>
  <c r="B2064" i="7" s="1"/>
  <c r="B2065" i="7" s="1"/>
  <c r="B2066" i="7" s="1"/>
  <c r="B2067" i="7" s="1"/>
  <c r="B2068" i="7" s="1"/>
  <c r="B2069" i="7" s="1"/>
  <c r="B2070" i="7" s="1"/>
  <c r="B2071" i="7" s="1"/>
  <c r="B2072" i="7" s="1"/>
  <c r="B2073" i="7" s="1"/>
  <c r="B2074" i="7" s="1"/>
  <c r="B2075" i="7" s="1"/>
  <c r="B2076" i="7" s="1"/>
  <c r="B2077" i="7" s="1"/>
  <c r="B2078" i="7" s="1"/>
  <c r="B2079" i="7" s="1"/>
  <c r="B2080" i="7" s="1"/>
  <c r="B2081" i="7" s="1"/>
  <c r="B2082" i="7" s="1"/>
  <c r="B2083" i="7" s="1"/>
  <c r="B2084" i="7" s="1"/>
  <c r="B2085" i="7" s="1"/>
  <c r="B2086" i="7" s="1"/>
  <c r="B2087" i="7" s="1"/>
  <c r="B2088" i="7" s="1"/>
  <c r="B2089" i="7" s="1"/>
  <c r="B2090" i="7" s="1"/>
  <c r="B2091" i="7" s="1"/>
  <c r="B2092" i="7" s="1"/>
  <c r="B2093" i="7" s="1"/>
  <c r="B2094" i="7" s="1"/>
  <c r="B2095" i="7" s="1"/>
  <c r="B2096" i="7" s="1"/>
  <c r="B2097" i="7" s="1"/>
  <c r="B2098" i="7" s="1"/>
  <c r="B2099" i="7" s="1"/>
  <c r="B2100" i="7" s="1"/>
  <c r="B2101" i="7" s="1"/>
  <c r="B2102" i="7" s="1"/>
  <c r="B2103" i="7" s="1"/>
  <c r="B2104" i="7" s="1"/>
  <c r="B2105" i="7" s="1"/>
  <c r="B2106" i="7" s="1"/>
  <c r="B2107" i="7" s="1"/>
  <c r="B2108" i="7" s="1"/>
  <c r="B2109" i="7" s="1"/>
  <c r="B2110" i="7" s="1"/>
  <c r="B2111" i="7" s="1"/>
  <c r="B2112" i="7" s="1"/>
  <c r="B2113" i="7" s="1"/>
  <c r="B2114" i="7" s="1"/>
  <c r="B2115" i="7" s="1"/>
  <c r="B2116" i="7" s="1"/>
  <c r="B2117" i="7" s="1"/>
  <c r="B2118" i="7" s="1"/>
  <c r="B2119" i="7" s="1"/>
  <c r="B2120" i="7" s="1"/>
  <c r="B2121" i="7" s="1"/>
  <c r="B2122" i="7" s="1"/>
  <c r="B2123" i="7" s="1"/>
  <c r="B2124" i="7" s="1"/>
  <c r="B2125" i="7" s="1"/>
  <c r="B2126" i="7" s="1"/>
  <c r="B2127" i="7" s="1"/>
  <c r="B2128" i="7" s="1"/>
  <c r="B2129" i="7" s="1"/>
  <c r="B2130" i="7" s="1"/>
  <c r="B2131" i="7" s="1"/>
  <c r="B2132" i="7" s="1"/>
  <c r="B2133" i="7" s="1"/>
  <c r="B2134" i="7" s="1"/>
  <c r="B2135" i="7" s="1"/>
  <c r="B2136" i="7" s="1"/>
  <c r="B2137" i="7" s="1"/>
  <c r="B2138" i="7" s="1"/>
  <c r="B2139" i="7" s="1"/>
  <c r="B2140" i="7" s="1"/>
  <c r="B2141" i="7" s="1"/>
  <c r="B2142" i="7" s="1"/>
  <c r="B2143" i="7" s="1"/>
  <c r="B2144" i="7" s="1"/>
  <c r="B2145" i="7" s="1"/>
  <c r="B2146" i="7" s="1"/>
  <c r="B2147" i="7" s="1"/>
  <c r="B2148" i="7" s="1"/>
  <c r="B2149" i="7" s="1"/>
  <c r="B2150" i="7" s="1"/>
  <c r="B2151" i="7" s="1"/>
  <c r="B2152" i="7" s="1"/>
  <c r="B2153" i="7" s="1"/>
  <c r="B2154" i="7" s="1"/>
  <c r="B2155" i="7" s="1"/>
  <c r="B2156" i="7" s="1"/>
  <c r="B2157" i="7" s="1"/>
  <c r="B2158" i="7" s="1"/>
  <c r="B2159" i="7" s="1"/>
  <c r="B2160" i="7" s="1"/>
  <c r="B2161" i="7" s="1"/>
  <c r="B2162" i="7" s="1"/>
  <c r="B2163" i="7" s="1"/>
  <c r="B2164" i="7" s="1"/>
  <c r="B2165" i="7" s="1"/>
  <c r="B2166" i="7" s="1"/>
  <c r="B2167" i="7" s="1"/>
  <c r="B2168" i="7" s="1"/>
  <c r="B2169" i="7" s="1"/>
  <c r="B2170" i="7" s="1"/>
  <c r="B2171" i="7" s="1"/>
  <c r="B2172" i="7" s="1"/>
  <c r="B2173" i="7" s="1"/>
  <c r="B2174" i="7" s="1"/>
  <c r="B2175" i="7" s="1"/>
  <c r="B2176" i="7" s="1"/>
  <c r="B2177" i="7" s="1"/>
  <c r="B2178" i="7" s="1"/>
  <c r="B2179" i="7" s="1"/>
  <c r="B2180" i="7" s="1"/>
  <c r="B2181" i="7" s="1"/>
  <c r="B2182" i="7" s="1"/>
  <c r="B2183" i="7" s="1"/>
  <c r="B2184" i="7" s="1"/>
  <c r="B2185" i="7" s="1"/>
  <c r="B2186" i="7" s="1"/>
  <c r="B2187" i="7" s="1"/>
  <c r="B2188" i="7" s="1"/>
  <c r="B2189" i="7" s="1"/>
  <c r="B2190" i="7" s="1"/>
  <c r="B2191" i="7" s="1"/>
  <c r="B2192" i="7" s="1"/>
  <c r="B2193" i="7" s="1"/>
  <c r="B2194" i="7" s="1"/>
  <c r="B2195" i="7" s="1"/>
  <c r="B2196" i="7" s="1"/>
  <c r="B2197" i="7" s="1"/>
  <c r="B2198" i="7" s="1"/>
  <c r="B2199" i="7" s="1"/>
  <c r="B2200" i="7" s="1"/>
  <c r="B2201" i="7" s="1"/>
  <c r="B2202" i="7" s="1"/>
  <c r="B2203" i="7" s="1"/>
  <c r="B2204" i="7" s="1"/>
  <c r="B2205" i="7" s="1"/>
  <c r="B2206" i="7" s="1"/>
  <c r="B2207" i="7" s="1"/>
  <c r="B2208" i="7" s="1"/>
  <c r="B2209" i="7" s="1"/>
  <c r="B2210" i="7" s="1"/>
  <c r="B2211" i="7" s="1"/>
  <c r="B2212" i="7" s="1"/>
  <c r="B2213" i="7" s="1"/>
  <c r="B2214" i="7" s="1"/>
  <c r="B2215" i="7" s="1"/>
  <c r="B2216" i="7" s="1"/>
  <c r="B2217" i="7" s="1"/>
  <c r="B2218" i="7" s="1"/>
  <c r="B2219" i="7" s="1"/>
  <c r="B2220" i="7" s="1"/>
  <c r="B2221" i="7" s="1"/>
  <c r="B2222" i="7" s="1"/>
  <c r="B2223" i="7" s="1"/>
  <c r="B2224" i="7" s="1"/>
  <c r="B2225" i="7" s="1"/>
  <c r="B2226" i="7" s="1"/>
  <c r="B2227" i="7" s="1"/>
  <c r="B2228" i="7" s="1"/>
  <c r="B2229" i="7" s="1"/>
  <c r="B2230" i="7" s="1"/>
  <c r="B2231" i="7" s="1"/>
  <c r="B2232" i="7" s="1"/>
  <c r="B2233" i="7" s="1"/>
  <c r="B2234" i="7" s="1"/>
  <c r="B2235" i="7" s="1"/>
  <c r="B2236" i="7" s="1"/>
  <c r="B2237" i="7" s="1"/>
  <c r="B2238" i="7" s="1"/>
  <c r="B2239" i="7" s="1"/>
  <c r="B2240" i="7" s="1"/>
  <c r="B2241" i="7" s="1"/>
  <c r="B2242" i="7" s="1"/>
  <c r="B2243" i="7" s="1"/>
  <c r="B2244" i="7" s="1"/>
  <c r="B2245" i="7" s="1"/>
  <c r="B2246" i="7" s="1"/>
  <c r="B2247" i="7" s="1"/>
  <c r="B2248" i="7" s="1"/>
  <c r="B2249" i="7" s="1"/>
  <c r="B2250" i="7" s="1"/>
  <c r="B2251" i="7" s="1"/>
  <c r="B2252" i="7" s="1"/>
  <c r="B2253" i="7" s="1"/>
  <c r="B2254" i="7" s="1"/>
  <c r="B2255" i="7" s="1"/>
  <c r="B2256" i="7" s="1"/>
  <c r="B2257" i="7" s="1"/>
  <c r="B2258" i="7" s="1"/>
  <c r="B2259" i="7" s="1"/>
  <c r="B2260" i="7" s="1"/>
  <c r="B2261" i="7" s="1"/>
  <c r="B2262" i="7" s="1"/>
  <c r="B2263" i="7" s="1"/>
  <c r="B2264" i="7" s="1"/>
  <c r="B2265" i="7" s="1"/>
  <c r="B2266" i="7" s="1"/>
  <c r="B2267" i="7" s="1"/>
  <c r="B2268" i="7" s="1"/>
  <c r="B2269" i="7" s="1"/>
  <c r="B2270" i="7" s="1"/>
  <c r="B2271" i="7" s="1"/>
  <c r="B2272" i="7" s="1"/>
  <c r="B2273" i="7" s="1"/>
  <c r="B2274" i="7" s="1"/>
  <c r="B2275" i="7" s="1"/>
  <c r="B2276" i="7" s="1"/>
  <c r="B2277" i="7" s="1"/>
  <c r="B2278" i="7" s="1"/>
  <c r="B2279" i="7" s="1"/>
  <c r="B2280" i="7" s="1"/>
  <c r="B2281" i="7" s="1"/>
  <c r="B2282" i="7" s="1"/>
  <c r="B2283" i="7" s="1"/>
  <c r="B2284" i="7" s="1"/>
  <c r="B2285" i="7" s="1"/>
  <c r="B2286" i="7" s="1"/>
  <c r="B2287" i="7" s="1"/>
  <c r="B2288" i="7" s="1"/>
  <c r="B2289" i="7" s="1"/>
  <c r="B2290" i="7" s="1"/>
  <c r="B2291" i="7" s="1"/>
  <c r="B2292" i="7" s="1"/>
  <c r="B2293" i="7" s="1"/>
  <c r="B2294" i="7" s="1"/>
  <c r="B2295" i="7" s="1"/>
  <c r="B2296" i="7" s="1"/>
  <c r="B2297" i="7" s="1"/>
  <c r="B2298" i="7" s="1"/>
  <c r="B2299" i="7" s="1"/>
  <c r="B2300" i="7" s="1"/>
  <c r="B2301" i="7" s="1"/>
  <c r="B2302" i="7" s="1"/>
  <c r="B2303" i="7" s="1"/>
  <c r="B2304" i="7" s="1"/>
  <c r="B2305" i="7" s="1"/>
  <c r="B2306" i="7" s="1"/>
  <c r="B2307" i="7" s="1"/>
  <c r="B2308" i="7" s="1"/>
  <c r="B2309" i="7" s="1"/>
  <c r="B2310" i="7" s="1"/>
  <c r="B2311" i="7" s="1"/>
  <c r="B2312" i="7" s="1"/>
  <c r="B2313" i="7" s="1"/>
  <c r="B2314" i="7" s="1"/>
  <c r="B2315" i="7" s="1"/>
  <c r="B2316" i="7" s="1"/>
  <c r="B2317" i="7" s="1"/>
  <c r="B2318" i="7" s="1"/>
  <c r="B2319" i="7" s="1"/>
  <c r="B2320" i="7" s="1"/>
  <c r="B2321" i="7" s="1"/>
  <c r="B2322" i="7" s="1"/>
  <c r="B2323" i="7" s="1"/>
  <c r="B2324" i="7" s="1"/>
  <c r="B2325" i="7" s="1"/>
  <c r="B2326" i="7" s="1"/>
  <c r="B2327" i="7" s="1"/>
  <c r="B2328" i="7" s="1"/>
  <c r="B2329" i="7" s="1"/>
  <c r="B2330" i="7" s="1"/>
  <c r="B2331" i="7" s="1"/>
  <c r="B2332" i="7" s="1"/>
  <c r="B2333" i="7" s="1"/>
  <c r="B2334" i="7" s="1"/>
  <c r="B2335" i="7" s="1"/>
  <c r="B2336" i="7" s="1"/>
  <c r="B2337" i="7" s="1"/>
  <c r="B2338" i="7" s="1"/>
  <c r="B2339" i="7" s="1"/>
  <c r="B2340" i="7" s="1"/>
  <c r="B2341" i="7" s="1"/>
  <c r="B2342" i="7" s="1"/>
  <c r="B2343" i="7" s="1"/>
  <c r="B2344" i="7" s="1"/>
  <c r="B2345" i="7" s="1"/>
  <c r="B2346" i="7" s="1"/>
  <c r="B2347" i="7" s="1"/>
  <c r="B2348" i="7" s="1"/>
  <c r="B2349" i="7" s="1"/>
  <c r="B2350" i="7" s="1"/>
  <c r="B2351" i="7" s="1"/>
  <c r="B2352" i="7" s="1"/>
  <c r="B2353" i="7" s="1"/>
  <c r="B2354" i="7" s="1"/>
  <c r="B2355" i="7" s="1"/>
  <c r="B2356" i="7" s="1"/>
  <c r="B2357" i="7" s="1"/>
  <c r="B2358" i="7" s="1"/>
  <c r="B2359" i="7" s="1"/>
  <c r="B2360" i="7" s="1"/>
  <c r="B2361" i="7" s="1"/>
  <c r="B2362" i="7" s="1"/>
  <c r="B2363" i="7" s="1"/>
  <c r="B2364" i="7" s="1"/>
  <c r="B2365" i="7" s="1"/>
  <c r="B2366" i="7" s="1"/>
  <c r="B2367" i="7" s="1"/>
  <c r="B2368" i="7" s="1"/>
  <c r="B2369" i="7" s="1"/>
  <c r="B2370" i="7" s="1"/>
  <c r="B2371" i="7" s="1"/>
  <c r="B2372" i="7" s="1"/>
  <c r="B2373" i="7" s="1"/>
  <c r="B2374" i="7" s="1"/>
  <c r="B2375" i="7" s="1"/>
  <c r="B2376" i="7" s="1"/>
  <c r="B2377" i="7" s="1"/>
  <c r="B2378" i="7" s="1"/>
  <c r="B2379" i="7" s="1"/>
  <c r="B2380" i="7" s="1"/>
  <c r="B2381" i="7" s="1"/>
  <c r="B2382" i="7" s="1"/>
  <c r="B2383" i="7" s="1"/>
  <c r="B2384" i="7" s="1"/>
  <c r="B2385" i="7" s="1"/>
  <c r="B2386" i="7" s="1"/>
  <c r="B2387" i="7" s="1"/>
  <c r="B2388" i="7" s="1"/>
  <c r="B2389" i="7" s="1"/>
  <c r="B2390" i="7" s="1"/>
  <c r="B2391" i="7" s="1"/>
  <c r="B2392" i="7" s="1"/>
  <c r="B2393" i="7" s="1"/>
  <c r="B2394" i="7" s="1"/>
  <c r="B2395" i="7" s="1"/>
  <c r="B2396" i="7" s="1"/>
  <c r="B2397" i="7" s="1"/>
  <c r="B2398" i="7" s="1"/>
  <c r="B2399" i="7" s="1"/>
  <c r="B2400" i="7" s="1"/>
  <c r="B2401" i="7" s="1"/>
  <c r="B2402" i="7" s="1"/>
  <c r="B2403" i="7" s="1"/>
  <c r="B2404" i="7" s="1"/>
  <c r="B2405" i="7" s="1"/>
  <c r="B2406" i="7" s="1"/>
  <c r="B2407" i="7" s="1"/>
  <c r="B2408" i="7" s="1"/>
  <c r="B2409" i="7" s="1"/>
  <c r="B2410" i="7" s="1"/>
  <c r="B2411" i="7" s="1"/>
  <c r="B2412" i="7" s="1"/>
  <c r="B2413" i="7" s="1"/>
  <c r="B2414" i="7" s="1"/>
  <c r="B2415" i="7" s="1"/>
  <c r="B2416" i="7" s="1"/>
  <c r="B2417" i="7" s="1"/>
  <c r="B2418" i="7" s="1"/>
  <c r="B2419" i="7" s="1"/>
  <c r="B2420" i="7" s="1"/>
  <c r="B2421" i="7" s="1"/>
  <c r="B2422" i="7" s="1"/>
  <c r="B2423" i="7" s="1"/>
  <c r="B2424" i="7" s="1"/>
  <c r="B2425" i="7" s="1"/>
  <c r="B2426" i="7" s="1"/>
  <c r="B2427" i="7" s="1"/>
  <c r="M2516" i="7"/>
  <c r="B2428" i="7" l="1"/>
  <c r="B2429" i="7" s="1"/>
  <c r="B2430" i="7" s="1"/>
  <c r="B2431" i="7" s="1"/>
  <c r="B2432" i="7" s="1"/>
  <c r="B2433" i="7" s="1"/>
  <c r="B2434" i="7" s="1"/>
  <c r="B2435" i="7" s="1"/>
  <c r="B2436" i="7" s="1"/>
  <c r="B2437" i="7" s="1"/>
  <c r="B2438" i="7" s="1"/>
  <c r="B2439" i="7" s="1"/>
  <c r="B2440" i="7" s="1"/>
  <c r="B2441" i="7" s="1"/>
  <c r="B2442" i="7" s="1"/>
  <c r="B2443" i="7" s="1"/>
  <c r="B2444" i="7" s="1"/>
  <c r="B2445" i="7" s="1"/>
  <c r="B2446" i="7" s="1"/>
  <c r="B2447" i="7" s="1"/>
  <c r="B2448" i="7" s="1"/>
  <c r="B2449" i="7" s="1"/>
  <c r="B2450" i="7" s="1"/>
  <c r="B2451" i="7" s="1"/>
  <c r="B2452" i="7" s="1"/>
  <c r="B2453" i="7" s="1"/>
  <c r="B2454" i="7" s="1"/>
  <c r="B2455" i="7" s="1"/>
  <c r="B2456" i="7" s="1"/>
  <c r="B2457" i="7" s="1"/>
  <c r="B2458" i="7" s="1"/>
  <c r="B2459" i="7" s="1"/>
  <c r="B2460" i="7" s="1"/>
  <c r="B2461" i="7" s="1"/>
  <c r="B2462" i="7" s="1"/>
  <c r="B2463" i="7" s="1"/>
  <c r="B2464" i="7" s="1"/>
  <c r="B2465" i="7" s="1"/>
  <c r="B2466" i="7" s="1"/>
  <c r="B2467" i="7" s="1"/>
  <c r="B2468" i="7" s="1"/>
  <c r="B2469" i="7" s="1"/>
  <c r="B2470" i="7" s="1"/>
  <c r="B2471" i="7" s="1"/>
  <c r="B2472" i="7" s="1"/>
  <c r="B2473" i="7" s="1"/>
  <c r="B2474" i="7" s="1"/>
  <c r="B2475" i="7" s="1"/>
  <c r="B2476" i="7" s="1"/>
  <c r="B2477" i="7" s="1"/>
  <c r="B2478" i="7" s="1"/>
  <c r="B2479" i="7" s="1"/>
  <c r="B2480" i="7" s="1"/>
  <c r="B2481" i="7" s="1"/>
  <c r="B2482" i="7" s="1"/>
  <c r="B2483" i="7" s="1"/>
  <c r="B2484" i="7" s="1"/>
  <c r="B2485" i="7" s="1"/>
  <c r="B2486" i="7" s="1"/>
  <c r="B2487" i="7" s="1"/>
  <c r="B2488" i="7" s="1"/>
  <c r="B2489" i="7" s="1"/>
  <c r="B2490" i="7" s="1"/>
  <c r="B2491" i="7" s="1"/>
  <c r="B2492" i="7" s="1"/>
  <c r="B2493" i="7" s="1"/>
  <c r="B2494" i="7" s="1"/>
  <c r="B2495" i="7" s="1"/>
  <c r="B2496" i="7" s="1"/>
  <c r="B2497" i="7" s="1"/>
  <c r="B2498" i="7" s="1"/>
  <c r="B2499" i="7" s="1"/>
  <c r="B2500" i="7" s="1"/>
  <c r="B2501" i="7" s="1"/>
  <c r="B2502" i="7" s="1"/>
  <c r="B2503" i="7" s="1"/>
  <c r="B2504" i="7" s="1"/>
  <c r="B2505" i="7" s="1"/>
  <c r="B2506" i="7" s="1"/>
  <c r="B2507" i="7" s="1"/>
  <c r="B2508" i="7" s="1"/>
  <c r="B2509" i="7" s="1"/>
  <c r="B2510" i="7" s="1"/>
  <c r="B2511" i="7" s="1"/>
  <c r="B2512" i="7" s="1"/>
  <c r="B2513" i="7" s="1"/>
  <c r="B2514" i="7" s="1"/>
  <c r="B2515" i="7" s="1"/>
  <c r="B2516" i="7" s="1"/>
  <c r="B2517" i="7" s="1"/>
  <c r="B2518" i="7" s="1"/>
  <c r="B2519" i="7" s="1"/>
  <c r="B2520" i="7" s="1"/>
  <c r="B2521" i="7" s="1"/>
  <c r="B2522" i="7" s="1"/>
  <c r="B2523" i="7" s="1"/>
  <c r="B2524" i="7" s="1"/>
  <c r="B2525" i="7" s="1"/>
  <c r="B2526" i="7" s="1"/>
  <c r="B2527" i="7" s="1"/>
  <c r="B2528" i="7" s="1"/>
  <c r="B2529" i="7" s="1"/>
  <c r="B2530" i="7" s="1"/>
  <c r="B2531" i="7" s="1"/>
  <c r="B2532" i="7" s="1"/>
  <c r="B2533" i="7" s="1"/>
  <c r="B2534" i="7" s="1"/>
  <c r="B2535" i="7" s="1"/>
  <c r="B2536" i="7" s="1"/>
  <c r="B2537" i="7" s="1"/>
  <c r="B2538" i="7" s="1"/>
  <c r="B2539" i="7" s="1"/>
  <c r="B2540" i="7" s="1"/>
  <c r="B2541" i="7" s="1"/>
  <c r="B2542" i="7" s="1"/>
  <c r="B2543" i="7" s="1"/>
  <c r="B2544" i="7" s="1"/>
  <c r="B2545" i="7" s="1"/>
  <c r="B2546" i="7" s="1"/>
  <c r="B2547" i="7" s="1"/>
  <c r="B2548" i="7" s="1"/>
  <c r="B2549" i="7" s="1"/>
  <c r="B2550" i="7" s="1"/>
  <c r="B2551" i="7" s="1"/>
  <c r="B2552" i="7" s="1"/>
  <c r="B2553" i="7" s="1"/>
  <c r="B2554" i="7" s="1"/>
  <c r="B2555" i="7" s="1"/>
  <c r="B2556" i="7" s="1"/>
  <c r="B2557" i="7" s="1"/>
  <c r="B2558" i="7" s="1"/>
  <c r="B2559" i="7" s="1"/>
  <c r="B2560" i="7" s="1"/>
  <c r="B2561" i="7" s="1"/>
  <c r="B2562" i="7" s="1"/>
  <c r="B2563" i="7" s="1"/>
  <c r="B2564" i="7" s="1"/>
  <c r="B2565" i="7" s="1"/>
  <c r="B2566" i="7" s="1"/>
  <c r="B2567" i="7" s="1"/>
  <c r="B2568" i="7" s="1"/>
  <c r="B2569" i="7" s="1"/>
  <c r="B2570" i="7" s="1"/>
  <c r="B2571" i="7" s="1"/>
  <c r="B2572" i="7" s="1"/>
  <c r="B2573" i="7" s="1"/>
  <c r="B2574" i="7" s="1"/>
  <c r="B2575" i="7" s="1"/>
  <c r="B2576" i="7" s="1"/>
  <c r="B2577" i="7" s="1"/>
  <c r="B2578" i="7" s="1"/>
  <c r="B2579" i="7" s="1"/>
  <c r="B2580" i="7" s="1"/>
  <c r="B2581" i="7" s="1"/>
  <c r="B2582" i="7" s="1"/>
  <c r="B2583" i="7" s="1"/>
  <c r="B2584" i="7" s="1"/>
  <c r="B2585" i="7" s="1"/>
  <c r="B2586" i="7" s="1"/>
  <c r="B2587" i="7" s="1"/>
  <c r="B2588" i="7" s="1"/>
  <c r="B2589" i="7" s="1"/>
  <c r="B2590" i="7" s="1"/>
  <c r="B2591" i="7" s="1"/>
  <c r="B2592" i="7" s="1"/>
  <c r="B2593" i="7" s="1"/>
  <c r="B2594" i="7" s="1"/>
  <c r="B2595" i="7" s="1"/>
  <c r="B2596" i="7" s="1"/>
  <c r="B2597" i="7" s="1"/>
  <c r="B2598" i="7" s="1"/>
  <c r="B2599" i="7" s="1"/>
  <c r="B2600" i="7" s="1"/>
  <c r="B2601" i="7" s="1"/>
  <c r="B2602" i="7" s="1"/>
  <c r="B2603" i="7" s="1"/>
  <c r="B2604" i="7" s="1"/>
  <c r="B2605" i="7" s="1"/>
  <c r="B2606" i="7" s="1"/>
  <c r="B2607" i="7" s="1"/>
  <c r="B2608" i="7" s="1"/>
  <c r="B2609" i="7" s="1"/>
  <c r="B2610" i="7" s="1"/>
  <c r="B2611" i="7" s="1"/>
  <c r="B2612" i="7" s="1"/>
  <c r="B2613" i="7" s="1"/>
  <c r="B2614" i="7" s="1"/>
  <c r="B2615" i="7" s="1"/>
  <c r="B2616" i="7" s="1"/>
  <c r="B2617" i="7" s="1"/>
  <c r="B2618" i="7" s="1"/>
  <c r="B2619" i="7" s="1"/>
  <c r="B2620" i="7" s="1"/>
  <c r="B2621" i="7" s="1"/>
  <c r="B2622" i="7" s="1"/>
  <c r="B2623" i="7" s="1"/>
  <c r="B2624" i="7" s="1"/>
  <c r="B2625" i="7" s="1"/>
  <c r="B2626" i="7" s="1"/>
  <c r="B2627" i="7" s="1"/>
  <c r="B2628" i="7" s="1"/>
  <c r="B2629" i="7" s="1"/>
  <c r="B2630" i="7" s="1"/>
  <c r="B2631" i="7" s="1"/>
  <c r="B2632" i="7" s="1"/>
  <c r="B2633" i="7" s="1"/>
  <c r="B2634" i="7" s="1"/>
  <c r="B2635" i="7" s="1"/>
  <c r="B2636" i="7" s="1"/>
  <c r="B2637" i="7" s="1"/>
  <c r="B2638" i="7" s="1"/>
  <c r="B2639" i="7" s="1"/>
  <c r="B2640" i="7" s="1"/>
  <c r="B2641" i="7" s="1"/>
  <c r="B2642" i="7" s="1"/>
  <c r="B2643" i="7" s="1"/>
  <c r="B2644" i="7" s="1"/>
  <c r="B2645" i="7" s="1"/>
  <c r="B2646" i="7" s="1"/>
  <c r="B2647" i="7" s="1"/>
  <c r="B2648" i="7" s="1"/>
  <c r="B2649" i="7" s="1"/>
  <c r="B2650" i="7" s="1"/>
  <c r="B2651" i="7" s="1"/>
  <c r="B2652" i="7" s="1"/>
  <c r="B2653" i="7" s="1"/>
  <c r="B2654" i="7" s="1"/>
  <c r="B2655" i="7" s="1"/>
  <c r="B2656" i="7" s="1"/>
  <c r="B2657" i="7" s="1"/>
  <c r="B2658" i="7" s="1"/>
  <c r="B2659" i="7" s="1"/>
  <c r="B2660" i="7" s="1"/>
  <c r="B2661" i="7" s="1"/>
  <c r="B2662" i="7" s="1"/>
  <c r="B2663" i="7" s="1"/>
  <c r="B2664" i="7" s="1"/>
  <c r="B2665" i="7" s="1"/>
  <c r="B2666" i="7" s="1"/>
  <c r="B2667" i="7" s="1"/>
  <c r="B2668" i="7" s="1"/>
  <c r="B2669" i="7" s="1"/>
  <c r="B2670" i="7" s="1"/>
  <c r="B2671" i="7" s="1"/>
  <c r="B2672" i="7" s="1"/>
  <c r="B2673" i="7" s="1"/>
  <c r="B2674" i="7" s="1"/>
  <c r="B2675" i="7" s="1"/>
  <c r="B2676" i="7" s="1"/>
  <c r="B2677" i="7" s="1"/>
  <c r="B2678" i="7" s="1"/>
  <c r="B2679" i="7" s="1"/>
  <c r="B2680" i="7" s="1"/>
  <c r="B2681" i="7" s="1"/>
  <c r="B2682" i="7" s="1"/>
  <c r="B2683" i="7" s="1"/>
  <c r="B2684" i="7" s="1"/>
  <c r="B2685" i="7" s="1"/>
  <c r="B2686" i="7" s="1"/>
  <c r="B2687" i="7" s="1"/>
  <c r="B2688" i="7" s="1"/>
  <c r="B2689" i="7" s="1"/>
  <c r="B2690" i="7" s="1"/>
  <c r="B2691" i="7" s="1"/>
  <c r="B2692" i="7" s="1"/>
  <c r="B2693" i="7" s="1"/>
  <c r="B2694" i="7" s="1"/>
  <c r="B2695" i="7" s="1"/>
  <c r="B2696" i="7" s="1"/>
  <c r="B2697" i="7" s="1"/>
  <c r="B2698" i="7" s="1"/>
  <c r="B2699" i="7" s="1"/>
  <c r="B2700" i="7" s="1"/>
  <c r="B2701" i="7" s="1"/>
  <c r="B2702" i="7" s="1"/>
  <c r="B2703" i="7" s="1"/>
  <c r="B2704" i="7" s="1"/>
  <c r="B2705" i="7" s="1"/>
  <c r="B2706" i="7" s="1"/>
  <c r="B2707" i="7" s="1"/>
  <c r="B2708" i="7" s="1"/>
  <c r="B2709" i="7" s="1"/>
  <c r="B2710" i="7" s="1"/>
  <c r="B2711" i="7" s="1"/>
  <c r="B2712" i="7" s="1"/>
  <c r="B2713" i="7" s="1"/>
  <c r="B2714" i="7" s="1"/>
  <c r="B2715" i="7" s="1"/>
  <c r="B2716" i="7" s="1"/>
  <c r="B2717" i="7" s="1"/>
  <c r="B2718" i="7" s="1"/>
  <c r="B2719" i="7" s="1"/>
  <c r="B2720" i="7" s="1"/>
  <c r="B2721" i="7" s="1"/>
  <c r="B2722" i="7" s="1"/>
  <c r="B2723" i="7" s="1"/>
  <c r="B2724" i="7" s="1"/>
  <c r="B2725" i="7" s="1"/>
  <c r="B2726" i="7" s="1"/>
  <c r="B2727" i="7" s="1"/>
  <c r="B2728" i="7" s="1"/>
  <c r="B2729" i="7" s="1"/>
  <c r="B2730" i="7" s="1"/>
  <c r="B2731" i="7" s="1"/>
  <c r="B2732" i="7" s="1"/>
  <c r="B2733" i="7" s="1"/>
  <c r="B2734" i="7" s="1"/>
  <c r="B2735" i="7" s="1"/>
  <c r="B2736" i="7" s="1"/>
  <c r="B2737" i="7" s="1"/>
  <c r="B2738" i="7" s="1"/>
  <c r="B2739" i="7" s="1"/>
  <c r="B2740" i="7" s="1"/>
  <c r="B2741" i="7" s="1"/>
  <c r="B2742" i="7" s="1"/>
  <c r="B2743" i="7" s="1"/>
  <c r="B2744" i="7" s="1"/>
  <c r="B2745" i="7" s="1"/>
  <c r="B2746" i="7" s="1"/>
  <c r="B2747" i="7" s="1"/>
  <c r="B2748" i="7" s="1"/>
  <c r="B2749" i="7" s="1"/>
  <c r="B2750" i="7" s="1"/>
  <c r="B2751" i="7" s="1"/>
  <c r="B2752" i="7" s="1"/>
  <c r="B2753" i="7" s="1"/>
  <c r="B2754" i="7" s="1"/>
  <c r="B2755" i="7" s="1"/>
  <c r="B2756" i="7" s="1"/>
  <c r="B2757" i="7" s="1"/>
  <c r="B2758" i="7" s="1"/>
  <c r="B2759" i="7" s="1"/>
  <c r="B2760" i="7" s="1"/>
  <c r="B2761" i="7" s="1"/>
  <c r="B2762" i="7" s="1"/>
  <c r="B2763" i="7" s="1"/>
  <c r="B2764" i="7" s="1"/>
  <c r="B2765" i="7" s="1"/>
  <c r="B2766" i="7" s="1"/>
  <c r="B2767" i="7" s="1"/>
  <c r="B2768" i="7" s="1"/>
  <c r="B2769" i="7" s="1"/>
  <c r="B2770" i="7" s="1"/>
  <c r="B2771" i="7" s="1"/>
  <c r="B2772" i="7" s="1"/>
  <c r="B2773" i="7" s="1"/>
  <c r="B2774" i="7" s="1"/>
  <c r="B2775" i="7" s="1"/>
  <c r="B2776" i="7" s="1"/>
  <c r="B2777" i="7" s="1"/>
  <c r="B2778" i="7" s="1"/>
  <c r="B2779" i="7" s="1"/>
  <c r="B2780" i="7" s="1"/>
  <c r="B2781" i="7" s="1"/>
  <c r="B2782" i="7" s="1"/>
  <c r="B2783" i="7" s="1"/>
  <c r="B2784" i="7" s="1"/>
  <c r="B2785" i="7" s="1"/>
  <c r="B2786" i="7" s="1"/>
  <c r="B2787" i="7" s="1"/>
  <c r="B2788" i="7" s="1"/>
  <c r="B2789" i="7" s="1"/>
  <c r="B2790" i="7" s="1"/>
  <c r="B2791" i="7" s="1"/>
  <c r="B2792" i="7" s="1"/>
  <c r="B2793" i="7" s="1"/>
  <c r="B2794" i="7" s="1"/>
  <c r="B2795" i="7" s="1"/>
  <c r="B2796" i="7" s="1"/>
  <c r="B2797" i="7" s="1"/>
  <c r="B2798" i="7" s="1"/>
  <c r="B2799" i="7" s="1"/>
  <c r="B2800" i="7" s="1"/>
  <c r="B2801" i="7" s="1"/>
  <c r="B2802" i="7" s="1"/>
  <c r="B2803" i="7" s="1"/>
  <c r="B2804" i="7" s="1"/>
  <c r="B2805" i="7" s="1"/>
  <c r="B2806" i="7" s="1"/>
  <c r="B2807" i="7" s="1"/>
  <c r="B2808" i="7" s="1"/>
  <c r="B2809" i="7" s="1"/>
  <c r="B2810" i="7" s="1"/>
  <c r="B2811" i="7" s="1"/>
  <c r="B2812" i="7" s="1"/>
  <c r="B2813" i="7" s="1"/>
  <c r="B2814" i="7" s="1"/>
  <c r="B2815" i="7" s="1"/>
  <c r="B2816" i="7" s="1"/>
  <c r="B2817" i="7" s="1"/>
  <c r="B2818" i="7" s="1"/>
  <c r="B2819" i="7" s="1"/>
  <c r="B2820" i="7" s="1"/>
  <c r="B2821" i="7" s="1"/>
  <c r="B2822" i="7" s="1"/>
  <c r="B2823" i="7" s="1"/>
  <c r="B2824" i="7" s="1"/>
  <c r="B2825" i="7" s="1"/>
  <c r="B2826" i="7" s="1"/>
  <c r="B2827" i="7" s="1"/>
  <c r="B2828" i="7" s="1"/>
  <c r="B2829" i="7" s="1"/>
  <c r="B2830" i="7" s="1"/>
  <c r="B2831" i="7" s="1"/>
  <c r="B2832" i="7" s="1"/>
  <c r="B2833" i="7" s="1"/>
  <c r="B2834" i="7" s="1"/>
  <c r="B2835" i="7" s="1"/>
  <c r="B2836" i="7" s="1"/>
  <c r="B2837" i="7" s="1"/>
  <c r="B2838" i="7" s="1"/>
  <c r="B2839" i="7" s="1"/>
  <c r="B2840" i="7" s="1"/>
  <c r="B2841" i="7" s="1"/>
  <c r="B2842" i="7" s="1"/>
  <c r="B2843" i="7" s="1"/>
  <c r="B2844" i="7" s="1"/>
  <c r="B2845" i="7" s="1"/>
  <c r="B2846" i="7" s="1"/>
  <c r="B2847" i="7" s="1"/>
  <c r="B2848" i="7" s="1"/>
  <c r="B2849" i="7" s="1"/>
  <c r="B2850" i="7" s="1"/>
  <c r="B2851" i="7" s="1"/>
  <c r="B2852" i="7" s="1"/>
  <c r="B2853" i="7" s="1"/>
  <c r="B2854" i="7" s="1"/>
  <c r="B2855" i="7" s="1"/>
  <c r="B2856" i="7" s="1"/>
  <c r="B2857" i="7" s="1"/>
  <c r="B2858" i="7" s="1"/>
  <c r="B2859" i="7" s="1"/>
  <c r="B2860" i="7" s="1"/>
  <c r="B2861" i="7" s="1"/>
  <c r="B2862" i="7" s="1"/>
  <c r="B2863" i="7" s="1"/>
  <c r="B2864" i="7" s="1"/>
  <c r="B2865" i="7" s="1"/>
  <c r="B2866" i="7" s="1"/>
  <c r="B2867" i="7" s="1"/>
  <c r="B2868" i="7" s="1"/>
  <c r="B2869" i="7" s="1"/>
  <c r="B2870" i="7" s="1"/>
  <c r="B2871" i="7" s="1"/>
  <c r="B2872" i="7" s="1"/>
  <c r="B2873" i="7" s="1"/>
  <c r="B2874" i="7" s="1"/>
  <c r="B2875" i="7" s="1"/>
  <c r="B2876" i="7" s="1"/>
  <c r="B2877" i="7" s="1"/>
  <c r="B2878" i="7" s="1"/>
  <c r="B2879" i="7" s="1"/>
  <c r="B2880" i="7" s="1"/>
  <c r="B2881" i="7" s="1"/>
  <c r="B2882" i="7" s="1"/>
  <c r="B2883" i="7" s="1"/>
  <c r="B2884" i="7" s="1"/>
  <c r="B2885" i="7" s="1"/>
  <c r="B2886" i="7" s="1"/>
  <c r="B2887" i="7" s="1"/>
  <c r="B2888" i="7" s="1"/>
  <c r="B2889" i="7" s="1"/>
  <c r="B2890" i="7" s="1"/>
  <c r="B2891" i="7" s="1"/>
  <c r="B2892" i="7" s="1"/>
  <c r="B2893" i="7" s="1"/>
  <c r="B2894" i="7" s="1"/>
  <c r="B2895" i="7" s="1"/>
  <c r="B2896" i="7" s="1"/>
  <c r="B2897" i="7" s="1"/>
  <c r="B2898" i="7" s="1"/>
  <c r="B2899" i="7" s="1"/>
  <c r="B2900" i="7" s="1"/>
  <c r="B2901" i="7" s="1"/>
  <c r="B2902" i="7" s="1"/>
  <c r="B2903" i="7" s="1"/>
  <c r="B2904" i="7" s="1"/>
  <c r="B2905" i="7" s="1"/>
  <c r="B2906" i="7" s="1"/>
  <c r="B2907" i="7" s="1"/>
  <c r="B2908" i="7" s="1"/>
  <c r="B2909" i="7" s="1"/>
  <c r="B2910" i="7" s="1"/>
  <c r="B2911" i="7" s="1"/>
  <c r="B2912" i="7" s="1"/>
  <c r="B2913" i="7" s="1"/>
  <c r="B2914" i="7" s="1"/>
  <c r="B2915" i="7" s="1"/>
  <c r="B2916" i="7" s="1"/>
  <c r="B2917" i="7" s="1"/>
  <c r="B2918" i="7" s="1"/>
  <c r="B2919" i="7" s="1"/>
  <c r="B2920" i="7" s="1"/>
  <c r="B2921" i="7" s="1"/>
  <c r="B2922" i="7" s="1"/>
  <c r="B2923" i="7" s="1"/>
  <c r="B2924" i="7" s="1"/>
  <c r="B2925" i="7" s="1"/>
  <c r="B2926" i="7" s="1"/>
  <c r="B2927" i="7" s="1"/>
  <c r="B2928" i="7" s="1"/>
  <c r="B2929" i="7" s="1"/>
  <c r="B2930" i="7" s="1"/>
  <c r="B2931" i="7" s="1"/>
  <c r="B2932" i="7" s="1"/>
  <c r="B2933" i="7" s="1"/>
  <c r="B2934" i="7" s="1"/>
  <c r="B2935" i="7" s="1"/>
  <c r="B2936" i="7" s="1"/>
  <c r="B2937" i="7" s="1"/>
  <c r="B2938" i="7" s="1"/>
  <c r="B2939" i="7" s="1"/>
  <c r="B2940" i="7" s="1"/>
  <c r="B2941" i="7" s="1"/>
  <c r="B2942" i="7" s="1"/>
  <c r="B2943" i="7" s="1"/>
  <c r="B2944" i="7" s="1"/>
  <c r="B2945" i="7" s="1"/>
  <c r="B2946" i="7" s="1"/>
  <c r="B2947" i="7" s="1"/>
  <c r="B2948" i="7" s="1"/>
  <c r="B2949" i="7" s="1"/>
  <c r="B2950" i="7" s="1"/>
  <c r="B2951" i="7" s="1"/>
  <c r="B2952" i="7" s="1"/>
  <c r="B2953" i="7" s="1"/>
  <c r="B2954" i="7" s="1"/>
  <c r="B2955" i="7" s="1"/>
  <c r="B2956" i="7" s="1"/>
  <c r="B2957" i="7" s="1"/>
  <c r="B2958" i="7" s="1"/>
  <c r="B2959" i="7" s="1"/>
  <c r="B2960" i="7" s="1"/>
  <c r="B2961" i="7" s="1"/>
  <c r="B2962" i="7" s="1"/>
  <c r="B2963" i="7" s="1"/>
  <c r="B2964" i="7" s="1"/>
  <c r="B2965" i="7" s="1"/>
  <c r="B2966" i="7" s="1"/>
  <c r="B2967" i="7" s="1"/>
  <c r="B2968" i="7" s="1"/>
  <c r="B2969" i="7" s="1"/>
  <c r="B2970" i="7" s="1"/>
  <c r="B2971" i="7" s="1"/>
  <c r="B2972" i="7" s="1"/>
  <c r="B2973" i="7" s="1"/>
  <c r="B2974" i="7" s="1"/>
  <c r="B2975" i="7" s="1"/>
  <c r="B2976" i="7" s="1"/>
  <c r="B2977" i="7" s="1"/>
  <c r="B2978" i="7" s="1"/>
  <c r="B2979" i="7" s="1"/>
  <c r="B2980" i="7" s="1"/>
  <c r="B2981" i="7" s="1"/>
  <c r="B2982" i="7" s="1"/>
  <c r="B2983" i="7" s="1"/>
  <c r="B2984" i="7" s="1"/>
  <c r="B2985" i="7" s="1"/>
  <c r="B2986" i="7" s="1"/>
  <c r="B2987" i="7" s="1"/>
  <c r="B2988" i="7" s="1"/>
  <c r="B2989" i="7" s="1"/>
  <c r="B2990" i="7" s="1"/>
  <c r="B2991" i="7" s="1"/>
  <c r="B2992" i="7" s="1"/>
  <c r="B2993" i="7" s="1"/>
  <c r="B2994" i="7" s="1"/>
  <c r="B2995" i="7" s="1"/>
  <c r="B2996" i="7" s="1"/>
  <c r="B2997" i="7" s="1"/>
  <c r="B2998" i="7" s="1"/>
  <c r="B2999" i="7" s="1"/>
  <c r="B3000" i="7" s="1"/>
  <c r="B3001" i="7" s="1"/>
  <c r="B3002" i="7" s="1"/>
  <c r="B3003" i="7" s="1"/>
  <c r="B3004" i="7" s="1"/>
  <c r="B3005" i="7" s="1"/>
  <c r="B3006" i="7" s="1"/>
  <c r="B3007" i="7" s="1"/>
  <c r="B3008" i="7" s="1"/>
  <c r="B3009" i="7" s="1"/>
  <c r="B3010" i="7" s="1"/>
  <c r="B3011" i="7" s="1"/>
  <c r="B3012" i="7" s="1"/>
  <c r="B3013" i="7" s="1"/>
  <c r="B3014" i="7" s="1"/>
  <c r="B3015" i="7" s="1"/>
  <c r="B3016" i="7" s="1"/>
  <c r="B3017" i="7" s="1"/>
  <c r="B3018" i="7" s="1"/>
  <c r="B3019" i="7" s="1"/>
  <c r="B3020" i="7" s="1"/>
  <c r="B3021" i="7" s="1"/>
  <c r="B3022" i="7" s="1"/>
  <c r="B3023" i="7" s="1"/>
  <c r="B3024" i="7" s="1"/>
  <c r="B3025" i="7" s="1"/>
  <c r="B3026" i="7" s="1"/>
  <c r="B3027" i="7" s="1"/>
  <c r="B3028" i="7" s="1"/>
  <c r="B3029" i="7" s="1"/>
  <c r="B3030" i="7" s="1"/>
  <c r="B3031" i="7" s="1"/>
  <c r="B3032" i="7" s="1"/>
  <c r="B3033" i="7" s="1"/>
  <c r="B3034" i="7" s="1"/>
  <c r="B3035" i="7" s="1"/>
  <c r="B3036" i="7" s="1"/>
  <c r="B3037" i="7" s="1"/>
  <c r="B3038" i="7" s="1"/>
  <c r="B3039" i="7" s="1"/>
  <c r="B3040" i="7" s="1"/>
  <c r="B3041" i="7" s="1"/>
  <c r="B3042" i="7" s="1"/>
  <c r="B3043" i="7" s="1"/>
  <c r="B3044" i="7" s="1"/>
  <c r="B3045" i="7" s="1"/>
  <c r="B3046" i="7" s="1"/>
  <c r="B3047" i="7" s="1"/>
  <c r="B3048" i="7" s="1"/>
  <c r="B3049" i="7" s="1"/>
  <c r="B3050" i="7" s="1"/>
  <c r="B3051" i="7" s="1"/>
  <c r="B3052" i="7" s="1"/>
  <c r="B3053" i="7" s="1"/>
  <c r="B3054" i="7" s="1"/>
  <c r="B3055" i="7" s="1"/>
  <c r="B3056" i="7" s="1"/>
  <c r="B3057" i="7" s="1"/>
  <c r="B3058" i="7" s="1"/>
  <c r="B3059" i="7" s="1"/>
  <c r="B3060" i="7" s="1"/>
  <c r="B3061" i="7" s="1"/>
  <c r="B3062" i="7" s="1"/>
  <c r="B3063" i="7" s="1"/>
  <c r="B3064" i="7" s="1"/>
  <c r="B3065" i="7" s="1"/>
  <c r="B3066" i="7" s="1"/>
  <c r="B3067" i="7" s="1"/>
  <c r="B3068" i="7" s="1"/>
  <c r="B3069" i="7" s="1"/>
  <c r="B3070" i="7" s="1"/>
  <c r="B3071" i="7" s="1"/>
  <c r="B3072" i="7" s="1"/>
  <c r="B3073" i="7" s="1"/>
  <c r="B3074" i="7" s="1"/>
  <c r="B3075" i="7" s="1"/>
  <c r="B3076" i="7" s="1"/>
  <c r="B3077" i="7" s="1"/>
  <c r="B3078" i="7" s="1"/>
  <c r="B3079" i="7" s="1"/>
  <c r="B3080" i="7" s="1"/>
  <c r="B3081" i="7" s="1"/>
  <c r="B3082" i="7" s="1"/>
  <c r="B3083" i="7" s="1"/>
  <c r="B3084" i="7" s="1"/>
  <c r="B3085" i="7" s="1"/>
  <c r="B3086" i="7" s="1"/>
  <c r="B3087" i="7" s="1"/>
  <c r="B3088" i="7" s="1"/>
  <c r="B3089" i="7" s="1"/>
  <c r="B3090" i="7" s="1"/>
  <c r="B3091" i="7" s="1"/>
  <c r="B3092" i="7" s="1"/>
  <c r="B3093" i="7" s="1"/>
  <c r="B3094" i="7" s="1"/>
  <c r="B3095" i="7" s="1"/>
  <c r="B3096" i="7" s="1"/>
  <c r="B3097" i="7" s="1"/>
  <c r="B3098" i="7" s="1"/>
  <c r="B3099" i="7" s="1"/>
  <c r="B3100" i="7" s="1"/>
  <c r="B3101" i="7" s="1"/>
  <c r="B3102" i="7" s="1"/>
  <c r="B3103" i="7" s="1"/>
  <c r="B3104" i="7" s="1"/>
  <c r="B3105" i="7" s="1"/>
  <c r="B3106" i="7" s="1"/>
  <c r="B3107" i="7" s="1"/>
  <c r="B3108" i="7" s="1"/>
  <c r="B3109" i="7" s="1"/>
  <c r="B3110" i="7" s="1"/>
  <c r="B3111" i="7" s="1"/>
  <c r="B3112" i="7" s="1"/>
  <c r="B3113" i="7" s="1"/>
  <c r="B3114" i="7" s="1"/>
  <c r="B3115" i="7" s="1"/>
  <c r="B3116" i="7" s="1"/>
  <c r="B3117" i="7" s="1"/>
  <c r="B3118" i="7" s="1"/>
  <c r="B3119" i="7" s="1"/>
  <c r="B3120" i="7" s="1"/>
  <c r="B3121" i="7" s="1"/>
  <c r="B3122" i="7" s="1"/>
  <c r="B3123" i="7" s="1"/>
  <c r="B3124" i="7" s="1"/>
  <c r="B3125" i="7" s="1"/>
  <c r="B3126" i="7" s="1"/>
  <c r="B3127" i="7" s="1"/>
  <c r="B3128" i="7" s="1"/>
  <c r="B3129" i="7" s="1"/>
  <c r="B3130" i="7" s="1"/>
  <c r="B3131" i="7" s="1"/>
  <c r="B3132" i="7" s="1"/>
  <c r="B3133" i="7" s="1"/>
  <c r="B3134" i="7" s="1"/>
  <c r="B3135" i="7" s="1"/>
  <c r="B3136" i="7" s="1"/>
  <c r="B3137" i="7" s="1"/>
  <c r="B3138" i="7" s="1"/>
  <c r="B3139" i="7" s="1"/>
  <c r="B3140" i="7" s="1"/>
  <c r="B3141" i="7" s="1"/>
  <c r="B3142" i="7" s="1"/>
  <c r="B3143" i="7" s="1"/>
  <c r="B3144" i="7" s="1"/>
  <c r="B3145" i="7" s="1"/>
  <c r="B3146" i="7" s="1"/>
  <c r="B3147" i="7" s="1"/>
  <c r="B3148" i="7" s="1"/>
  <c r="B3149" i="7" s="1"/>
  <c r="B3150" i="7" s="1"/>
  <c r="B3151" i="7" s="1"/>
  <c r="B3152" i="7" s="1"/>
  <c r="B3153" i="7" s="1"/>
  <c r="B3154" i="7" s="1"/>
  <c r="B3155" i="7" s="1"/>
  <c r="B3156" i="7" s="1"/>
  <c r="B3157" i="7" s="1"/>
  <c r="B3158" i="7" s="1"/>
  <c r="B3159" i="7" s="1"/>
  <c r="B3160" i="7" s="1"/>
  <c r="B3161" i="7" s="1"/>
  <c r="B3162" i="7" s="1"/>
  <c r="B3163" i="7" s="1"/>
  <c r="B3164" i="7" s="1"/>
  <c r="B3165" i="7" s="1"/>
  <c r="B3166" i="7" s="1"/>
  <c r="B3167" i="7" s="1"/>
  <c r="B3168" i="7" s="1"/>
  <c r="B3169" i="7" s="1"/>
  <c r="B3170" i="7" s="1"/>
  <c r="B3171" i="7" s="1"/>
  <c r="B3172" i="7" s="1"/>
  <c r="B3173" i="7" s="1"/>
  <c r="B3174" i="7" s="1"/>
  <c r="B3175" i="7" s="1"/>
  <c r="B3176" i="7" s="1"/>
  <c r="B3177" i="7" s="1"/>
  <c r="B3178" i="7" s="1"/>
  <c r="B3179" i="7" s="1"/>
  <c r="B3180" i="7" s="1"/>
  <c r="B3181" i="7" s="1"/>
  <c r="B3182" i="7" s="1"/>
  <c r="B3183" i="7" s="1"/>
  <c r="B3184" i="7" s="1"/>
  <c r="B3185" i="7" s="1"/>
  <c r="B3186" i="7" s="1"/>
  <c r="B3187" i="7" s="1"/>
  <c r="B3188" i="7" s="1"/>
  <c r="B3189" i="7" s="1"/>
  <c r="B3190" i="7" s="1"/>
  <c r="B3191" i="7" s="1"/>
  <c r="B3192" i="7" s="1"/>
  <c r="B3193" i="7" s="1"/>
  <c r="B3194" i="7" s="1"/>
  <c r="B3195" i="7" s="1"/>
  <c r="B3196" i="7" s="1"/>
  <c r="B3197" i="7" s="1"/>
  <c r="B3198" i="7" s="1"/>
  <c r="B3199" i="7" s="1"/>
  <c r="B3200" i="7" s="1"/>
  <c r="B3201" i="7" s="1"/>
  <c r="B3202" i="7" s="1"/>
  <c r="B3203" i="7" s="1"/>
  <c r="B3204" i="7" s="1"/>
  <c r="B3205" i="7" s="1"/>
  <c r="B3206" i="7" s="1"/>
  <c r="B3207" i="7" s="1"/>
  <c r="B3208" i="7" s="1"/>
  <c r="B3209" i="7" s="1"/>
  <c r="B3210" i="7" s="1"/>
  <c r="B3211" i="7" s="1"/>
  <c r="B3212" i="7" s="1"/>
  <c r="B3213" i="7" s="1"/>
  <c r="B3214" i="7" s="1"/>
  <c r="B3215" i="7" s="1"/>
  <c r="B3216" i="7" s="1"/>
  <c r="B3217" i="7" s="1"/>
  <c r="B3218" i="7" s="1"/>
  <c r="B3219" i="7" s="1"/>
  <c r="B3220" i="7" s="1"/>
  <c r="B3221" i="7" s="1"/>
  <c r="B3222" i="7" s="1"/>
  <c r="B3223" i="7" s="1"/>
  <c r="B3224" i="7" s="1"/>
  <c r="B3225" i="7" s="1"/>
  <c r="B3226" i="7" s="1"/>
  <c r="B3227" i="7" s="1"/>
  <c r="B3228" i="7" s="1"/>
  <c r="B3229" i="7" s="1"/>
  <c r="B3230" i="7" s="1"/>
  <c r="B3231" i="7" s="1"/>
  <c r="B3232" i="7" s="1"/>
  <c r="G485" i="4"/>
  <c r="H485" i="4" s="1"/>
  <c r="G486" i="4"/>
  <c r="H486" i="4" s="1"/>
  <c r="G487" i="4"/>
  <c r="H487" i="4" s="1"/>
  <c r="G488" i="4"/>
  <c r="H488" i="4" s="1"/>
  <c r="G489" i="4"/>
  <c r="H489" i="4" s="1"/>
  <c r="G490" i="4"/>
  <c r="H490" i="4" s="1"/>
  <c r="G491" i="4"/>
  <c r="H491" i="4" s="1"/>
  <c r="G492" i="4"/>
  <c r="H492" i="4" s="1"/>
  <c r="B3233" i="7" l="1"/>
  <c r="B3234" i="7" s="1"/>
  <c r="B3235" i="7" s="1"/>
  <c r="B3236" i="7" s="1"/>
  <c r="B3237" i="7" s="1"/>
  <c r="B3238" i="7" s="1"/>
  <c r="B3239" i="7" s="1"/>
  <c r="B3240" i="7" s="1"/>
  <c r="B3241" i="7" s="1"/>
  <c r="B3242" i="7" s="1"/>
  <c r="B3243" i="7" s="1"/>
  <c r="B3244" i="7" s="1"/>
  <c r="B3245" i="7" s="1"/>
  <c r="B3246" i="7" s="1"/>
  <c r="B3247" i="7" s="1"/>
  <c r="B3248" i="7" s="1"/>
  <c r="B3249" i="7" s="1"/>
  <c r="B3250" i="7" s="1"/>
  <c r="B3251" i="7" s="1"/>
  <c r="B3252" i="7" s="1"/>
  <c r="B3253" i="7" s="1"/>
  <c r="B3254" i="7" s="1"/>
  <c r="B3255" i="7" s="1"/>
  <c r="B3256" i="7" s="1"/>
  <c r="B3257" i="7" s="1"/>
  <c r="B3258" i="7" s="1"/>
  <c r="B3259" i="7" s="1"/>
  <c r="B3260" i="7" s="1"/>
  <c r="B3261" i="7" s="1"/>
  <c r="B3262" i="7" s="1"/>
  <c r="B3263" i="7" s="1"/>
  <c r="B3264" i="7" s="1"/>
  <c r="B3265" i="7" s="1"/>
  <c r="B3266" i="7" s="1"/>
  <c r="B3267" i="7" s="1"/>
  <c r="B3268" i="7" s="1"/>
  <c r="B3269" i="7" s="1"/>
  <c r="B3270" i="7" s="1"/>
  <c r="B3271" i="7" s="1"/>
  <c r="B3272" i="7" s="1"/>
  <c r="B3273" i="7" s="1"/>
  <c r="B3274" i="7" s="1"/>
  <c r="B3275" i="7" s="1"/>
  <c r="B3276" i="7" s="1"/>
  <c r="B3277" i="7" s="1"/>
  <c r="B3278" i="7" s="1"/>
  <c r="B3279" i="7" s="1"/>
  <c r="B3280" i="7" s="1"/>
  <c r="B3281" i="7" s="1"/>
  <c r="B3282" i="7" s="1"/>
  <c r="B3283" i="7" s="1"/>
  <c r="B3284" i="7" s="1"/>
  <c r="B3285" i="7" s="1"/>
  <c r="B3286" i="7" s="1"/>
  <c r="B3287" i="7" s="1"/>
  <c r="B3288" i="7" s="1"/>
  <c r="B3289" i="7" s="1"/>
  <c r="B3290" i="7" s="1"/>
  <c r="B3291" i="7" s="1"/>
  <c r="B3292" i="7" s="1"/>
  <c r="B3293" i="7" s="1"/>
  <c r="B3294" i="7" s="1"/>
  <c r="B3295" i="7" s="1"/>
  <c r="B3296" i="7" s="1"/>
  <c r="B3297" i="7" s="1"/>
  <c r="B3298" i="7" s="1"/>
  <c r="B3299" i="7" s="1"/>
  <c r="B3300" i="7" s="1"/>
  <c r="B3301" i="7" s="1"/>
  <c r="B3302" i="7" s="1"/>
  <c r="B3303" i="7" s="1"/>
  <c r="B3304" i="7" s="1"/>
  <c r="B3305" i="7" s="1"/>
  <c r="B3306" i="7" s="1"/>
  <c r="B3307" i="7" s="1"/>
  <c r="B3308" i="7" s="1"/>
  <c r="B3309" i="7" s="1"/>
  <c r="B3310" i="7" s="1"/>
  <c r="B3311" i="7" s="1"/>
  <c r="B3312" i="7" s="1"/>
  <c r="B3313" i="7" s="1"/>
  <c r="B3314" i="7" s="1"/>
  <c r="B3315" i="7" s="1"/>
  <c r="B3316" i="7" s="1"/>
  <c r="B3317" i="7" s="1"/>
  <c r="B3318" i="7" s="1"/>
  <c r="B3319" i="7" s="1"/>
  <c r="B3320" i="7" s="1"/>
  <c r="B3321" i="7" s="1"/>
  <c r="B3322" i="7" s="1"/>
  <c r="B3323" i="7" s="1"/>
  <c r="B3324" i="7" s="1"/>
  <c r="B3325" i="7" s="1"/>
  <c r="B3326" i="7" s="1"/>
  <c r="B3327" i="7" s="1"/>
  <c r="B3328" i="7" s="1"/>
  <c r="B3329" i="7" s="1"/>
  <c r="B3330" i="7" s="1"/>
  <c r="B3331" i="7" s="1"/>
  <c r="B3332" i="7" s="1"/>
  <c r="B3333" i="7" s="1"/>
  <c r="B3334" i="7" s="1"/>
  <c r="B3335" i="7" s="1"/>
  <c r="B3336" i="7" s="1"/>
  <c r="B3337" i="7" s="1"/>
  <c r="B3338" i="7" s="1"/>
  <c r="B3339" i="7" s="1"/>
  <c r="B3340" i="7" s="1"/>
  <c r="B3341" i="7" s="1"/>
  <c r="B3342" i="7" s="1"/>
  <c r="B3343" i="7" s="1"/>
  <c r="B3344" i="7" s="1"/>
  <c r="B3345" i="7" s="1"/>
  <c r="B3346" i="7" s="1"/>
  <c r="B3347" i="7" s="1"/>
  <c r="B3348" i="7" s="1"/>
  <c r="B3349" i="7" s="1"/>
  <c r="B3350" i="7" s="1"/>
  <c r="B3351" i="7" s="1"/>
  <c r="B3352" i="7" s="1"/>
  <c r="B3353" i="7" s="1"/>
  <c r="B3354" i="7" s="1"/>
  <c r="B3355" i="7" s="1"/>
  <c r="B3356" i="7" s="1"/>
  <c r="B3357" i="7" s="1"/>
  <c r="B3358" i="7" s="1"/>
  <c r="B3359" i="7" s="1"/>
  <c r="B3360" i="7" s="1"/>
  <c r="B3361" i="7" s="1"/>
  <c r="B3362" i="7" s="1"/>
  <c r="B3363" i="7" s="1"/>
  <c r="B3364" i="7" s="1"/>
  <c r="B3365" i="7" s="1"/>
  <c r="B3366" i="7" s="1"/>
  <c r="B3367" i="7" s="1"/>
  <c r="B3368" i="7" s="1"/>
  <c r="B3369" i="7" s="1"/>
  <c r="B3370" i="7" s="1"/>
  <c r="B3371" i="7" s="1"/>
  <c r="B3372" i="7" s="1"/>
  <c r="B3373" i="7" s="1"/>
  <c r="B3374" i="7" s="1"/>
  <c r="B3375" i="7" s="1"/>
  <c r="B3376" i="7" s="1"/>
  <c r="B3377" i="7" s="1"/>
  <c r="B3378" i="7" s="1"/>
  <c r="B3379" i="7" s="1"/>
  <c r="B3380" i="7" s="1"/>
  <c r="B3381" i="7" s="1"/>
  <c r="B3382" i="7" s="1"/>
  <c r="B3383" i="7" s="1"/>
  <c r="B3384" i="7" s="1"/>
  <c r="B3385" i="7" s="1"/>
  <c r="B3386" i="7" s="1"/>
  <c r="B3387" i="7" s="1"/>
  <c r="B3388" i="7" s="1"/>
  <c r="B3389" i="7" s="1"/>
  <c r="B3390" i="7" s="1"/>
  <c r="B3391" i="7" s="1"/>
  <c r="B3392" i="7" s="1"/>
  <c r="B3393" i="7" s="1"/>
  <c r="B3394" i="7" s="1"/>
  <c r="B3395" i="7" s="1"/>
  <c r="B3396" i="7" s="1"/>
  <c r="B3397" i="7" s="1"/>
  <c r="B3398" i="7" s="1"/>
  <c r="B3399" i="7" s="1"/>
  <c r="B3400" i="7" s="1"/>
  <c r="B3401" i="7" s="1"/>
  <c r="B3402" i="7" s="1"/>
  <c r="B3403" i="7" s="1"/>
  <c r="B3404" i="7" s="1"/>
  <c r="B3405" i="7" s="1"/>
  <c r="B3406" i="7" s="1"/>
  <c r="B3407" i="7" s="1"/>
  <c r="B3408" i="7" s="1"/>
  <c r="B3409" i="7" s="1"/>
  <c r="B3410" i="7" s="1"/>
  <c r="B3411" i="7" s="1"/>
  <c r="B3412" i="7" s="1"/>
  <c r="B3413" i="7" s="1"/>
  <c r="B3414" i="7" s="1"/>
  <c r="B3415" i="7" s="1"/>
  <c r="B3416" i="7" s="1"/>
  <c r="B3417" i="7" s="1"/>
  <c r="B3418" i="7" s="1"/>
  <c r="B3419" i="7" s="1"/>
  <c r="B3420" i="7" s="1"/>
  <c r="B3421" i="7" s="1"/>
  <c r="B3422" i="7" s="1"/>
  <c r="B3423" i="7" s="1"/>
  <c r="B3424" i="7" s="1"/>
  <c r="B3425" i="7" s="1"/>
  <c r="B3426" i="7" s="1"/>
  <c r="B3427" i="7" s="1"/>
  <c r="B3428" i="7" s="1"/>
  <c r="B3429" i="7" s="1"/>
  <c r="B3430" i="7" s="1"/>
  <c r="B3431" i="7" s="1"/>
  <c r="B3432" i="7" s="1"/>
  <c r="B3433" i="7" s="1"/>
  <c r="B3434" i="7" s="1"/>
  <c r="B3435" i="7" s="1"/>
  <c r="B3436" i="7" s="1"/>
  <c r="B3437" i="7" s="1"/>
  <c r="B3438" i="7" s="1"/>
  <c r="B3439" i="7" s="1"/>
  <c r="B3440" i="7" s="1"/>
  <c r="B3441" i="7" s="1"/>
  <c r="B3442" i="7" s="1"/>
  <c r="B3443" i="7" s="1"/>
  <c r="B3444" i="7" s="1"/>
  <c r="B3445" i="7" s="1"/>
  <c r="B3446" i="7" s="1"/>
  <c r="B3447" i="7" s="1"/>
  <c r="B3448" i="7" s="1"/>
  <c r="B3449" i="7" s="1"/>
  <c r="B3450" i="7" s="1"/>
  <c r="B3451" i="7" s="1"/>
  <c r="B3452" i="7" s="1"/>
  <c r="B3453" i="7" s="1"/>
  <c r="B3454" i="7" s="1"/>
  <c r="B3455" i="7" s="1"/>
  <c r="B3456" i="7" s="1"/>
  <c r="B3457" i="7" s="1"/>
  <c r="B3458" i="7" s="1"/>
  <c r="B3459" i="7" s="1"/>
  <c r="B3460" i="7" s="1"/>
  <c r="B3461" i="7" s="1"/>
  <c r="B3462" i="7" s="1"/>
  <c r="B3463" i="7" s="1"/>
  <c r="B3464" i="7" s="1"/>
  <c r="B3465" i="7" s="1"/>
  <c r="B3466" i="7" s="1"/>
  <c r="B3467" i="7" s="1"/>
  <c r="B3468" i="7" s="1"/>
  <c r="B3469" i="7" s="1"/>
  <c r="B3470" i="7" s="1"/>
  <c r="B3471" i="7" s="1"/>
  <c r="B3472" i="7" s="1"/>
  <c r="B3473" i="7" s="1"/>
  <c r="B3474" i="7" s="1"/>
  <c r="B3475" i="7" s="1"/>
  <c r="B3476" i="7" s="1"/>
  <c r="B3477" i="7" s="1"/>
  <c r="B3478" i="7" s="1"/>
  <c r="B3479" i="7" s="1"/>
  <c r="B3480" i="7" s="1"/>
  <c r="B3481" i="7" s="1"/>
  <c r="B3482" i="7" s="1"/>
  <c r="B3483" i="7" s="1"/>
  <c r="B3484" i="7" s="1"/>
  <c r="B3485" i="7" s="1"/>
  <c r="B3486" i="7" s="1"/>
  <c r="B3487" i="7" s="1"/>
  <c r="B3488" i="7" s="1"/>
  <c r="B3489" i="7" s="1"/>
  <c r="B3490" i="7" s="1"/>
  <c r="B3491" i="7" s="1"/>
  <c r="B3492" i="7" s="1"/>
  <c r="B3493" i="7" s="1"/>
  <c r="B3494" i="7" s="1"/>
  <c r="B3495" i="7" s="1"/>
  <c r="B3496" i="7" s="1"/>
  <c r="B3497" i="7" s="1"/>
  <c r="B3498" i="7" s="1"/>
  <c r="B3499" i="7" s="1"/>
  <c r="B3500" i="7" s="1"/>
  <c r="B3501" i="7" s="1"/>
  <c r="B3502" i="7" s="1"/>
  <c r="B3503" i="7" s="1"/>
  <c r="B3504" i="7" s="1"/>
  <c r="B3505" i="7" s="1"/>
  <c r="B3506" i="7" s="1"/>
  <c r="B3507" i="7" s="1"/>
  <c r="B3508" i="7" s="1"/>
  <c r="B3509" i="7" s="1"/>
  <c r="B3510" i="7" s="1"/>
  <c r="B3511" i="7" s="1"/>
  <c r="B3512" i="7" s="1"/>
  <c r="B3513" i="7" s="1"/>
  <c r="B3514" i="7" s="1"/>
  <c r="B3515" i="7" s="1"/>
  <c r="B3516" i="7" s="1"/>
  <c r="B3517" i="7" s="1"/>
  <c r="B3518" i="7" s="1"/>
  <c r="B3519" i="7" s="1"/>
  <c r="B3520" i="7" s="1"/>
  <c r="B3521" i="7" s="1"/>
  <c r="B3522" i="7" s="1"/>
  <c r="B3523" i="7" s="1"/>
  <c r="B3524" i="7" s="1"/>
  <c r="B3525" i="7" s="1"/>
  <c r="B3526" i="7" s="1"/>
  <c r="B3527" i="7" s="1"/>
  <c r="B3528" i="7" s="1"/>
  <c r="B3529" i="7" s="1"/>
  <c r="B3530" i="7" s="1"/>
  <c r="B3531" i="7" s="1"/>
  <c r="B3532" i="7" s="1"/>
  <c r="B3533" i="7" s="1"/>
  <c r="B3534" i="7" s="1"/>
  <c r="B3535" i="7" s="1"/>
  <c r="B3536" i="7" s="1"/>
  <c r="B3537" i="7" s="1"/>
  <c r="B3538" i="7" s="1"/>
  <c r="B3539" i="7" s="1"/>
  <c r="B3540" i="7" s="1"/>
  <c r="B3541" i="7" s="1"/>
  <c r="B3542" i="7" s="1"/>
  <c r="B3543" i="7" s="1"/>
  <c r="B3544" i="7" s="1"/>
  <c r="B3545" i="7" s="1"/>
  <c r="B3546" i="7" s="1"/>
  <c r="B3547" i="7" s="1"/>
  <c r="B3548" i="7" s="1"/>
  <c r="B3549" i="7" s="1"/>
  <c r="B3550" i="7" s="1"/>
  <c r="B3551" i="7" s="1"/>
  <c r="B3552" i="7" s="1"/>
  <c r="B3553" i="7" s="1"/>
  <c r="B3554" i="7" s="1"/>
  <c r="B3555" i="7" s="1"/>
  <c r="B3556" i="7" s="1"/>
  <c r="B3557" i="7" s="1"/>
  <c r="B3558" i="7" s="1"/>
  <c r="B3559" i="7" s="1"/>
  <c r="B3560" i="7" s="1"/>
  <c r="B3561" i="7" s="1"/>
  <c r="B3562" i="7" s="1"/>
  <c r="B3563" i="7" s="1"/>
  <c r="B3564" i="7" s="1"/>
  <c r="B3565" i="7" s="1"/>
  <c r="B3566" i="7" s="1"/>
  <c r="B3567" i="7" s="1"/>
  <c r="B3568" i="7" s="1"/>
  <c r="B3569" i="7" s="1"/>
  <c r="B3570" i="7" s="1"/>
  <c r="B3571" i="7" s="1"/>
  <c r="B3572" i="7" s="1"/>
  <c r="B3573" i="7" s="1"/>
  <c r="B3574" i="7" s="1"/>
  <c r="B3575" i="7" s="1"/>
  <c r="B3576" i="7" s="1"/>
  <c r="B3577" i="7" s="1"/>
  <c r="B3578" i="7" s="1"/>
  <c r="B3579" i="7" s="1"/>
  <c r="B3580" i="7" s="1"/>
  <c r="B3581" i="7" s="1"/>
  <c r="B3582" i="7" s="1"/>
  <c r="B3583" i="7" s="1"/>
  <c r="B3584" i="7" s="1"/>
  <c r="B3585" i="7" s="1"/>
  <c r="B3586" i="7" s="1"/>
  <c r="B3587" i="7" s="1"/>
  <c r="B3588" i="7" s="1"/>
  <c r="B3589" i="7" s="1"/>
  <c r="B3590" i="7" s="1"/>
  <c r="B3591" i="7" s="1"/>
  <c r="B3592" i="7" s="1"/>
  <c r="B3593" i="7" s="1"/>
  <c r="B3594" i="7" s="1"/>
  <c r="B3595" i="7" s="1"/>
  <c r="B3596" i="7" s="1"/>
  <c r="B3597" i="7" s="1"/>
  <c r="B3598" i="7" s="1"/>
  <c r="B3599" i="7" s="1"/>
  <c r="B3600" i="7" s="1"/>
  <c r="B3601" i="7" s="1"/>
  <c r="B3602" i="7" s="1"/>
  <c r="B3603" i="7" s="1"/>
  <c r="B3604" i="7" s="1"/>
  <c r="B3605" i="7" s="1"/>
  <c r="B3606" i="7" s="1"/>
  <c r="B3607" i="7" s="1"/>
  <c r="B3608" i="7" s="1"/>
  <c r="B3609" i="7" s="1"/>
  <c r="B3610" i="7" s="1"/>
  <c r="B3611" i="7" s="1"/>
  <c r="B3612" i="7" s="1"/>
  <c r="B3613" i="7" s="1"/>
  <c r="B3614" i="7" s="1"/>
  <c r="B3615" i="7" s="1"/>
  <c r="B3616" i="7" s="1"/>
  <c r="M3757" i="7"/>
  <c r="M3756" i="7"/>
  <c r="M3755" i="7"/>
  <c r="M3754" i="7"/>
  <c r="M3753" i="7"/>
  <c r="M3752" i="7"/>
  <c r="M3730" i="7"/>
  <c r="M3729" i="7"/>
  <c r="M3728" i="7"/>
  <c r="M3727" i="7"/>
  <c r="M3726" i="7"/>
  <c r="M3725" i="7"/>
  <c r="M3724" i="7"/>
  <c r="M3723" i="7"/>
  <c r="M3722" i="7"/>
  <c r="M3721" i="7"/>
  <c r="M3720" i="7"/>
  <c r="M3719" i="7"/>
  <c r="M3718" i="7"/>
  <c r="M3717" i="7"/>
  <c r="M3716" i="7"/>
  <c r="M3715" i="7"/>
  <c r="M3714" i="7"/>
  <c r="M3713" i="7"/>
  <c r="M3712" i="7"/>
  <c r="M3711" i="7"/>
  <c r="M3710" i="7"/>
  <c r="M3709" i="7"/>
  <c r="M3708" i="7"/>
  <c r="M3707" i="7"/>
  <c r="M3706" i="7"/>
  <c r="M3705" i="7"/>
  <c r="M3704" i="7"/>
  <c r="M3703" i="7"/>
  <c r="M3702" i="7"/>
  <c r="G292" i="3" s="1"/>
  <c r="H292" i="3" s="1"/>
  <c r="M3701" i="7"/>
  <c r="M3700" i="7"/>
  <c r="M3699" i="7"/>
  <c r="M3698" i="7"/>
  <c r="M3697" i="7"/>
  <c r="M3696" i="7"/>
  <c r="M3695" i="7"/>
  <c r="M3694" i="7"/>
  <c r="M3693" i="7"/>
  <c r="G332" i="3" s="1"/>
  <c r="H332" i="3" s="1"/>
  <c r="M3692" i="7"/>
  <c r="M3691" i="7"/>
  <c r="M3690" i="7"/>
  <c r="G328" i="3" s="1"/>
  <c r="H328" i="3" s="1"/>
  <c r="M3689" i="7"/>
  <c r="M3688" i="7"/>
  <c r="M3687" i="7"/>
  <c r="M3686" i="7"/>
  <c r="M3685" i="7"/>
  <c r="M3684" i="7"/>
  <c r="M3683" i="7"/>
  <c r="M3682" i="7"/>
  <c r="M3681" i="7"/>
  <c r="G317" i="3" s="1"/>
  <c r="H317" i="3" s="1"/>
  <c r="M3680" i="7"/>
  <c r="M3679" i="7"/>
  <c r="M3678" i="7"/>
  <c r="M3677" i="7"/>
  <c r="M3676" i="7"/>
  <c r="M3675" i="7"/>
  <c r="M3674" i="7"/>
  <c r="M3673" i="7"/>
  <c r="M3672" i="7"/>
  <c r="M3671" i="7"/>
  <c r="M3670" i="7"/>
  <c r="M3669" i="7"/>
  <c r="G27" i="3" s="1"/>
  <c r="H27" i="3" s="1"/>
  <c r="M3667" i="7"/>
  <c r="M3665" i="7"/>
  <c r="M3664" i="7"/>
  <c r="G14" i="3" s="1"/>
  <c r="H14" i="3" s="1"/>
  <c r="M3662" i="7"/>
  <c r="M3660" i="7"/>
  <c r="M3658" i="7"/>
  <c r="M3657" i="7"/>
  <c r="M3656" i="7"/>
  <c r="M3655" i="7"/>
  <c r="M3654" i="7"/>
  <c r="M3653" i="7"/>
  <c r="M3652" i="7"/>
  <c r="G50" i="3" s="1"/>
  <c r="H50" i="3" s="1"/>
  <c r="M3651" i="7"/>
  <c r="M3650" i="7"/>
  <c r="M3649" i="7"/>
  <c r="G38" i="3" s="1"/>
  <c r="H38" i="3" s="1"/>
  <c r="M3648" i="7"/>
  <c r="M3647" i="7"/>
  <c r="M3646" i="7"/>
  <c r="M2786" i="7"/>
  <c r="M2785" i="7"/>
  <c r="M2784" i="7"/>
  <c r="M2783" i="7"/>
  <c r="M2782" i="7"/>
  <c r="M2781" i="7"/>
  <c r="M2780" i="7"/>
  <c r="M2779" i="7"/>
  <c r="M2778" i="7"/>
  <c r="M2777" i="7"/>
  <c r="M2776" i="7"/>
  <c r="M2775" i="7"/>
  <c r="M2774" i="7"/>
  <c r="M2773" i="7"/>
  <c r="M2772" i="7"/>
  <c r="M2771" i="7"/>
  <c r="M2770" i="7"/>
  <c r="M2769" i="7"/>
  <c r="M2768" i="7"/>
  <c r="M2767" i="7"/>
  <c r="M2766" i="7"/>
  <c r="M2765" i="7"/>
  <c r="M2764" i="7"/>
  <c r="M2763" i="7"/>
  <c r="M2762" i="7"/>
  <c r="M2761" i="7"/>
  <c r="M2760" i="7"/>
  <c r="M2759" i="7"/>
  <c r="M2757" i="7"/>
  <c r="M2756" i="7"/>
  <c r="M2755" i="7"/>
  <c r="M2754" i="7"/>
  <c r="M2753" i="7"/>
  <c r="M2752" i="7"/>
  <c r="M2751" i="7"/>
  <c r="M2750" i="7"/>
  <c r="M2749" i="7"/>
  <c r="M2748" i="7"/>
  <c r="M2747" i="7"/>
  <c r="M2746" i="7"/>
  <c r="M2745" i="7"/>
  <c r="M2744" i="7"/>
  <c r="M2743" i="7"/>
  <c r="M2742" i="7"/>
  <c r="M2741" i="7"/>
  <c r="M2740" i="7"/>
  <c r="M2739" i="7"/>
  <c r="M2738" i="7"/>
  <c r="M2737" i="7"/>
  <c r="M2736" i="7"/>
  <c r="M2735" i="7"/>
  <c r="M2734" i="7"/>
  <c r="M2733" i="7"/>
  <c r="M2732" i="7"/>
  <c r="M2731" i="7"/>
  <c r="M2730" i="7"/>
  <c r="M2729" i="7"/>
  <c r="M2728" i="7"/>
  <c r="M2727" i="7"/>
  <c r="M2726" i="7"/>
  <c r="M2725" i="7"/>
  <c r="M2724" i="7"/>
  <c r="M2723" i="7"/>
  <c r="M2722" i="7"/>
  <c r="M2721" i="7"/>
  <c r="M2720" i="7"/>
  <c r="M2719" i="7"/>
  <c r="M2718" i="7"/>
  <c r="M2717" i="7"/>
  <c r="M2716" i="7"/>
  <c r="M2715" i="7"/>
  <c r="M2714" i="7"/>
  <c r="M2713" i="7"/>
  <c r="M2712" i="7"/>
  <c r="M2711" i="7"/>
  <c r="M2710" i="7"/>
  <c r="M2709" i="7"/>
  <c r="M2708" i="7"/>
  <c r="M2707" i="7"/>
  <c r="M2706" i="7"/>
  <c r="M2705" i="7"/>
  <c r="M2704" i="7"/>
  <c r="M2703" i="7"/>
  <c r="M2702" i="7"/>
  <c r="M2701" i="7"/>
  <c r="M2700" i="7"/>
  <c r="M2699" i="7"/>
  <c r="M2698" i="7"/>
  <c r="M2697" i="7"/>
  <c r="M2696" i="7"/>
  <c r="M2695" i="7"/>
  <c r="M2694" i="7"/>
  <c r="M2693" i="7"/>
  <c r="M2692" i="7"/>
  <c r="M2691" i="7"/>
  <c r="M2690" i="7"/>
  <c r="M2689" i="7"/>
  <c r="M2688" i="7"/>
  <c r="M2687" i="7"/>
  <c r="M2686" i="7"/>
  <c r="M2685" i="7"/>
  <c r="M2684" i="7"/>
  <c r="M2683" i="7"/>
  <c r="M2682" i="7"/>
  <c r="M2681" i="7"/>
  <c r="M2680" i="7"/>
  <c r="M2679" i="7"/>
  <c r="M2678" i="7"/>
  <c r="M2677" i="7"/>
  <c r="M2676" i="7"/>
  <c r="M2675" i="7"/>
  <c r="M2674" i="7"/>
  <c r="M2673" i="7"/>
  <c r="M2672" i="7"/>
  <c r="M2671" i="7"/>
  <c r="M2670" i="7"/>
  <c r="M2669" i="7"/>
  <c r="M2668" i="7"/>
  <c r="M2667" i="7"/>
  <c r="M2666" i="7"/>
  <c r="M2665" i="7"/>
  <c r="M2664" i="7"/>
  <c r="M2663" i="7"/>
  <c r="M2662" i="7"/>
  <c r="M2661" i="7"/>
  <c r="M2660" i="7"/>
  <c r="M2659" i="7"/>
  <c r="M2658" i="7"/>
  <c r="M2657" i="7"/>
  <c r="M2656" i="7"/>
  <c r="M2655" i="7"/>
  <c r="M2654" i="7"/>
  <c r="M2653" i="7"/>
  <c r="M2652" i="7"/>
  <c r="M2651" i="7"/>
  <c r="M2650" i="7"/>
  <c r="M2649" i="7"/>
  <c r="M2648" i="7"/>
  <c r="M2647" i="7"/>
  <c r="M2646" i="7"/>
  <c r="M2645" i="7"/>
  <c r="M2640" i="7"/>
  <c r="M2639" i="7"/>
  <c r="M2638" i="7"/>
  <c r="M2637" i="7"/>
  <c r="M2636" i="7"/>
  <c r="M2635" i="7"/>
  <c r="M2634" i="7"/>
  <c r="M2633" i="7"/>
  <c r="M2632" i="7"/>
  <c r="M2631" i="7"/>
  <c r="M2630" i="7"/>
  <c r="M2629" i="7"/>
  <c r="M2628" i="7"/>
  <c r="M2627" i="7"/>
  <c r="M2626" i="7"/>
  <c r="M2625" i="7"/>
  <c r="M2624" i="7"/>
  <c r="M2623" i="7"/>
  <c r="M2622" i="7"/>
  <c r="M2621" i="7"/>
  <c r="M2620" i="7"/>
  <c r="M2619" i="7"/>
  <c r="M2618" i="7"/>
  <c r="M2617" i="7"/>
  <c r="M2616" i="7"/>
  <c r="M2615" i="7"/>
  <c r="M2614" i="7"/>
  <c r="M2613" i="7"/>
  <c r="M2612" i="7"/>
  <c r="M2611" i="7"/>
  <c r="M2610" i="7"/>
  <c r="M2609" i="7"/>
  <c r="M2608" i="7"/>
  <c r="M2607" i="7"/>
  <c r="M2606" i="7"/>
  <c r="M2605" i="7"/>
  <c r="M2604" i="7"/>
  <c r="M2603" i="7"/>
  <c r="M2602" i="7"/>
  <c r="M2601" i="7"/>
  <c r="M2600" i="7"/>
  <c r="M2599" i="7"/>
  <c r="M2598" i="7"/>
  <c r="M2597" i="7"/>
  <c r="M2596" i="7"/>
  <c r="M2595" i="7"/>
  <c r="M2594" i="7"/>
  <c r="M2593" i="7"/>
  <c r="M2592" i="7"/>
  <c r="M2591" i="7"/>
  <c r="M2590" i="7"/>
  <c r="M2589" i="7"/>
  <c r="M2588" i="7"/>
  <c r="M2587" i="7"/>
  <c r="M2586" i="7"/>
  <c r="M2585" i="7"/>
  <c r="M2584" i="7"/>
  <c r="M2583" i="7"/>
  <c r="M2582" i="7"/>
  <c r="M2581" i="7"/>
  <c r="M2580" i="7"/>
  <c r="M2579" i="7"/>
  <c r="M2578" i="7"/>
  <c r="M2577" i="7"/>
  <c r="M2576" i="7"/>
  <c r="M2575" i="7"/>
  <c r="M2574" i="7"/>
  <c r="M2573" i="7"/>
  <c r="M2572" i="7"/>
  <c r="M2571" i="7"/>
  <c r="M2570" i="7"/>
  <c r="M2569" i="7"/>
  <c r="M2568" i="7"/>
  <c r="M2567" i="7"/>
  <c r="M2566" i="7"/>
  <c r="M2565" i="7"/>
  <c r="M2564" i="7"/>
  <c r="M2563" i="7"/>
  <c r="M2562" i="7"/>
  <c r="M2561" i="7"/>
  <c r="M2560" i="7"/>
  <c r="M2559" i="7"/>
  <c r="M2558" i="7"/>
  <c r="M2557" i="7"/>
  <c r="M2556" i="7"/>
  <c r="M2555" i="7"/>
  <c r="M2554" i="7"/>
  <c r="M2553" i="7"/>
  <c r="M2552" i="7"/>
  <c r="M2551" i="7"/>
  <c r="M2550" i="7"/>
  <c r="M2549" i="7"/>
  <c r="M2548" i="7"/>
  <c r="M2547" i="7"/>
  <c r="M2546" i="7"/>
  <c r="M2545" i="7"/>
  <c r="M2544" i="7"/>
  <c r="M2543" i="7"/>
  <c r="M2542" i="7"/>
  <c r="M2541" i="7"/>
  <c r="M2540" i="7"/>
  <c r="M2539" i="7"/>
  <c r="M2538" i="7"/>
  <c r="M2537" i="7"/>
  <c r="M2536" i="7"/>
  <c r="M2535" i="7"/>
  <c r="M2534" i="7"/>
  <c r="M2533" i="7"/>
  <c r="M2532" i="7"/>
  <c r="M2531" i="7"/>
  <c r="M2530" i="7"/>
  <c r="M2529" i="7"/>
  <c r="M2528" i="7"/>
  <c r="M2527" i="7"/>
  <c r="M2526" i="7"/>
  <c r="M2525" i="7"/>
  <c r="M2524" i="7"/>
  <c r="M2523" i="7"/>
  <c r="M2522" i="7"/>
  <c r="M2521" i="7"/>
  <c r="M2520" i="7"/>
  <c r="M2519" i="7"/>
  <c r="M2518" i="7"/>
  <c r="M2517" i="7"/>
  <c r="M2515" i="7"/>
  <c r="M2514" i="7"/>
  <c r="M2513" i="7"/>
  <c r="M2512" i="7"/>
  <c r="M2511" i="7"/>
  <c r="M2510" i="7"/>
  <c r="M2509" i="7"/>
  <c r="M2508" i="7"/>
  <c r="M2507" i="7"/>
  <c r="M2506" i="7"/>
  <c r="M2505" i="7"/>
  <c r="M2504" i="7"/>
  <c r="M2503" i="7"/>
  <c r="M2502" i="7"/>
  <c r="M2501" i="7"/>
  <c r="M2500" i="7"/>
  <c r="M2499" i="7"/>
  <c r="M2498" i="7"/>
  <c r="M2497" i="7"/>
  <c r="M2496" i="7"/>
  <c r="M2495" i="7"/>
  <c r="M2494" i="7"/>
  <c r="M2493" i="7"/>
  <c r="M2492" i="7"/>
  <c r="M2491" i="7"/>
  <c r="M2490" i="7"/>
  <c r="M2489" i="7"/>
  <c r="M2488" i="7"/>
  <c r="M2487" i="7"/>
  <c r="M2486" i="7"/>
  <c r="M2485" i="7"/>
  <c r="M2484" i="7"/>
  <c r="M2483" i="7"/>
  <c r="M2482" i="7"/>
  <c r="M2481" i="7"/>
  <c r="M2480" i="7"/>
  <c r="M2479" i="7"/>
  <c r="M2478" i="7"/>
  <c r="M2477" i="7"/>
  <c r="M2476" i="7"/>
  <c r="M2475" i="7"/>
  <c r="M2474" i="7"/>
  <c r="M2473" i="7"/>
  <c r="M2472" i="7"/>
  <c r="M2471" i="7"/>
  <c r="M2470" i="7"/>
  <c r="M2469" i="7"/>
  <c r="M2468" i="7"/>
  <c r="M2467" i="7"/>
  <c r="M2466" i="7"/>
  <c r="M2465" i="7"/>
  <c r="M2464" i="7"/>
  <c r="M2463" i="7"/>
  <c r="M2462" i="7"/>
  <c r="M2461" i="7"/>
  <c r="M2460" i="7"/>
  <c r="M2459" i="7"/>
  <c r="M2458" i="7"/>
  <c r="M2457" i="7"/>
  <c r="M2456" i="7"/>
  <c r="M2455" i="7"/>
  <c r="M2454" i="7"/>
  <c r="M2453" i="7"/>
  <c r="M2452" i="7"/>
  <c r="M2451" i="7"/>
  <c r="M2450" i="7"/>
  <c r="M2449" i="7"/>
  <c r="M2448" i="7"/>
  <c r="M2447" i="7"/>
  <c r="M2446" i="7"/>
  <c r="M2445" i="7"/>
  <c r="M2444" i="7"/>
  <c r="M2443" i="7"/>
  <c r="M2442" i="7"/>
  <c r="M2441" i="7"/>
  <c r="M2440" i="7"/>
  <c r="M2439" i="7"/>
  <c r="M2438" i="7"/>
  <c r="M2427" i="7"/>
  <c r="M2426" i="7"/>
  <c r="M2425" i="7"/>
  <c r="M2424" i="7"/>
  <c r="M2423" i="7"/>
  <c r="M2422" i="7"/>
  <c r="M2421" i="7"/>
  <c r="M2420" i="7"/>
  <c r="M2419" i="7"/>
  <c r="M2418" i="7"/>
  <c r="M2417" i="7"/>
  <c r="M2416" i="7"/>
  <c r="M2415" i="7"/>
  <c r="M2414" i="7"/>
  <c r="M2413" i="7"/>
  <c r="M2412" i="7"/>
  <c r="M2411" i="7"/>
  <c r="M2410" i="7"/>
  <c r="M2409" i="7"/>
  <c r="M2408" i="7"/>
  <c r="M2407" i="7"/>
  <c r="M2406" i="7"/>
  <c r="M2405" i="7"/>
  <c r="M2404" i="7"/>
  <c r="M2403" i="7"/>
  <c r="M2402" i="7"/>
  <c r="M2401" i="7"/>
  <c r="M2400" i="7"/>
  <c r="M2399" i="7"/>
  <c r="M2398" i="7"/>
  <c r="M2397" i="7"/>
  <c r="M2396" i="7"/>
  <c r="M2395" i="7"/>
  <c r="M2394" i="7"/>
  <c r="M2393" i="7"/>
  <c r="M2392" i="7"/>
  <c r="M2391" i="7"/>
  <c r="M2390" i="7"/>
  <c r="M2389" i="7"/>
  <c r="M2388" i="7"/>
  <c r="M2387" i="7"/>
  <c r="M2386" i="7"/>
  <c r="M2385" i="7"/>
  <c r="M2384" i="7"/>
  <c r="M2383" i="7"/>
  <c r="M2382" i="7"/>
  <c r="M2381" i="7"/>
  <c r="M2380" i="7"/>
  <c r="M2379" i="7"/>
  <c r="M2378" i="7"/>
  <c r="M2377" i="7"/>
  <c r="M2376" i="7"/>
  <c r="M2375" i="7"/>
  <c r="M2374" i="7"/>
  <c r="M2373" i="7"/>
  <c r="M2372" i="7"/>
  <c r="M2371" i="7"/>
  <c r="M2370" i="7"/>
  <c r="M2369" i="7"/>
  <c r="M2368" i="7"/>
  <c r="M2367" i="7"/>
  <c r="M2366" i="7"/>
  <c r="M2365" i="7"/>
  <c r="M2364" i="7"/>
  <c r="M2363" i="7"/>
  <c r="M2362" i="7"/>
  <c r="M2361" i="7"/>
  <c r="M2357" i="7"/>
  <c r="M2356" i="7"/>
  <c r="M2355" i="7"/>
  <c r="M2354" i="7"/>
  <c r="M2353" i="7"/>
  <c r="M2352" i="7"/>
  <c r="M2351" i="7"/>
  <c r="M2350" i="7"/>
  <c r="M2349" i="7"/>
  <c r="M2348" i="7"/>
  <c r="M2347" i="7"/>
  <c r="M2346" i="7"/>
  <c r="M2345" i="7"/>
  <c r="M2344" i="7"/>
  <c r="M2343" i="7"/>
  <c r="M2342" i="7"/>
  <c r="M2341" i="7"/>
  <c r="M2340" i="7"/>
  <c r="M2336" i="7"/>
  <c r="M2335" i="7"/>
  <c r="M2334" i="7"/>
  <c r="M2333" i="7"/>
  <c r="M2332" i="7"/>
  <c r="M2331" i="7"/>
  <c r="M2330" i="7"/>
  <c r="M2329" i="7"/>
  <c r="M2328" i="7"/>
  <c r="M2327" i="7"/>
  <c r="M2326" i="7"/>
  <c r="M2325" i="7"/>
  <c r="M2324" i="7"/>
  <c r="M2323" i="7"/>
  <c r="M2322" i="7"/>
  <c r="M2321" i="7"/>
  <c r="M2320" i="7"/>
  <c r="M2319" i="7"/>
  <c r="M2318" i="7"/>
  <c r="M2317" i="7"/>
  <c r="M2316" i="7"/>
  <c r="M2315" i="7"/>
  <c r="M2314" i="7"/>
  <c r="M2313" i="7"/>
  <c r="M2312" i="7"/>
  <c r="M2311" i="7"/>
  <c r="M2310" i="7"/>
  <c r="M2309" i="7"/>
  <c r="M2308" i="7"/>
  <c r="M2307" i="7"/>
  <c r="M2306" i="7"/>
  <c r="M2305" i="7"/>
  <c r="M2304" i="7"/>
  <c r="M2303" i="7"/>
  <c r="M2302" i="7"/>
  <c r="M2301" i="7"/>
  <c r="M2300" i="7"/>
  <c r="M2299" i="7"/>
  <c r="M2298" i="7"/>
  <c r="M2297" i="7"/>
  <c r="M2296" i="7"/>
  <c r="M2295" i="7"/>
  <c r="M2294" i="7"/>
  <c r="M2293" i="7"/>
  <c r="M2292" i="7"/>
  <c r="M2291" i="7"/>
  <c r="M2290" i="7"/>
  <c r="M2289" i="7"/>
  <c r="M2288" i="7"/>
  <c r="M2287" i="7"/>
  <c r="M2286" i="7"/>
  <c r="M2285" i="7"/>
  <c r="M2284" i="7"/>
  <c r="M2283" i="7"/>
  <c r="M2282" i="7"/>
  <c r="M2281" i="7"/>
  <c r="M2280" i="7"/>
  <c r="M2279" i="7"/>
  <c r="M2278" i="7"/>
  <c r="M2277" i="7"/>
  <c r="M2276" i="7"/>
  <c r="M2275" i="7"/>
  <c r="M2274" i="7"/>
  <c r="M2273" i="7"/>
  <c r="M2272" i="7"/>
  <c r="M2271" i="7"/>
  <c r="M2268" i="7"/>
  <c r="M2267" i="7"/>
  <c r="M2266" i="7"/>
  <c r="M2265" i="7"/>
  <c r="M2264" i="7"/>
  <c r="M2263" i="7"/>
  <c r="M2261" i="7"/>
  <c r="M2260" i="7"/>
  <c r="M2259" i="7"/>
  <c r="M2258" i="7"/>
  <c r="M2257" i="7"/>
  <c r="M2256" i="7"/>
  <c r="M2255" i="7"/>
  <c r="M2254" i="7"/>
  <c r="M2253" i="7"/>
  <c r="M2252" i="7"/>
  <c r="M2251" i="7"/>
  <c r="M2250" i="7"/>
  <c r="M2249" i="7"/>
  <c r="M2248" i="7"/>
  <c r="M2247" i="7"/>
  <c r="M2246" i="7"/>
  <c r="M2245" i="7"/>
  <c r="M2244" i="7"/>
  <c r="M2243" i="7"/>
  <c r="M2242" i="7"/>
  <c r="M2241" i="7"/>
  <c r="M2240" i="7"/>
  <c r="M2239" i="7"/>
  <c r="M2238" i="7"/>
  <c r="M2237" i="7"/>
  <c r="M2236" i="7"/>
  <c r="M2235" i="7"/>
  <c r="M2234" i="7"/>
  <c r="M2233" i="7"/>
  <c r="M2232" i="7"/>
  <c r="M2231" i="7"/>
  <c r="M2230" i="7"/>
  <c r="M2229" i="7"/>
  <c r="M2228" i="7"/>
  <c r="M2227" i="7"/>
  <c r="M2226" i="7"/>
  <c r="M2225" i="7"/>
  <c r="M2224" i="7"/>
  <c r="M2223" i="7"/>
  <c r="M2222" i="7"/>
  <c r="M2221" i="7"/>
  <c r="M2220" i="7"/>
  <c r="M2219" i="7"/>
  <c r="M2218" i="7"/>
  <c r="M2217" i="7"/>
  <c r="M2216" i="7"/>
  <c r="M2215" i="7"/>
  <c r="M2214" i="7"/>
  <c r="M2213" i="7"/>
  <c r="M2212" i="7"/>
  <c r="M2211" i="7"/>
  <c r="M2210" i="7"/>
  <c r="M2209" i="7"/>
  <c r="M2208" i="7"/>
  <c r="M2207" i="7"/>
  <c r="M2206" i="7"/>
  <c r="M2205" i="7"/>
  <c r="M2204" i="7"/>
  <c r="M2203" i="7"/>
  <c r="M2202" i="7"/>
  <c r="M2201" i="7"/>
  <c r="M2200" i="7"/>
  <c r="M2199" i="7"/>
  <c r="M2198" i="7"/>
  <c r="M2197" i="7"/>
  <c r="M2196" i="7"/>
  <c r="M2195" i="7"/>
  <c r="M2194" i="7"/>
  <c r="M2193" i="7"/>
  <c r="M2192" i="7"/>
  <c r="M2191" i="7"/>
  <c r="M2190" i="7"/>
  <c r="M2189" i="7"/>
  <c r="M2188" i="7"/>
  <c r="M2187" i="7"/>
  <c r="M2186" i="7"/>
  <c r="M2185" i="7"/>
  <c r="M2184" i="7"/>
  <c r="M2183" i="7"/>
  <c r="M2182" i="7"/>
  <c r="M2181" i="7"/>
  <c r="M2180" i="7"/>
  <c r="M2179" i="7"/>
  <c r="M2178" i="7"/>
  <c r="M2177" i="7"/>
  <c r="M2176" i="7"/>
  <c r="M2175" i="7"/>
  <c r="M2174" i="7"/>
  <c r="M2173" i="7"/>
  <c r="M2172" i="7"/>
  <c r="M2171" i="7"/>
  <c r="M2170" i="7"/>
  <c r="M2169" i="7"/>
  <c r="M2168" i="7"/>
  <c r="M2167" i="7"/>
  <c r="M2166" i="7"/>
  <c r="M2165" i="7"/>
  <c r="M2164" i="7"/>
  <c r="M2163" i="7"/>
  <c r="M2162" i="7"/>
  <c r="M2161" i="7"/>
  <c r="M2160" i="7"/>
  <c r="M2159" i="7"/>
  <c r="M2158" i="7"/>
  <c r="M2157" i="7"/>
  <c r="M2156" i="7"/>
  <c r="M2155" i="7"/>
  <c r="M2154" i="7"/>
  <c r="M2153" i="7"/>
  <c r="M2152" i="7"/>
  <c r="M2151" i="7"/>
  <c r="M2150" i="7"/>
  <c r="M2149" i="7"/>
  <c r="M2148" i="7"/>
  <c r="M2147" i="7"/>
  <c r="M2146" i="7"/>
  <c r="M2145" i="7"/>
  <c r="M2144" i="7"/>
  <c r="M2143" i="7"/>
  <c r="M2142" i="7"/>
  <c r="M2141" i="7"/>
  <c r="M2140" i="7"/>
  <c r="M2139" i="7"/>
  <c r="M2138" i="7"/>
  <c r="M2137" i="7"/>
  <c r="M2136" i="7"/>
  <c r="M2135" i="7"/>
  <c r="M2134" i="7"/>
  <c r="M2133" i="7"/>
  <c r="M2132" i="7"/>
  <c r="M2131" i="7"/>
  <c r="M2130" i="7"/>
  <c r="M2129" i="7"/>
  <c r="M2128" i="7"/>
  <c r="M2127" i="7"/>
  <c r="M2126" i="7"/>
  <c r="M2125" i="7"/>
  <c r="M2124" i="7"/>
  <c r="M2123" i="7"/>
  <c r="M2122" i="7"/>
  <c r="M2121" i="7"/>
  <c r="M2120" i="7"/>
  <c r="M2119" i="7"/>
  <c r="M2118" i="7"/>
  <c r="M2117" i="7"/>
  <c r="M2116" i="7"/>
  <c r="M2115" i="7"/>
  <c r="M2114" i="7"/>
  <c r="M2113" i="7"/>
  <c r="M2112" i="7"/>
  <c r="M2111" i="7"/>
  <c r="M2110" i="7"/>
  <c r="M2109" i="7"/>
  <c r="M2108" i="7"/>
  <c r="M2107" i="7"/>
  <c r="M2106" i="7"/>
  <c r="M2105" i="7"/>
  <c r="M2104" i="7"/>
  <c r="M2103" i="7"/>
  <c r="M2102" i="7"/>
  <c r="M2101" i="7"/>
  <c r="M2100" i="7"/>
  <c r="M2099" i="7"/>
  <c r="M2098" i="7"/>
  <c r="M2097" i="7"/>
  <c r="M2096" i="7"/>
  <c r="M2095" i="7"/>
  <c r="M2094" i="7"/>
  <c r="M2093" i="7"/>
  <c r="M2092" i="7"/>
  <c r="M2091" i="7"/>
  <c r="M2090" i="7"/>
  <c r="M2089" i="7"/>
  <c r="M2088" i="7"/>
  <c r="M2087" i="7"/>
  <c r="M2086" i="7"/>
  <c r="M2085" i="7"/>
  <c r="M2084" i="7"/>
  <c r="M2083" i="7"/>
  <c r="M2082" i="7"/>
  <c r="M2081" i="7"/>
  <c r="M2080" i="7"/>
  <c r="M2079" i="7"/>
  <c r="M2078" i="7"/>
  <c r="M2077" i="7"/>
  <c r="M2076" i="7"/>
  <c r="M2075" i="7"/>
  <c r="M2074" i="7"/>
  <c r="M2073" i="7"/>
  <c r="M2072" i="7"/>
  <c r="M2071" i="7"/>
  <c r="M2070" i="7"/>
  <c r="M2069" i="7"/>
  <c r="M2068" i="7"/>
  <c r="M2067" i="7"/>
  <c r="M2066" i="7"/>
  <c r="M2065" i="7"/>
  <c r="M2064" i="7"/>
  <c r="M2063" i="7"/>
  <c r="M2062" i="7"/>
  <c r="M2061" i="7"/>
  <c r="M2060" i="7"/>
  <c r="M2059" i="7"/>
  <c r="M2058" i="7"/>
  <c r="M2057" i="7"/>
  <c r="M2056" i="7"/>
  <c r="M2055" i="7"/>
  <c r="M2054" i="7"/>
  <c r="M2053" i="7"/>
  <c r="M2052" i="7"/>
  <c r="M2051" i="7"/>
  <c r="M2050" i="7"/>
  <c r="M2049" i="7"/>
  <c r="M2048" i="7"/>
  <c r="M2047" i="7"/>
  <c r="M2046" i="7"/>
  <c r="M2045" i="7"/>
  <c r="M2044" i="7"/>
  <c r="M2043" i="7"/>
  <c r="M2042" i="7"/>
  <c r="M2041" i="7"/>
  <c r="M2040" i="7"/>
  <c r="M2039" i="7"/>
  <c r="M2038" i="7"/>
  <c r="M2037" i="7"/>
  <c r="M2036" i="7"/>
  <c r="M2035" i="7"/>
  <c r="M2034" i="7"/>
  <c r="M2033" i="7"/>
  <c r="M2032" i="7"/>
  <c r="M2031" i="7"/>
  <c r="M2030" i="7"/>
  <c r="M2029" i="7"/>
  <c r="M2028" i="7"/>
  <c r="M2027" i="7"/>
  <c r="M2026" i="7"/>
  <c r="M2025" i="7"/>
  <c r="M2024" i="7"/>
  <c r="M2023" i="7"/>
  <c r="M2022" i="7"/>
  <c r="M2021" i="7"/>
  <c r="M2020" i="7"/>
  <c r="M2019" i="7"/>
  <c r="M2018" i="7"/>
  <c r="M2017" i="7"/>
  <c r="M2016" i="7"/>
  <c r="M2015" i="7"/>
  <c r="M2014" i="7"/>
  <c r="M2013" i="7"/>
  <c r="M2012" i="7"/>
  <c r="M2011" i="7"/>
  <c r="M2010" i="7"/>
  <c r="M2009" i="7"/>
  <c r="M2008" i="7"/>
  <c r="M2007" i="7"/>
  <c r="M2006" i="7"/>
  <c r="M2005" i="7"/>
  <c r="M2004" i="7"/>
  <c r="M2003" i="7"/>
  <c r="M2002" i="7"/>
  <c r="M2001" i="7"/>
  <c r="M2000" i="7"/>
  <c r="M1999" i="7"/>
  <c r="M1998" i="7"/>
  <c r="M1997" i="7"/>
  <c r="M1996" i="7"/>
  <c r="M1995" i="7"/>
  <c r="M1994" i="7"/>
  <c r="M1993" i="7"/>
  <c r="M1992" i="7"/>
  <c r="M1991" i="7"/>
  <c r="M1990" i="7"/>
  <c r="M1989" i="7"/>
  <c r="M1988" i="7"/>
  <c r="M1987" i="7"/>
  <c r="M1986" i="7"/>
  <c r="M1985" i="7"/>
  <c r="M1984" i="7"/>
  <c r="M1983" i="7"/>
  <c r="M1982" i="7"/>
  <c r="M1981" i="7"/>
  <c r="M1980" i="7"/>
  <c r="M1979" i="7"/>
  <c r="M1978" i="7"/>
  <c r="M1977" i="7"/>
  <c r="M1976" i="7"/>
  <c r="M1975" i="7"/>
  <c r="M1974" i="7"/>
  <c r="M1973" i="7"/>
  <c r="M1972" i="7"/>
  <c r="M1971" i="7"/>
  <c r="M1970" i="7"/>
  <c r="M1969" i="7"/>
  <c r="M1968" i="7"/>
  <c r="M1967" i="7"/>
  <c r="M1966" i="7"/>
  <c r="M1965" i="7"/>
  <c r="M1964" i="7"/>
  <c r="M1963" i="7"/>
  <c r="M1962" i="7"/>
  <c r="M1961" i="7"/>
  <c r="M1960" i="7"/>
  <c r="M1959" i="7"/>
  <c r="M1958" i="7"/>
  <c r="M1957" i="7"/>
  <c r="M1956" i="7"/>
  <c r="M1955" i="7"/>
  <c r="M1954" i="7"/>
  <c r="M1953" i="7"/>
  <c r="M1952" i="7"/>
  <c r="M1951" i="7"/>
  <c r="M1950" i="7"/>
  <c r="M1949" i="7"/>
  <c r="M1948" i="7"/>
  <c r="M1947" i="7"/>
  <c r="M1946" i="7"/>
  <c r="M1945" i="7"/>
  <c r="M1944" i="7"/>
  <c r="M1943" i="7"/>
  <c r="M1942" i="7"/>
  <c r="M1941" i="7"/>
  <c r="M1940" i="7"/>
  <c r="M1939" i="7"/>
  <c r="M1938" i="7"/>
  <c r="M1937" i="7"/>
  <c r="M1936" i="7"/>
  <c r="M1935" i="7"/>
  <c r="M1934" i="7"/>
  <c r="M1933" i="7"/>
  <c r="M1932" i="7"/>
  <c r="M1931" i="7"/>
  <c r="M1930" i="7"/>
  <c r="M1929" i="7"/>
  <c r="M1928" i="7"/>
  <c r="M1927" i="7"/>
  <c r="M1921" i="7"/>
  <c r="M1920" i="7"/>
  <c r="M1919" i="7"/>
  <c r="M1918" i="7"/>
  <c r="M1917" i="7"/>
  <c r="M1916" i="7"/>
  <c r="M1915" i="7"/>
  <c r="M1914" i="7"/>
  <c r="M1913" i="7"/>
  <c r="M1912" i="7"/>
  <c r="M1911" i="7"/>
  <c r="M1910" i="7"/>
  <c r="M1909" i="7"/>
  <c r="M1908" i="7"/>
  <c r="M1907" i="7"/>
  <c r="M1906" i="7"/>
  <c r="M1905" i="7"/>
  <c r="M1904" i="7"/>
  <c r="M1903" i="7"/>
  <c r="M1902" i="7"/>
  <c r="M1901" i="7"/>
  <c r="M1900" i="7"/>
  <c r="M1899" i="7"/>
  <c r="M1898" i="7"/>
  <c r="M1897" i="7"/>
  <c r="M1896" i="7"/>
  <c r="M1895" i="7"/>
  <c r="M1894" i="7"/>
  <c r="M1893" i="7"/>
  <c r="M1892" i="7"/>
  <c r="M1891" i="7"/>
  <c r="M1890" i="7"/>
  <c r="M1889" i="7"/>
  <c r="M1888" i="7"/>
  <c r="M1887" i="7"/>
  <c r="M1886" i="7"/>
  <c r="M1885" i="7"/>
  <c r="M1884" i="7"/>
  <c r="M1883" i="7"/>
  <c r="M1882" i="7"/>
  <c r="M1881" i="7"/>
  <c r="M1880" i="7"/>
  <c r="M1879" i="7"/>
  <c r="M1878" i="7"/>
  <c r="M1877" i="7"/>
  <c r="M1876" i="7"/>
  <c r="M1875" i="7"/>
  <c r="M1874" i="7"/>
  <c r="M1873" i="7"/>
  <c r="M1872" i="7"/>
  <c r="M1871" i="7"/>
  <c r="M1870" i="7"/>
  <c r="M1869" i="7"/>
  <c r="M1868" i="7"/>
  <c r="M1867" i="7"/>
  <c r="M1866" i="7"/>
  <c r="M1865" i="7"/>
  <c r="M1864" i="7"/>
  <c r="M1863" i="7"/>
  <c r="M1862" i="7"/>
  <c r="M1861" i="7"/>
  <c r="M1860" i="7"/>
  <c r="M1859" i="7"/>
  <c r="M1858" i="7"/>
  <c r="M1857" i="7"/>
  <c r="M1856" i="7"/>
  <c r="M1855" i="7"/>
  <c r="M1854" i="7"/>
  <c r="M1853" i="7"/>
  <c r="M1852" i="7"/>
  <c r="M1851" i="7"/>
  <c r="M1850" i="7"/>
  <c r="M1849" i="7"/>
  <c r="M1848" i="7"/>
  <c r="M1847" i="7"/>
  <c r="M1846" i="7"/>
  <c r="M1845" i="7"/>
  <c r="M1844" i="7"/>
  <c r="M1843" i="7"/>
  <c r="M1842" i="7"/>
  <c r="M1841" i="7"/>
  <c r="M1840" i="7"/>
  <c r="M1839" i="7"/>
  <c r="M1838" i="7"/>
  <c r="M1837" i="7"/>
  <c r="M1836" i="7"/>
  <c r="M1835" i="7"/>
  <c r="M1834" i="7"/>
  <c r="M1833" i="7"/>
  <c r="M1832" i="7"/>
  <c r="M1831" i="7"/>
  <c r="M1830" i="7"/>
  <c r="M1829" i="7"/>
  <c r="M1828" i="7"/>
  <c r="M1827" i="7"/>
  <c r="M1826" i="7"/>
  <c r="M1825" i="7"/>
  <c r="M1824" i="7"/>
  <c r="M1823" i="7"/>
  <c r="M1822" i="7"/>
  <c r="M1821" i="7"/>
  <c r="M1820" i="7"/>
  <c r="M1819" i="7"/>
  <c r="M1818" i="7"/>
  <c r="M1817" i="7"/>
  <c r="M1816" i="7"/>
  <c r="M1815" i="7"/>
  <c r="M1814" i="7"/>
  <c r="M1813" i="7"/>
  <c r="M1812" i="7"/>
  <c r="M1811" i="7"/>
  <c r="M1810" i="7"/>
  <c r="M1809" i="7"/>
  <c r="M1808" i="7"/>
  <c r="M1807" i="7"/>
  <c r="M1806" i="7"/>
  <c r="M1805" i="7"/>
  <c r="M1804" i="7"/>
  <c r="M1803" i="7"/>
  <c r="M1802" i="7"/>
  <c r="M1801" i="7"/>
  <c r="M1800" i="7"/>
  <c r="M1799" i="7"/>
  <c r="M1798" i="7"/>
  <c r="M1797" i="7"/>
  <c r="M1796" i="7"/>
  <c r="M1795" i="7"/>
  <c r="M1794" i="7"/>
  <c r="M1793" i="7"/>
  <c r="M1792" i="7"/>
  <c r="M1791" i="7"/>
  <c r="M1790" i="7"/>
  <c r="M1789" i="7"/>
  <c r="M1788" i="7"/>
  <c r="M1787" i="7"/>
  <c r="M1786" i="7"/>
  <c r="M1785" i="7"/>
  <c r="M1784" i="7"/>
  <c r="M1783" i="7"/>
  <c r="M1782" i="7"/>
  <c r="M1781" i="7"/>
  <c r="M1780" i="7"/>
  <c r="M1779" i="7"/>
  <c r="M1778" i="7"/>
  <c r="M1777" i="7"/>
  <c r="M1776" i="7"/>
  <c r="M1775" i="7"/>
  <c r="M1774" i="7"/>
  <c r="M1773" i="7"/>
  <c r="M1772" i="7"/>
  <c r="M1771" i="7"/>
  <c r="M1770" i="7"/>
  <c r="M1769" i="7"/>
  <c r="M1768" i="7"/>
  <c r="M1767" i="7"/>
  <c r="M1766" i="7"/>
  <c r="M1764" i="7"/>
  <c r="M1763" i="7"/>
  <c r="M1762" i="7"/>
  <c r="M1761" i="7"/>
  <c r="M1760" i="7"/>
  <c r="M1759" i="7"/>
  <c r="M1757" i="7"/>
  <c r="M1756" i="7"/>
  <c r="M1755" i="7"/>
  <c r="M1754" i="7"/>
  <c r="M1753" i="7"/>
  <c r="M1752" i="7"/>
  <c r="M1751" i="7"/>
  <c r="M1750" i="7"/>
  <c r="M1749" i="7"/>
  <c r="M1748" i="7"/>
  <c r="M1747" i="7"/>
  <c r="M1746" i="7"/>
  <c r="M1745" i="7"/>
  <c r="M1744" i="7"/>
  <c r="M1743" i="7"/>
  <c r="M1742" i="7"/>
  <c r="M1741" i="7"/>
  <c r="M1740" i="7"/>
  <c r="M1739" i="7"/>
  <c r="M1738" i="7"/>
  <c r="M1737" i="7"/>
  <c r="M1736" i="7"/>
  <c r="M1735" i="7"/>
  <c r="M1734" i="7"/>
  <c r="M1733" i="7"/>
  <c r="M1732" i="7"/>
  <c r="M1731" i="7"/>
  <c r="M1730" i="7"/>
  <c r="M1729" i="7"/>
  <c r="M1728" i="7"/>
  <c r="M1727" i="7"/>
  <c r="M1726" i="7"/>
  <c r="M1725" i="7"/>
  <c r="M1724" i="7"/>
  <c r="M1723" i="7"/>
  <c r="M1722" i="7"/>
  <c r="M1721" i="7"/>
  <c r="M1720" i="7"/>
  <c r="M1719" i="7"/>
  <c r="M1718" i="7"/>
  <c r="M1717" i="7"/>
  <c r="M1716" i="7"/>
  <c r="M1715" i="7"/>
  <c r="M1714" i="7"/>
  <c r="M1713" i="7"/>
  <c r="M1712" i="7"/>
  <c r="M1711" i="7"/>
  <c r="M1710" i="7"/>
  <c r="M1709" i="7"/>
  <c r="M1708" i="7"/>
  <c r="M1707" i="7"/>
  <c r="M1706" i="7"/>
  <c r="M1705" i="7"/>
  <c r="M1704" i="7"/>
  <c r="M1703" i="7"/>
  <c r="M1702" i="7"/>
  <c r="M1700" i="7"/>
  <c r="M1699" i="7"/>
  <c r="M1698" i="7"/>
  <c r="M1697" i="7"/>
  <c r="M1696" i="7"/>
  <c r="M1695" i="7"/>
  <c r="M1694" i="7"/>
  <c r="M1693" i="7"/>
  <c r="M1692" i="7"/>
  <c r="M1691" i="7"/>
  <c r="M1690" i="7"/>
  <c r="M1689" i="7"/>
  <c r="M1688" i="7"/>
  <c r="M1687" i="7"/>
  <c r="M1686" i="7"/>
  <c r="M1685" i="7"/>
  <c r="M1684" i="7"/>
  <c r="M1683" i="7"/>
  <c r="M1682" i="7"/>
  <c r="M1681" i="7"/>
  <c r="M1680" i="7"/>
  <c r="M1679" i="7"/>
  <c r="M1678" i="7"/>
  <c r="M1677" i="7"/>
  <c r="M1676" i="7"/>
  <c r="M1675" i="7"/>
  <c r="M1674" i="7"/>
  <c r="M1673" i="7"/>
  <c r="M1672" i="7"/>
  <c r="M1671" i="7"/>
  <c r="M1670" i="7"/>
  <c r="M1669" i="7"/>
  <c r="M1668" i="7"/>
  <c r="M1667" i="7"/>
  <c r="M1666" i="7"/>
  <c r="M1665" i="7"/>
  <c r="M1664" i="7"/>
  <c r="M1663" i="7"/>
  <c r="M1662" i="7"/>
  <c r="M1661" i="7"/>
  <c r="M1660" i="7"/>
  <c r="M1659" i="7"/>
  <c r="M1658" i="7"/>
  <c r="M1657" i="7"/>
  <c r="M1656" i="7"/>
  <c r="M1655" i="7"/>
  <c r="M1654" i="7"/>
  <c r="M1653" i="7"/>
  <c r="M1652" i="7"/>
  <c r="M1651" i="7"/>
  <c r="M1650" i="7"/>
  <c r="M1649" i="7"/>
  <c r="M1648" i="7"/>
  <c r="M1647" i="7"/>
  <c r="M1646" i="7"/>
  <c r="M1645" i="7"/>
  <c r="M1644" i="7"/>
  <c r="M1643" i="7"/>
  <c r="M1642" i="7"/>
  <c r="M1641" i="7"/>
  <c r="M1640" i="7"/>
  <c r="M1639" i="7"/>
  <c r="M1638" i="7"/>
  <c r="M1637" i="7"/>
  <c r="M1636" i="7"/>
  <c r="M1635" i="7"/>
  <c r="M1634" i="7"/>
  <c r="M1633" i="7"/>
  <c r="M1632" i="7"/>
  <c r="M1631" i="7"/>
  <c r="M1630" i="7"/>
  <c r="M1629" i="7"/>
  <c r="M1628" i="7"/>
  <c r="M1627" i="7"/>
  <c r="M1626" i="7"/>
  <c r="M1625" i="7"/>
  <c r="M1624" i="7"/>
  <c r="M1623" i="7"/>
  <c r="M1622" i="7"/>
  <c r="M1621" i="7"/>
  <c r="M1620" i="7"/>
  <c r="M1619" i="7"/>
  <c r="M1618" i="7"/>
  <c r="M1617" i="7"/>
  <c r="M1616" i="7"/>
  <c r="M1615" i="7"/>
  <c r="M1614" i="7"/>
  <c r="M1613" i="7"/>
  <c r="M1612" i="7"/>
  <c r="M1611" i="7"/>
  <c r="M1610" i="7"/>
  <c r="M1609" i="7"/>
  <c r="M1608" i="7"/>
  <c r="M1607" i="7"/>
  <c r="M1606" i="7"/>
  <c r="M1605" i="7"/>
  <c r="M1604" i="7"/>
  <c r="M1603" i="7"/>
  <c r="M1602" i="7"/>
  <c r="M1601" i="7"/>
  <c r="M1600" i="7"/>
  <c r="M1599" i="7"/>
  <c r="M1598" i="7"/>
  <c r="M1597" i="7"/>
  <c r="M1596" i="7"/>
  <c r="M1595" i="7"/>
  <c r="M1594" i="7"/>
  <c r="M1593" i="7"/>
  <c r="M1592" i="7"/>
  <c r="M1591" i="7"/>
  <c r="M1590" i="7"/>
  <c r="M1589" i="7"/>
  <c r="M1588" i="7"/>
  <c r="M1587" i="7"/>
  <c r="M1586" i="7"/>
  <c r="M1585" i="7"/>
  <c r="M1584" i="7"/>
  <c r="M1583" i="7"/>
  <c r="M1582" i="7"/>
  <c r="M1580" i="7"/>
  <c r="M1579" i="7"/>
  <c r="M1578" i="7"/>
  <c r="M1577" i="7"/>
  <c r="M1576" i="7"/>
  <c r="M1575" i="7"/>
  <c r="M1574" i="7"/>
  <c r="M1573" i="7"/>
  <c r="M1572" i="7"/>
  <c r="M1571" i="7"/>
  <c r="M1570" i="7"/>
  <c r="M1569" i="7"/>
  <c r="M1568" i="7"/>
  <c r="M1567" i="7"/>
  <c r="M1566" i="7"/>
  <c r="M1565" i="7"/>
  <c r="M1564" i="7"/>
  <c r="M1563" i="7"/>
  <c r="M1562" i="7"/>
  <c r="M1561" i="7"/>
  <c r="M1560" i="7"/>
  <c r="M1559" i="7"/>
  <c r="M1558" i="7"/>
  <c r="M1557" i="7"/>
  <c r="M1556" i="7"/>
  <c r="M1555" i="7"/>
  <c r="M1554" i="7"/>
  <c r="M1553" i="7"/>
  <c r="M1552" i="7"/>
  <c r="M1551" i="7"/>
  <c r="M1550" i="7"/>
  <c r="M1549" i="7"/>
  <c r="M1548" i="7"/>
  <c r="M1547" i="7"/>
  <c r="M1546" i="7"/>
  <c r="M1545" i="7"/>
  <c r="M1544" i="7"/>
  <c r="M1543" i="7"/>
  <c r="M1542" i="7"/>
  <c r="M1541" i="7"/>
  <c r="M1539" i="7"/>
  <c r="M1538" i="7"/>
  <c r="M1537" i="7"/>
  <c r="M1536" i="7"/>
  <c r="M1535" i="7"/>
  <c r="M1534" i="7"/>
  <c r="M1533" i="7"/>
  <c r="M1532" i="7"/>
  <c r="M1531" i="7"/>
  <c r="M1530" i="7"/>
  <c r="M1529" i="7"/>
  <c r="M1528" i="7"/>
  <c r="M1527" i="7"/>
  <c r="M1526" i="7"/>
  <c r="M1525" i="7"/>
  <c r="M1524" i="7"/>
  <c r="M1523" i="7"/>
  <c r="M1522" i="7"/>
  <c r="M1521" i="7"/>
  <c r="M1520" i="7"/>
  <c r="M1519" i="7"/>
  <c r="M1518" i="7"/>
  <c r="M1517" i="7"/>
  <c r="M1516" i="7"/>
  <c r="M1515" i="7"/>
  <c r="M1514" i="7"/>
  <c r="M1513" i="7"/>
  <c r="M1512" i="7"/>
  <c r="M1511" i="7"/>
  <c r="M1510" i="7"/>
  <c r="M1509" i="7"/>
  <c r="M1508" i="7"/>
  <c r="M1507" i="7"/>
  <c r="M1506" i="7"/>
  <c r="M1505" i="7"/>
  <c r="M1504" i="7"/>
  <c r="M1503" i="7"/>
  <c r="M1502" i="7"/>
  <c r="M1501" i="7"/>
  <c r="M1500" i="7"/>
  <c r="M1499" i="7"/>
  <c r="M1498" i="7"/>
  <c r="M1497" i="7"/>
  <c r="M1496" i="7"/>
  <c r="M1495" i="7"/>
  <c r="M1494" i="7"/>
  <c r="M1493" i="7"/>
  <c r="M1492" i="7"/>
  <c r="M1491" i="7"/>
  <c r="M1490" i="7"/>
  <c r="M1489" i="7"/>
  <c r="M1488" i="7"/>
  <c r="M1487" i="7"/>
  <c r="M1486" i="7"/>
  <c r="M1485" i="7"/>
  <c r="M1484" i="7"/>
  <c r="M1483" i="7"/>
  <c r="M1482" i="7"/>
  <c r="M1481" i="7"/>
  <c r="M1480" i="7"/>
  <c r="M1479" i="7"/>
  <c r="M1478" i="7"/>
  <c r="M1477" i="7"/>
  <c r="M1476" i="7"/>
  <c r="M1475" i="7"/>
  <c r="M1474" i="7"/>
  <c r="M1473" i="7"/>
  <c r="M1472" i="7"/>
  <c r="M1471" i="7"/>
  <c r="M1470" i="7"/>
  <c r="M1469" i="7"/>
  <c r="M1468" i="7"/>
  <c r="M1467" i="7"/>
  <c r="M1466" i="7"/>
  <c r="M1465" i="7"/>
  <c r="M1464" i="7"/>
  <c r="M1463" i="7"/>
  <c r="M1462" i="7"/>
  <c r="M1461" i="7"/>
  <c r="M1460" i="7"/>
  <c r="M1459" i="7"/>
  <c r="M1458" i="7"/>
  <c r="M1457" i="7"/>
  <c r="M1456" i="7"/>
  <c r="M1455" i="7"/>
  <c r="M1454" i="7"/>
  <c r="M1453" i="7"/>
  <c r="M1452" i="7"/>
  <c r="M1451" i="7"/>
  <c r="M1450" i="7"/>
  <c r="M1449" i="7"/>
  <c r="M1448" i="7"/>
  <c r="M1447" i="7"/>
  <c r="M1446" i="7"/>
  <c r="M1445" i="7"/>
  <c r="M1444" i="7"/>
  <c r="M1443" i="7"/>
  <c r="M1442" i="7"/>
  <c r="M1441" i="7"/>
  <c r="M1440" i="7"/>
  <c r="M1439" i="7"/>
  <c r="M1438" i="7"/>
  <c r="M1437" i="7"/>
  <c r="M1436" i="7"/>
  <c r="M1435" i="7"/>
  <c r="M1434" i="7"/>
  <c r="M1433" i="7"/>
  <c r="M1432" i="7"/>
  <c r="M1431" i="7"/>
  <c r="M1430" i="7"/>
  <c r="M1429" i="7"/>
  <c r="M1428" i="7"/>
  <c r="M1427" i="7"/>
  <c r="M1426" i="7"/>
  <c r="M1425" i="7"/>
  <c r="M1424" i="7"/>
  <c r="M1423" i="7"/>
  <c r="M1422" i="7"/>
  <c r="M1421" i="7"/>
  <c r="M1420" i="7"/>
  <c r="M1419" i="7"/>
  <c r="M1418" i="7"/>
  <c r="M1417" i="7"/>
  <c r="M1416" i="7"/>
  <c r="M1415" i="7"/>
  <c r="M1414" i="7"/>
  <c r="M1413" i="7"/>
  <c r="M1412" i="7"/>
  <c r="M1411" i="7"/>
  <c r="M1410" i="7"/>
  <c r="M1409" i="7"/>
  <c r="M1408" i="7"/>
  <c r="M1407" i="7"/>
  <c r="M1406" i="7"/>
  <c r="M1405" i="7"/>
  <c r="M1404" i="7"/>
  <c r="M1403" i="7"/>
  <c r="M1402" i="7"/>
  <c r="M1401" i="7"/>
  <c r="M1400" i="7"/>
  <c r="M1399" i="7"/>
  <c r="M1398" i="7"/>
  <c r="M1397" i="7"/>
  <c r="M1396" i="7"/>
  <c r="M1395" i="7"/>
  <c r="M1394" i="7"/>
  <c r="M1393" i="7"/>
  <c r="M1392" i="7"/>
  <c r="M1391" i="7"/>
  <c r="M1390" i="7"/>
  <c r="M1389" i="7"/>
  <c r="M1388" i="7"/>
  <c r="M1387" i="7"/>
  <c r="M1386" i="7"/>
  <c r="M1385" i="7"/>
  <c r="M1384" i="7"/>
  <c r="M1383" i="7"/>
  <c r="M1382" i="7"/>
  <c r="M1381" i="7"/>
  <c r="M1380" i="7"/>
  <c r="M1379" i="7"/>
  <c r="M1378" i="7"/>
  <c r="M1377" i="7"/>
  <c r="M1376" i="7"/>
  <c r="M1375" i="7"/>
  <c r="M1374" i="7"/>
  <c r="M1373" i="7"/>
  <c r="M1372" i="7"/>
  <c r="M1371" i="7"/>
  <c r="M1370" i="7"/>
  <c r="M1369" i="7"/>
  <c r="M1368" i="7"/>
  <c r="M1367" i="7"/>
  <c r="M1366" i="7"/>
  <c r="M1365" i="7"/>
  <c r="M1364" i="7"/>
  <c r="M1363" i="7"/>
  <c r="M1362" i="7"/>
  <c r="M1361" i="7"/>
  <c r="M1360" i="7"/>
  <c r="M1359" i="7"/>
  <c r="M1358" i="7"/>
  <c r="M1357" i="7"/>
  <c r="M1356" i="7"/>
  <c r="M1355" i="7"/>
  <c r="M1354" i="7"/>
  <c r="M1353" i="7"/>
  <c r="M1352" i="7"/>
  <c r="M1351" i="7"/>
  <c r="M1350" i="7"/>
  <c r="M1349" i="7"/>
  <c r="M1348" i="7"/>
  <c r="M1347" i="7"/>
  <c r="M1346" i="7"/>
  <c r="M1345" i="7"/>
  <c r="M1344" i="7"/>
  <c r="M1343" i="7"/>
  <c r="M1342" i="7"/>
  <c r="M1341" i="7"/>
  <c r="M1340" i="7"/>
  <c r="M1339" i="7"/>
  <c r="M1338" i="7"/>
  <c r="M1337" i="7"/>
  <c r="M1336" i="7"/>
  <c r="M1335" i="7"/>
  <c r="M1334" i="7"/>
  <c r="M1333" i="7"/>
  <c r="M1332" i="7"/>
  <c r="M1331" i="7"/>
  <c r="M1330" i="7"/>
  <c r="M1329" i="7"/>
  <c r="M1328" i="7"/>
  <c r="M1327" i="7"/>
  <c r="M1326" i="7"/>
  <c r="M1325" i="7"/>
  <c r="M1324" i="7"/>
  <c r="M1323" i="7"/>
  <c r="M1322" i="7"/>
  <c r="M1321" i="7"/>
  <c r="M1320" i="7"/>
  <c r="M1319" i="7"/>
  <c r="M1318" i="7"/>
  <c r="M1317" i="7"/>
  <c r="M1316" i="7"/>
  <c r="M1315" i="7"/>
  <c r="M1314" i="7"/>
  <c r="M1313" i="7"/>
  <c r="M1312" i="7"/>
  <c r="M1311" i="7"/>
  <c r="M1310" i="7"/>
  <c r="M1309" i="7"/>
  <c r="M1308" i="7"/>
  <c r="M1307" i="7"/>
  <c r="M1306" i="7"/>
  <c r="M1305" i="7"/>
  <c r="M1304" i="7"/>
  <c r="M1303" i="7"/>
  <c r="M1302" i="7"/>
  <c r="M1301" i="7"/>
  <c r="M1300" i="7"/>
  <c r="M1299" i="7"/>
  <c r="M1298" i="7"/>
  <c r="M1297" i="7"/>
  <c r="M1296" i="7"/>
  <c r="M1295" i="7"/>
  <c r="M1294" i="7"/>
  <c r="M1293" i="7"/>
  <c r="M1292" i="7"/>
  <c r="M1291" i="7"/>
  <c r="M1290" i="7"/>
  <c r="M1289" i="7"/>
  <c r="M1288" i="7"/>
  <c r="M1287" i="7"/>
  <c r="M1286" i="7"/>
  <c r="M1285" i="7"/>
  <c r="M1284" i="7"/>
  <c r="M1283" i="7"/>
  <c r="M1282" i="7"/>
  <c r="M1281" i="7"/>
  <c r="M1280" i="7"/>
  <c r="M1279" i="7"/>
  <c r="M1278" i="7"/>
  <c r="M1277" i="7"/>
  <c r="M1276" i="7"/>
  <c r="M1275" i="7"/>
  <c r="M1274" i="7"/>
  <c r="M1273" i="7"/>
  <c r="M1272" i="7"/>
  <c r="M1271" i="7"/>
  <c r="M1270" i="7"/>
  <c r="M1269" i="7"/>
  <c r="M1268" i="7"/>
  <c r="M1267" i="7"/>
  <c r="M1266" i="7"/>
  <c r="M1265" i="7"/>
  <c r="M1264" i="7"/>
  <c r="M1263" i="7"/>
  <c r="M1262" i="7"/>
  <c r="M1261" i="7"/>
  <c r="M1260" i="7"/>
  <c r="M1259" i="7"/>
  <c r="M1258" i="7"/>
  <c r="M1257" i="7"/>
  <c r="M1256" i="7"/>
  <c r="M1255" i="7"/>
  <c r="M1254" i="7"/>
  <c r="M1253" i="7"/>
  <c r="M1252" i="7"/>
  <c r="M1251" i="7"/>
  <c r="M1250" i="7"/>
  <c r="M1249" i="7"/>
  <c r="M1248" i="7"/>
  <c r="M1247" i="7"/>
  <c r="M1246" i="7"/>
  <c r="M1245" i="7"/>
  <c r="M1244" i="7"/>
  <c r="M1243" i="7"/>
  <c r="M1242" i="7"/>
  <c r="M1241" i="7"/>
  <c r="M1240" i="7"/>
  <c r="M1239" i="7"/>
  <c r="M1238" i="7"/>
  <c r="M1237" i="7"/>
  <c r="M1236" i="7"/>
  <c r="M1235" i="7"/>
  <c r="M1234" i="7"/>
  <c r="M1233" i="7"/>
  <c r="M1232" i="7"/>
  <c r="M1231" i="7"/>
  <c r="M1230" i="7"/>
  <c r="M1229" i="7"/>
  <c r="M1228" i="7"/>
  <c r="M1227" i="7"/>
  <c r="M1226" i="7"/>
  <c r="M1225" i="7"/>
  <c r="M1224" i="7"/>
  <c r="M1223" i="7"/>
  <c r="M1222" i="7"/>
  <c r="M1221" i="7"/>
  <c r="M1220" i="7"/>
  <c r="M1219" i="7"/>
  <c r="M1218" i="7"/>
  <c r="M1217" i="7"/>
  <c r="M1216" i="7"/>
  <c r="M1215" i="7"/>
  <c r="M1214" i="7"/>
  <c r="M1213" i="7"/>
  <c r="M1212" i="7"/>
  <c r="M1211" i="7"/>
  <c r="M1210" i="7"/>
  <c r="M1209" i="7"/>
  <c r="M1208" i="7"/>
  <c r="M1207" i="7"/>
  <c r="M1206" i="7"/>
  <c r="M1205" i="7"/>
  <c r="M1204" i="7"/>
  <c r="M1203" i="7"/>
  <c r="M1202" i="7"/>
  <c r="M1201" i="7"/>
  <c r="M1200" i="7"/>
  <c r="M1199" i="7"/>
  <c r="M1198" i="7"/>
  <c r="M1197" i="7"/>
  <c r="M1196" i="7"/>
  <c r="M1195" i="7"/>
  <c r="M1194" i="7"/>
  <c r="M1193" i="7"/>
  <c r="M1192" i="7"/>
  <c r="M1191" i="7"/>
  <c r="M1190" i="7"/>
  <c r="M1189" i="7"/>
  <c r="M1188" i="7"/>
  <c r="M1187" i="7"/>
  <c r="M1186" i="7"/>
  <c r="M1185" i="7"/>
  <c r="M1184" i="7"/>
  <c r="M1183" i="7"/>
  <c r="M1182" i="7"/>
  <c r="M1181" i="7"/>
  <c r="M1180" i="7"/>
  <c r="M1179" i="7"/>
  <c r="M1178" i="7"/>
  <c r="M1177" i="7"/>
  <c r="M1176" i="7"/>
  <c r="M1175" i="7"/>
  <c r="M1174" i="7"/>
  <c r="M1173" i="7"/>
  <c r="M1172" i="7"/>
  <c r="M1171" i="7"/>
  <c r="M1170" i="7"/>
  <c r="M1169" i="7"/>
  <c r="M1168" i="7"/>
  <c r="M1167" i="7"/>
  <c r="M1166" i="7"/>
  <c r="M1165" i="7"/>
  <c r="M1164" i="7"/>
  <c r="M1163" i="7"/>
  <c r="M1162" i="7"/>
  <c r="M1161" i="7"/>
  <c r="M1160" i="7"/>
  <c r="M1159" i="7"/>
  <c r="M1158" i="7"/>
  <c r="M1157" i="7"/>
  <c r="M1156" i="7"/>
  <c r="M1155" i="7"/>
  <c r="M1154" i="7"/>
  <c r="M1153" i="7"/>
  <c r="M1152" i="7"/>
  <c r="M1151" i="7"/>
  <c r="M1150" i="7"/>
  <c r="M1149" i="7"/>
  <c r="M1148" i="7"/>
  <c r="M1147" i="7"/>
  <c r="M1146" i="7"/>
  <c r="M1145" i="7"/>
  <c r="M1144" i="7"/>
  <c r="M1143" i="7"/>
  <c r="M1142" i="7"/>
  <c r="M1141" i="7"/>
  <c r="M1140" i="7"/>
  <c r="M1139" i="7"/>
  <c r="M1138" i="7"/>
  <c r="M1137" i="7"/>
  <c r="M1136" i="7"/>
  <c r="M1135" i="7"/>
  <c r="M1134" i="7"/>
  <c r="M1133" i="7"/>
  <c r="M1132" i="7"/>
  <c r="M1131" i="7"/>
  <c r="M1130" i="7"/>
  <c r="M1129" i="7"/>
  <c r="M1128" i="7"/>
  <c r="M1127" i="7"/>
  <c r="M1126" i="7"/>
  <c r="M1125" i="7"/>
  <c r="M1124" i="7"/>
  <c r="M1123" i="7"/>
  <c r="M1122" i="7"/>
  <c r="M1121" i="7"/>
  <c r="M1120" i="7"/>
  <c r="M1119" i="7"/>
  <c r="M1118" i="7"/>
  <c r="M1117" i="7"/>
  <c r="M1116" i="7"/>
  <c r="M1115" i="7"/>
  <c r="M1114" i="7"/>
  <c r="M1113" i="7"/>
  <c r="M1112" i="7"/>
  <c r="M1110" i="7"/>
  <c r="M1109" i="7"/>
  <c r="M1108" i="7"/>
  <c r="M1107" i="7"/>
  <c r="M1106" i="7"/>
  <c r="M1105" i="7"/>
  <c r="M1104" i="7"/>
  <c r="M1103" i="7"/>
  <c r="M1102" i="7"/>
  <c r="M1101" i="7"/>
  <c r="M1100" i="7"/>
  <c r="M1099" i="7"/>
  <c r="M1098" i="7"/>
  <c r="M1097" i="7"/>
  <c r="M1096" i="7"/>
  <c r="M1095" i="7"/>
  <c r="M1094" i="7"/>
  <c r="M1093" i="7"/>
  <c r="M1092" i="7"/>
  <c r="M1091" i="7"/>
  <c r="M1090" i="7"/>
  <c r="M1089" i="7"/>
  <c r="M1088" i="7"/>
  <c r="M1087" i="7"/>
  <c r="M1086" i="7"/>
  <c r="M1085" i="7"/>
  <c r="M1084" i="7"/>
  <c r="M1083" i="7"/>
  <c r="M1082" i="7"/>
  <c r="M1081" i="7"/>
  <c r="M1080" i="7"/>
  <c r="M1079" i="7"/>
  <c r="M1078" i="7"/>
  <c r="M1077" i="7"/>
  <c r="M1076" i="7"/>
  <c r="M1075" i="7"/>
  <c r="M1074" i="7"/>
  <c r="M1073" i="7"/>
  <c r="M1072" i="7"/>
  <c r="M1071" i="7"/>
  <c r="M1070" i="7"/>
  <c r="M1069" i="7"/>
  <c r="M1068" i="7"/>
  <c r="M1067" i="7"/>
  <c r="M1066" i="7"/>
  <c r="M1065" i="7"/>
  <c r="M1064" i="7"/>
  <c r="M1063" i="7"/>
  <c r="M1062" i="7"/>
  <c r="M1061" i="7"/>
  <c r="M1060" i="7"/>
  <c r="M1059" i="7"/>
  <c r="M1058" i="7"/>
  <c r="M1057" i="7"/>
  <c r="M1056" i="7"/>
  <c r="M1055" i="7"/>
  <c r="M1054" i="7"/>
  <c r="M1053" i="7"/>
  <c r="M1052" i="7"/>
  <c r="M1051" i="7"/>
  <c r="M1050" i="7"/>
  <c r="M1049" i="7"/>
  <c r="M1048" i="7"/>
  <c r="M1047" i="7"/>
  <c r="M1046" i="7"/>
  <c r="M1045" i="7"/>
  <c r="M1044" i="7"/>
  <c r="M1043" i="7"/>
  <c r="M1042" i="7"/>
  <c r="M1041" i="7"/>
  <c r="M1040" i="7"/>
  <c r="M1039" i="7"/>
  <c r="M1038" i="7"/>
  <c r="M1037" i="7"/>
  <c r="M1036" i="7"/>
  <c r="M1035" i="7"/>
  <c r="M1034" i="7"/>
  <c r="M1033" i="7"/>
  <c r="M1032" i="7"/>
  <c r="M1031" i="7"/>
  <c r="M1030" i="7"/>
  <c r="M1029" i="7"/>
  <c r="M1028" i="7"/>
  <c r="M1027" i="7"/>
  <c r="M1026" i="7"/>
  <c r="M1025" i="7"/>
  <c r="M1024" i="7"/>
  <c r="M1023" i="7"/>
  <c r="M1022" i="7"/>
  <c r="M1021" i="7"/>
  <c r="M1020" i="7"/>
  <c r="M1019" i="7"/>
  <c r="M1018" i="7"/>
  <c r="M1017" i="7"/>
  <c r="M1016" i="7"/>
  <c r="M1015" i="7"/>
  <c r="M1014" i="7"/>
  <c r="M1013" i="7"/>
  <c r="M1012" i="7"/>
  <c r="M1011" i="7"/>
  <c r="M1010" i="7"/>
  <c r="M1009" i="7"/>
  <c r="M1008" i="7"/>
  <c r="M1007" i="7"/>
  <c r="M1006" i="7"/>
  <c r="M1005" i="7"/>
  <c r="M1004" i="7"/>
  <c r="M1003" i="7"/>
  <c r="M1002" i="7"/>
  <c r="M1001" i="7"/>
  <c r="M1000" i="7"/>
  <c r="M999" i="7"/>
  <c r="M998" i="7"/>
  <c r="M997" i="7"/>
  <c r="M996" i="7"/>
  <c r="M995" i="7"/>
  <c r="M994" i="7"/>
  <c r="M993" i="7"/>
  <c r="M992" i="7"/>
  <c r="M991" i="7"/>
  <c r="M990" i="7"/>
  <c r="M989" i="7"/>
  <c r="M988" i="7"/>
  <c r="M987" i="7"/>
  <c r="M986" i="7"/>
  <c r="M985" i="7"/>
  <c r="M984" i="7"/>
  <c r="M983" i="7"/>
  <c r="M982" i="7"/>
  <c r="M981" i="7"/>
  <c r="M980" i="7"/>
  <c r="M979" i="7"/>
  <c r="M978" i="7"/>
  <c r="M977" i="7"/>
  <c r="M976" i="7"/>
  <c r="M975" i="7"/>
  <c r="M974" i="7"/>
  <c r="M973" i="7"/>
  <c r="M972" i="7"/>
  <c r="M971" i="7"/>
  <c r="M970" i="7"/>
  <c r="M969" i="7"/>
  <c r="M968" i="7"/>
  <c r="M967" i="7"/>
  <c r="M966" i="7"/>
  <c r="M965" i="7"/>
  <c r="M964" i="7"/>
  <c r="M963" i="7"/>
  <c r="M962" i="7"/>
  <c r="M961" i="7"/>
  <c r="M960" i="7"/>
  <c r="M959" i="7"/>
  <c r="M958" i="7"/>
  <c r="M957" i="7"/>
  <c r="M956" i="7"/>
  <c r="M955" i="7"/>
  <c r="M954" i="7"/>
  <c r="M953" i="7"/>
  <c r="M952" i="7"/>
  <c r="M951" i="7"/>
  <c r="M950" i="7"/>
  <c r="M949" i="7"/>
  <c r="M948" i="7"/>
  <c r="M947" i="7"/>
  <c r="M946" i="7"/>
  <c r="M945" i="7"/>
  <c r="M944" i="7"/>
  <c r="M943" i="7"/>
  <c r="M942" i="7"/>
  <c r="M941" i="7"/>
  <c r="M940" i="7"/>
  <c r="M939" i="7"/>
  <c r="M938" i="7"/>
  <c r="M937" i="7"/>
  <c r="M936" i="7"/>
  <c r="M935" i="7"/>
  <c r="M934" i="7"/>
  <c r="M933" i="7"/>
  <c r="M932" i="7"/>
  <c r="M931" i="7"/>
  <c r="M930" i="7"/>
  <c r="M929" i="7"/>
  <c r="M928" i="7"/>
  <c r="M927" i="7"/>
  <c r="M926" i="7"/>
  <c r="M925" i="7"/>
  <c r="M924" i="7"/>
  <c r="M923" i="7"/>
  <c r="M922" i="7"/>
  <c r="M921" i="7"/>
  <c r="M920" i="7"/>
  <c r="M919" i="7"/>
  <c r="M918" i="7"/>
  <c r="M917" i="7"/>
  <c r="M916" i="7"/>
  <c r="M915" i="7"/>
  <c r="M914" i="7"/>
  <c r="M913" i="7"/>
  <c r="M912" i="7"/>
  <c r="M911" i="7"/>
  <c r="M910" i="7"/>
  <c r="M909" i="7"/>
  <c r="M908" i="7"/>
  <c r="M907" i="7"/>
  <c r="M906" i="7"/>
  <c r="M905" i="7"/>
  <c r="M904" i="7"/>
  <c r="M903" i="7"/>
  <c r="M902" i="7"/>
  <c r="M901" i="7"/>
  <c r="M900" i="7"/>
  <c r="M899" i="7"/>
  <c r="M898" i="7"/>
  <c r="M897" i="7"/>
  <c r="M896" i="7"/>
  <c r="M895" i="7"/>
  <c r="M894" i="7"/>
  <c r="M893" i="7"/>
  <c r="M892" i="7"/>
  <c r="M891" i="7"/>
  <c r="M890" i="7"/>
  <c r="M889" i="7"/>
  <c r="M888" i="7"/>
  <c r="M887" i="7"/>
  <c r="M886" i="7"/>
  <c r="M885" i="7"/>
  <c r="M884" i="7"/>
  <c r="M883" i="7"/>
  <c r="M882" i="7"/>
  <c r="M881" i="7"/>
  <c r="M880" i="7"/>
  <c r="M879" i="7"/>
  <c r="M878" i="7"/>
  <c r="M877" i="7"/>
  <c r="M876" i="7"/>
  <c r="M875" i="7"/>
  <c r="M874" i="7"/>
  <c r="M873" i="7"/>
  <c r="M872" i="7"/>
  <c r="M871" i="7"/>
  <c r="M870" i="7"/>
  <c r="M869" i="7"/>
  <c r="M868" i="7"/>
  <c r="M867" i="7"/>
  <c r="M866" i="7"/>
  <c r="M865" i="7"/>
  <c r="M864" i="7"/>
  <c r="M863" i="7"/>
  <c r="M862" i="7"/>
  <c r="M861" i="7"/>
  <c r="M860" i="7"/>
  <c r="M859" i="7"/>
  <c r="M858" i="7"/>
  <c r="M857" i="7"/>
  <c r="M856" i="7"/>
  <c r="M855" i="7"/>
  <c r="M854" i="7"/>
  <c r="M853" i="7"/>
  <c r="M852" i="7"/>
  <c r="M851" i="7"/>
  <c r="M850" i="7"/>
  <c r="M849" i="7"/>
  <c r="M848" i="7"/>
  <c r="M847" i="7"/>
  <c r="M846" i="7"/>
  <c r="M845" i="7"/>
  <c r="M844" i="7"/>
  <c r="M843" i="7"/>
  <c r="M842" i="7"/>
  <c r="M841" i="7"/>
  <c r="M840" i="7"/>
  <c r="M839" i="7"/>
  <c r="M838" i="7"/>
  <c r="M837" i="7"/>
  <c r="M836" i="7"/>
  <c r="M835" i="7"/>
  <c r="M834" i="7"/>
  <c r="M833" i="7"/>
  <c r="M832" i="7"/>
  <c r="M831" i="7"/>
  <c r="M830" i="7"/>
  <c r="M829" i="7"/>
  <c r="M828" i="7"/>
  <c r="M827" i="7"/>
  <c r="M826" i="7"/>
  <c r="M825" i="7"/>
  <c r="M824" i="7"/>
  <c r="M823" i="7"/>
  <c r="M822" i="7"/>
  <c r="M821" i="7"/>
  <c r="M820" i="7"/>
  <c r="M819" i="7"/>
  <c r="M818" i="7"/>
  <c r="M817" i="7"/>
  <c r="M816" i="7"/>
  <c r="M815" i="7"/>
  <c r="M814" i="7"/>
  <c r="M813" i="7"/>
  <c r="M812" i="7"/>
  <c r="M811" i="7"/>
  <c r="M810" i="7"/>
  <c r="M809" i="7"/>
  <c r="M808" i="7"/>
  <c r="M807" i="7"/>
  <c r="M806" i="7"/>
  <c r="M805" i="7"/>
  <c r="M804" i="7"/>
  <c r="M803" i="7"/>
  <c r="M802" i="7"/>
  <c r="M801" i="7"/>
  <c r="M800" i="7"/>
  <c r="M799" i="7"/>
  <c r="M798" i="7"/>
  <c r="M797" i="7"/>
  <c r="M796" i="7"/>
  <c r="M795" i="7"/>
  <c r="M794" i="7"/>
  <c r="M793" i="7"/>
  <c r="M792" i="7"/>
  <c r="M791" i="7"/>
  <c r="M790" i="7"/>
  <c r="M789" i="7"/>
  <c r="M788" i="7"/>
  <c r="M787" i="7"/>
  <c r="M786" i="7"/>
  <c r="M785" i="7"/>
  <c r="M784" i="7"/>
  <c r="M783" i="7"/>
  <c r="M782" i="7"/>
  <c r="M781" i="7"/>
  <c r="M780" i="7"/>
  <c r="M779" i="7"/>
  <c r="M778" i="7"/>
  <c r="M777" i="7"/>
  <c r="M776" i="7"/>
  <c r="M775" i="7"/>
  <c r="M774" i="7"/>
  <c r="M773" i="7"/>
  <c r="M772" i="7"/>
  <c r="M771" i="7"/>
  <c r="M770" i="7"/>
  <c r="M769" i="7"/>
  <c r="M768" i="7"/>
  <c r="M767" i="7"/>
  <c r="M766" i="7"/>
  <c r="M765" i="7"/>
  <c r="M764" i="7"/>
  <c r="M763" i="7"/>
  <c r="M762" i="7"/>
  <c r="M761" i="7"/>
  <c r="M760" i="7"/>
  <c r="M759" i="7"/>
  <c r="M758" i="7"/>
  <c r="M757" i="7"/>
  <c r="M756" i="7"/>
  <c r="M755" i="7"/>
  <c r="M754" i="7"/>
  <c r="M753" i="7"/>
  <c r="M752" i="7"/>
  <c r="M751" i="7"/>
  <c r="M750" i="7"/>
  <c r="M749" i="7"/>
  <c r="M748" i="7"/>
  <c r="M747" i="7"/>
  <c r="M746" i="7"/>
  <c r="M745" i="7"/>
  <c r="M744" i="7"/>
  <c r="M743" i="7"/>
  <c r="M742" i="7"/>
  <c r="M741" i="7"/>
  <c r="M740" i="7"/>
  <c r="M739" i="7"/>
  <c r="M738" i="7"/>
  <c r="M737" i="7"/>
  <c r="M736" i="7"/>
  <c r="M735" i="7"/>
  <c r="M734" i="7"/>
  <c r="M733" i="7"/>
  <c r="M732" i="7"/>
  <c r="M731" i="7"/>
  <c r="M730" i="7"/>
  <c r="M729" i="7"/>
  <c r="M728" i="7"/>
  <c r="M727" i="7"/>
  <c r="M726" i="7"/>
  <c r="M725" i="7"/>
  <c r="M724" i="7"/>
  <c r="M723" i="7"/>
  <c r="M722" i="7"/>
  <c r="M721" i="7"/>
  <c r="M720" i="7"/>
  <c r="M719" i="7"/>
  <c r="M718" i="7"/>
  <c r="M717" i="7"/>
  <c r="M716" i="7"/>
  <c r="M715" i="7"/>
  <c r="M714" i="7"/>
  <c r="M713" i="7"/>
  <c r="M712" i="7"/>
  <c r="M711" i="7"/>
  <c r="M710" i="7"/>
  <c r="M709" i="7"/>
  <c r="M708" i="7"/>
  <c r="M707" i="7"/>
  <c r="M706" i="7"/>
  <c r="M705" i="7"/>
  <c r="M704" i="7"/>
  <c r="M703" i="7"/>
  <c r="M702" i="7"/>
  <c r="M701" i="7"/>
  <c r="M700" i="7"/>
  <c r="M699" i="7"/>
  <c r="M698" i="7"/>
  <c r="M697" i="7"/>
  <c r="M696" i="7"/>
  <c r="M695" i="7"/>
  <c r="M694" i="7"/>
  <c r="M693" i="7"/>
  <c r="M692" i="7"/>
  <c r="M691" i="7"/>
  <c r="M690" i="7"/>
  <c r="M689" i="7"/>
  <c r="M688" i="7"/>
  <c r="M687" i="7"/>
  <c r="M686" i="7"/>
  <c r="M685" i="7"/>
  <c r="M684" i="7"/>
  <c r="M683" i="7"/>
  <c r="M682" i="7"/>
  <c r="M681" i="7"/>
  <c r="M680" i="7"/>
  <c r="M679" i="7"/>
  <c r="M678" i="7"/>
  <c r="M677" i="7"/>
  <c r="M676" i="7"/>
  <c r="M675" i="7"/>
  <c r="M674" i="7"/>
  <c r="M673" i="7"/>
  <c r="M672" i="7"/>
  <c r="M671" i="7"/>
  <c r="M670" i="7"/>
  <c r="M669" i="7"/>
  <c r="M668" i="7"/>
  <c r="M667" i="7"/>
  <c r="M666" i="7"/>
  <c r="M665" i="7"/>
  <c r="M664" i="7"/>
  <c r="M663" i="7"/>
  <c r="M662" i="7"/>
  <c r="M661" i="7"/>
  <c r="M660" i="7"/>
  <c r="M659" i="7"/>
  <c r="M658" i="7"/>
  <c r="M657" i="7"/>
  <c r="M656" i="7"/>
  <c r="M655" i="7"/>
  <c r="M654" i="7"/>
  <c r="M653" i="7"/>
  <c r="M652" i="7"/>
  <c r="M651" i="7"/>
  <c r="M650" i="7"/>
  <c r="M649" i="7"/>
  <c r="M648" i="7"/>
  <c r="M647" i="7"/>
  <c r="M646" i="7"/>
  <c r="M645" i="7"/>
  <c r="M644" i="7"/>
  <c r="M643" i="7"/>
  <c r="M642" i="7"/>
  <c r="M641" i="7"/>
  <c r="M640" i="7"/>
  <c r="M639" i="7"/>
  <c r="M638" i="7"/>
  <c r="M637" i="7"/>
  <c r="M636" i="7"/>
  <c r="M635" i="7"/>
  <c r="M634" i="7"/>
  <c r="M633" i="7"/>
  <c r="M632" i="7"/>
  <c r="M631" i="7"/>
  <c r="M630" i="7"/>
  <c r="M629" i="7"/>
  <c r="M628" i="7"/>
  <c r="M627" i="7"/>
  <c r="M626" i="7"/>
  <c r="M625" i="7"/>
  <c r="M624" i="7"/>
  <c r="M623" i="7"/>
  <c r="M622" i="7"/>
  <c r="M621" i="7"/>
  <c r="M620" i="7"/>
  <c r="M619" i="7"/>
  <c r="M618" i="7"/>
  <c r="M617" i="7"/>
  <c r="M616" i="7"/>
  <c r="M615" i="7"/>
  <c r="M614" i="7"/>
  <c r="M613" i="7"/>
  <c r="M612" i="7"/>
  <c r="M611" i="7"/>
  <c r="M610" i="7"/>
  <c r="M609" i="7"/>
  <c r="M608" i="7"/>
  <c r="M607" i="7"/>
  <c r="M606" i="7"/>
  <c r="M605" i="7"/>
  <c r="M604" i="7"/>
  <c r="M603" i="7"/>
  <c r="M602" i="7"/>
  <c r="M601" i="7"/>
  <c r="M600" i="7"/>
  <c r="M599" i="7"/>
  <c r="M598" i="7"/>
  <c r="M597" i="7"/>
  <c r="M596" i="7"/>
  <c r="M595" i="7"/>
  <c r="M594" i="7"/>
  <c r="M593" i="7"/>
  <c r="M592" i="7"/>
  <c r="M591" i="7"/>
  <c r="M590" i="7"/>
  <c r="M589" i="7"/>
  <c r="M588" i="7"/>
  <c r="M587" i="7"/>
  <c r="M586" i="7"/>
  <c r="M585" i="7"/>
  <c r="M584" i="7"/>
  <c r="M583" i="7"/>
  <c r="M582" i="7"/>
  <c r="M581" i="7"/>
  <c r="M580" i="7"/>
  <c r="M579" i="7"/>
  <c r="M578" i="7"/>
  <c r="M577" i="7"/>
  <c r="M576" i="7"/>
  <c r="M575" i="7"/>
  <c r="M574" i="7"/>
  <c r="M573" i="7"/>
  <c r="M572" i="7"/>
  <c r="M571" i="7"/>
  <c r="M570" i="7"/>
  <c r="M569" i="7"/>
  <c r="M568" i="7"/>
  <c r="M567" i="7"/>
  <c r="M566" i="7"/>
  <c r="M565" i="7"/>
  <c r="M564" i="7"/>
  <c r="M563" i="7"/>
  <c r="M562" i="7"/>
  <c r="M561" i="7"/>
  <c r="M560" i="7"/>
  <c r="M559" i="7"/>
  <c r="M558" i="7"/>
  <c r="M557" i="7"/>
  <c r="M556" i="7"/>
  <c r="M555" i="7"/>
  <c r="M554" i="7"/>
  <c r="M553" i="7"/>
  <c r="M552" i="7"/>
  <c r="M551" i="7"/>
  <c r="M550" i="7"/>
  <c r="M549" i="7"/>
  <c r="M548" i="7"/>
  <c r="M547" i="7"/>
  <c r="M546" i="7"/>
  <c r="M545" i="7"/>
  <c r="M544" i="7"/>
  <c r="M543" i="7"/>
  <c r="M542" i="7"/>
  <c r="M541" i="7"/>
  <c r="M540" i="7"/>
  <c r="M539" i="7"/>
  <c r="M538" i="7"/>
  <c r="M537" i="7"/>
  <c r="M536" i="7"/>
  <c r="M535" i="7"/>
  <c r="M534" i="7"/>
  <c r="M533" i="7"/>
  <c r="M532" i="7"/>
  <c r="M531" i="7"/>
  <c r="M530" i="7"/>
  <c r="M529" i="7"/>
  <c r="M528" i="7"/>
  <c r="M527" i="7"/>
  <c r="M526" i="7"/>
  <c r="M525" i="7"/>
  <c r="M524" i="7"/>
  <c r="M523" i="7"/>
  <c r="M522" i="7"/>
  <c r="M521" i="7"/>
  <c r="M520" i="7"/>
  <c r="M519" i="7"/>
  <c r="M518" i="7"/>
  <c r="M517" i="7"/>
  <c r="M516" i="7"/>
  <c r="M515" i="7"/>
  <c r="M514" i="7"/>
  <c r="M513" i="7"/>
  <c r="M512" i="7"/>
  <c r="M511" i="7"/>
  <c r="M510" i="7"/>
  <c r="M509" i="7"/>
  <c r="M508" i="7"/>
  <c r="M507" i="7"/>
  <c r="M506" i="7"/>
  <c r="M505" i="7"/>
  <c r="M504" i="7"/>
  <c r="M503" i="7"/>
  <c r="M502" i="7"/>
  <c r="M501" i="7"/>
  <c r="M500" i="7"/>
  <c r="M499" i="7"/>
  <c r="M498" i="7"/>
  <c r="M497" i="7"/>
  <c r="M496" i="7"/>
  <c r="M495" i="7"/>
  <c r="M494" i="7"/>
  <c r="M493" i="7"/>
  <c r="M492" i="7"/>
  <c r="M491" i="7"/>
  <c r="M490" i="7"/>
  <c r="M489" i="7"/>
  <c r="M488" i="7"/>
  <c r="M487" i="7"/>
  <c r="M486" i="7"/>
  <c r="M485" i="7"/>
  <c r="M484" i="7"/>
  <c r="M483" i="7"/>
  <c r="M482" i="7"/>
  <c r="M481" i="7"/>
  <c r="M480" i="7"/>
  <c r="M479" i="7"/>
  <c r="M478" i="7"/>
  <c r="M477" i="7"/>
  <c r="M476" i="7"/>
  <c r="M475" i="7"/>
  <c r="M474" i="7"/>
  <c r="M473" i="7"/>
  <c r="M472" i="7"/>
  <c r="M471" i="7"/>
  <c r="M470" i="7"/>
  <c r="M469" i="7"/>
  <c r="M468" i="7"/>
  <c r="M467" i="7"/>
  <c r="M466" i="7"/>
  <c r="M465" i="7"/>
  <c r="M464" i="7"/>
  <c r="M463" i="7"/>
  <c r="M462" i="7"/>
  <c r="M461" i="7"/>
  <c r="M460" i="7"/>
  <c r="M459" i="7"/>
  <c r="M458" i="7"/>
  <c r="M457" i="7"/>
  <c r="M456" i="7"/>
  <c r="M455" i="7"/>
  <c r="M454" i="7"/>
  <c r="M453" i="7"/>
  <c r="M452" i="7"/>
  <c r="M451" i="7"/>
  <c r="M450" i="7"/>
  <c r="M449" i="7"/>
  <c r="M448" i="7"/>
  <c r="M447" i="7"/>
  <c r="M446" i="7"/>
  <c r="M445" i="7"/>
  <c r="M444" i="7"/>
  <c r="M443" i="7"/>
  <c r="M442" i="7"/>
  <c r="M441" i="7"/>
  <c r="M440" i="7"/>
  <c r="M439" i="7"/>
  <c r="M438" i="7"/>
  <c r="M437" i="7"/>
  <c r="M436" i="7"/>
  <c r="M435" i="7"/>
  <c r="M434" i="7"/>
  <c r="M433" i="7"/>
  <c r="M432" i="7"/>
  <c r="M431" i="7"/>
  <c r="M430" i="7"/>
  <c r="M429" i="7"/>
  <c r="M428" i="7"/>
  <c r="M427" i="7"/>
  <c r="M425" i="7"/>
  <c r="M424" i="7"/>
  <c r="M423" i="7"/>
  <c r="M422" i="7"/>
  <c r="M421" i="7"/>
  <c r="M420" i="7"/>
  <c r="M419" i="7"/>
  <c r="M418" i="7"/>
  <c r="M417" i="7"/>
  <c r="M416" i="7"/>
  <c r="M415" i="7"/>
  <c r="M414" i="7"/>
  <c r="M413" i="7"/>
  <c r="M412" i="7"/>
  <c r="M411" i="7"/>
  <c r="M410" i="7"/>
  <c r="M409" i="7"/>
  <c r="M408" i="7"/>
  <c r="M407" i="7"/>
  <c r="M406" i="7"/>
  <c r="M405" i="7"/>
  <c r="M404" i="7"/>
  <c r="M403" i="7"/>
  <c r="M402" i="7"/>
  <c r="M401" i="7"/>
  <c r="M400" i="7"/>
  <c r="M399" i="7"/>
  <c r="M398" i="7"/>
  <c r="M397" i="7"/>
  <c r="M396" i="7"/>
  <c r="M395" i="7"/>
  <c r="M394" i="7"/>
  <c r="M393" i="7"/>
  <c r="M392" i="7"/>
  <c r="M391" i="7"/>
  <c r="M390" i="7"/>
  <c r="M389" i="7"/>
  <c r="M388" i="7"/>
  <c r="M387" i="7"/>
  <c r="M386" i="7"/>
  <c r="M385" i="7"/>
  <c r="M384" i="7"/>
  <c r="M383" i="7"/>
  <c r="M382" i="7"/>
  <c r="M381" i="7"/>
  <c r="M380" i="7"/>
  <c r="M379" i="7"/>
  <c r="M378" i="7"/>
  <c r="M377" i="7"/>
  <c r="M376" i="7"/>
  <c r="M375" i="7"/>
  <c r="M374" i="7"/>
  <c r="M373" i="7"/>
  <c r="M371" i="7"/>
  <c r="M368" i="7"/>
  <c r="M367" i="7"/>
  <c r="M366" i="7"/>
  <c r="M365" i="7"/>
  <c r="M364" i="7"/>
  <c r="M363" i="7"/>
  <c r="M362" i="7"/>
  <c r="M361" i="7"/>
  <c r="M360" i="7"/>
  <c r="M359" i="7"/>
  <c r="M358" i="7"/>
  <c r="M357" i="7"/>
  <c r="M356" i="7"/>
  <c r="M355" i="7"/>
  <c r="M354" i="7"/>
  <c r="M353" i="7"/>
  <c r="M352" i="7"/>
  <c r="M351" i="7"/>
  <c r="M350" i="7"/>
  <c r="M349" i="7"/>
  <c r="M348" i="7"/>
  <c r="M347" i="7"/>
  <c r="M346" i="7"/>
  <c r="M345" i="7"/>
  <c r="M344" i="7"/>
  <c r="M343" i="7"/>
  <c r="M342" i="7"/>
  <c r="M341" i="7"/>
  <c r="M340" i="7"/>
  <c r="M339" i="7"/>
  <c r="M338" i="7"/>
  <c r="M337" i="7"/>
  <c r="M336" i="7"/>
  <c r="M335" i="7"/>
  <c r="M334" i="7"/>
  <c r="M333" i="7"/>
  <c r="M332" i="7"/>
  <c r="M331" i="7"/>
  <c r="M330" i="7"/>
  <c r="M329" i="7"/>
  <c r="M328" i="7"/>
  <c r="M327" i="7"/>
  <c r="M326" i="7"/>
  <c r="M325" i="7"/>
  <c r="M324" i="7"/>
  <c r="M323" i="7"/>
  <c r="M322" i="7"/>
  <c r="M321" i="7"/>
  <c r="M320" i="7"/>
  <c r="M319" i="7"/>
  <c r="M318" i="7"/>
  <c r="M317" i="7"/>
  <c r="M316" i="7"/>
  <c r="M315" i="7"/>
  <c r="M314" i="7"/>
  <c r="M313" i="7"/>
  <c r="M312" i="7"/>
  <c r="M311" i="7"/>
  <c r="M310" i="7"/>
  <c r="M309" i="7"/>
  <c r="M308" i="7"/>
  <c r="M307" i="7"/>
  <c r="M306" i="7"/>
  <c r="M305" i="7"/>
  <c r="M304" i="7"/>
  <c r="M303" i="7"/>
  <c r="M302" i="7"/>
  <c r="M301" i="7"/>
  <c r="M300" i="7"/>
  <c r="M299" i="7"/>
  <c r="M298" i="7"/>
  <c r="M297" i="7"/>
  <c r="M296" i="7"/>
  <c r="M295" i="7"/>
  <c r="M294" i="7"/>
  <c r="M293" i="7"/>
  <c r="M292" i="7"/>
  <c r="M291" i="7"/>
  <c r="M290" i="7"/>
  <c r="M289" i="7"/>
  <c r="M288" i="7"/>
  <c r="M287" i="7"/>
  <c r="M286" i="7"/>
  <c r="M285" i="7"/>
  <c r="M284" i="7"/>
  <c r="M283" i="7"/>
  <c r="M282" i="7"/>
  <c r="M281" i="7"/>
  <c r="M280" i="7"/>
  <c r="M279" i="7"/>
  <c r="M278" i="7"/>
  <c r="M277" i="7"/>
  <c r="M276" i="7"/>
  <c r="M275" i="7"/>
  <c r="M274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M230" i="7"/>
  <c r="M229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0" i="7"/>
  <c r="M139" i="7"/>
  <c r="M138" i="7"/>
  <c r="M137" i="7"/>
  <c r="M136" i="7"/>
  <c r="M135" i="7"/>
  <c r="M134" i="7"/>
  <c r="M133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G119" i="6"/>
  <c r="H119" i="6" s="1"/>
  <c r="G118" i="6"/>
  <c r="H118" i="6" s="1"/>
  <c r="G117" i="6"/>
  <c r="H117" i="6" s="1"/>
  <c r="G116" i="6"/>
  <c r="H116" i="6" s="1"/>
  <c r="G115" i="6"/>
  <c r="H115" i="6" s="1"/>
  <c r="F114" i="6"/>
  <c r="G114" i="6" s="1"/>
  <c r="H114" i="6" s="1"/>
  <c r="F113" i="6"/>
  <c r="G113" i="6" s="1"/>
  <c r="H113" i="6" s="1"/>
  <c r="F112" i="6"/>
  <c r="G112" i="6" s="1"/>
  <c r="H112" i="6" s="1"/>
  <c r="F110" i="6"/>
  <c r="G110" i="6" s="1"/>
  <c r="H110" i="6" s="1"/>
  <c r="F109" i="6"/>
  <c r="G109" i="6" s="1"/>
  <c r="H109" i="6" s="1"/>
  <c r="F108" i="6"/>
  <c r="G108" i="6" s="1"/>
  <c r="H108" i="6" s="1"/>
  <c r="F106" i="6"/>
  <c r="G106" i="6" s="1"/>
  <c r="H106" i="6" s="1"/>
  <c r="F104" i="6"/>
  <c r="G104" i="6" s="1"/>
  <c r="H104" i="6" s="1"/>
  <c r="F102" i="6"/>
  <c r="G102" i="6" s="1"/>
  <c r="H102" i="6" s="1"/>
  <c r="F101" i="6"/>
  <c r="G101" i="6" s="1"/>
  <c r="H101" i="6" s="1"/>
  <c r="F100" i="6"/>
  <c r="G100" i="6" s="1"/>
  <c r="H100" i="6" s="1"/>
  <c r="F99" i="6"/>
  <c r="G99" i="6" s="1"/>
  <c r="H99" i="6" s="1"/>
  <c r="F98" i="6"/>
  <c r="G98" i="6" s="1"/>
  <c r="H98" i="6" s="1"/>
  <c r="F96" i="6"/>
  <c r="G96" i="6" s="1"/>
  <c r="H96" i="6" s="1"/>
  <c r="F94" i="6"/>
  <c r="G94" i="6" s="1"/>
  <c r="H94" i="6" s="1"/>
  <c r="F93" i="6"/>
  <c r="G93" i="6" s="1"/>
  <c r="H93" i="6" s="1"/>
  <c r="F92" i="6"/>
  <c r="G92" i="6" s="1"/>
  <c r="H92" i="6" s="1"/>
  <c r="F91" i="6"/>
  <c r="G91" i="6" s="1"/>
  <c r="H91" i="6" s="1"/>
  <c r="F90" i="6"/>
  <c r="G90" i="6" s="1"/>
  <c r="H90" i="6" s="1"/>
  <c r="F89" i="6"/>
  <c r="G89" i="6" s="1"/>
  <c r="H89" i="6" s="1"/>
  <c r="F88" i="6"/>
  <c r="G88" i="6" s="1"/>
  <c r="H88" i="6" s="1"/>
  <c r="F87" i="6"/>
  <c r="G87" i="6" s="1"/>
  <c r="H87" i="6" s="1"/>
  <c r="F86" i="6"/>
  <c r="G86" i="6" s="1"/>
  <c r="H86" i="6" s="1"/>
  <c r="F85" i="6"/>
  <c r="G85" i="6" s="1"/>
  <c r="H85" i="6" s="1"/>
  <c r="F84" i="6"/>
  <c r="G84" i="6" s="1"/>
  <c r="H84" i="6" s="1"/>
  <c r="F83" i="6"/>
  <c r="G83" i="6" s="1"/>
  <c r="H83" i="6" s="1"/>
  <c r="F81" i="6"/>
  <c r="G81" i="6" s="1"/>
  <c r="H81" i="6" s="1"/>
  <c r="F80" i="6"/>
  <c r="G80" i="6" s="1"/>
  <c r="H80" i="6" s="1"/>
  <c r="F79" i="6"/>
  <c r="G79" i="6" s="1"/>
  <c r="H79" i="6" s="1"/>
  <c r="F78" i="6"/>
  <c r="G78" i="6" s="1"/>
  <c r="H78" i="6" s="1"/>
  <c r="F77" i="6"/>
  <c r="G77" i="6" s="1"/>
  <c r="H77" i="6" s="1"/>
  <c r="F76" i="6"/>
  <c r="G76" i="6" s="1"/>
  <c r="H76" i="6" s="1"/>
  <c r="F75" i="6"/>
  <c r="G75" i="6" s="1"/>
  <c r="H75" i="6" s="1"/>
  <c r="F74" i="6"/>
  <c r="G74" i="6" s="1"/>
  <c r="H74" i="6" s="1"/>
  <c r="F72" i="6"/>
  <c r="G72" i="6" s="1"/>
  <c r="H72" i="6" s="1"/>
  <c r="F71" i="6"/>
  <c r="G71" i="6" s="1"/>
  <c r="H71" i="6" s="1"/>
  <c r="F70" i="6"/>
  <c r="G70" i="6" s="1"/>
  <c r="H70" i="6" s="1"/>
  <c r="F68" i="6"/>
  <c r="G68" i="6" s="1"/>
  <c r="H68" i="6" s="1"/>
  <c r="F67" i="6"/>
  <c r="G67" i="6" s="1"/>
  <c r="H67" i="6" s="1"/>
  <c r="F66" i="6"/>
  <c r="G66" i="6" s="1"/>
  <c r="H66" i="6" s="1"/>
  <c r="F65" i="6"/>
  <c r="G65" i="6" s="1"/>
  <c r="H65" i="6" s="1"/>
  <c r="F64" i="6"/>
  <c r="G64" i="6" s="1"/>
  <c r="H64" i="6" s="1"/>
  <c r="F63" i="6"/>
  <c r="G63" i="6" s="1"/>
  <c r="H63" i="6" s="1"/>
  <c r="F62" i="6"/>
  <c r="G62" i="6" s="1"/>
  <c r="H62" i="6" s="1"/>
  <c r="F61" i="6"/>
  <c r="G61" i="6" s="1"/>
  <c r="H61" i="6" s="1"/>
  <c r="F60" i="6"/>
  <c r="G60" i="6" s="1"/>
  <c r="H60" i="6" s="1"/>
  <c r="F59" i="6"/>
  <c r="G59" i="6" s="1"/>
  <c r="H59" i="6" s="1"/>
  <c r="F58" i="6"/>
  <c r="G58" i="6" s="1"/>
  <c r="H58" i="6" s="1"/>
  <c r="F57" i="6"/>
  <c r="G57" i="6" s="1"/>
  <c r="H57" i="6" s="1"/>
  <c r="F56" i="6"/>
  <c r="G56" i="6" s="1"/>
  <c r="H56" i="6" s="1"/>
  <c r="F55" i="6"/>
  <c r="G55" i="6" s="1"/>
  <c r="H55" i="6" s="1"/>
  <c r="F53" i="6"/>
  <c r="G53" i="6" s="1"/>
  <c r="H53" i="6" s="1"/>
  <c r="F52" i="6"/>
  <c r="G52" i="6" s="1"/>
  <c r="H52" i="6" s="1"/>
  <c r="F51" i="6"/>
  <c r="G51" i="6" s="1"/>
  <c r="H51" i="6" s="1"/>
  <c r="F50" i="6"/>
  <c r="G50" i="6" s="1"/>
  <c r="H50" i="6" s="1"/>
  <c r="F48" i="6"/>
  <c r="G48" i="6" s="1"/>
  <c r="H48" i="6" s="1"/>
  <c r="F47" i="6"/>
  <c r="G47" i="6" s="1"/>
  <c r="H47" i="6" s="1"/>
  <c r="F46" i="6"/>
  <c r="G46" i="6" s="1"/>
  <c r="H46" i="6" s="1"/>
  <c r="F45" i="6"/>
  <c r="G45" i="6" s="1"/>
  <c r="H45" i="6" s="1"/>
  <c r="F44" i="6"/>
  <c r="G44" i="6" s="1"/>
  <c r="H44" i="6" s="1"/>
  <c r="F43" i="6"/>
  <c r="G43" i="6" s="1"/>
  <c r="H43" i="6" s="1"/>
  <c r="F41" i="6"/>
  <c r="G41" i="6" s="1"/>
  <c r="H41" i="6" s="1"/>
  <c r="F40" i="6"/>
  <c r="G40" i="6" s="1"/>
  <c r="H40" i="6" s="1"/>
  <c r="F39" i="6"/>
  <c r="G39" i="6" s="1"/>
  <c r="H39" i="6" s="1"/>
  <c r="F38" i="6"/>
  <c r="G38" i="6" s="1"/>
  <c r="H38" i="6" s="1"/>
  <c r="F36" i="6"/>
  <c r="G36" i="6" s="1"/>
  <c r="H36" i="6" s="1"/>
  <c r="F35" i="6"/>
  <c r="G35" i="6" s="1"/>
  <c r="H35" i="6" s="1"/>
  <c r="F33" i="6"/>
  <c r="G33" i="6" s="1"/>
  <c r="H33" i="6" s="1"/>
  <c r="F32" i="6"/>
  <c r="G32" i="6" s="1"/>
  <c r="H32" i="6" s="1"/>
  <c r="F31" i="6"/>
  <c r="G31" i="6" s="1"/>
  <c r="H31" i="6" s="1"/>
  <c r="F30" i="6"/>
  <c r="G30" i="6" s="1"/>
  <c r="H30" i="6" s="1"/>
  <c r="F29" i="6"/>
  <c r="G29" i="6" s="1"/>
  <c r="H29" i="6" s="1"/>
  <c r="F28" i="6"/>
  <c r="G28" i="6" s="1"/>
  <c r="H28" i="6" s="1"/>
  <c r="F27" i="6"/>
  <c r="G27" i="6" s="1"/>
  <c r="H27" i="6" s="1"/>
  <c r="F26" i="6"/>
  <c r="G26" i="6" s="1"/>
  <c r="H26" i="6" s="1"/>
  <c r="F25" i="6"/>
  <c r="G25" i="6" s="1"/>
  <c r="H25" i="6" s="1"/>
  <c r="F24" i="6"/>
  <c r="G24" i="6" s="1"/>
  <c r="H24" i="6" s="1"/>
  <c r="F23" i="6"/>
  <c r="G23" i="6" s="1"/>
  <c r="H23" i="6" s="1"/>
  <c r="F21" i="6"/>
  <c r="G21" i="6" s="1"/>
  <c r="H21" i="6" s="1"/>
  <c r="F20" i="6"/>
  <c r="G20" i="6" s="1"/>
  <c r="H20" i="6" s="1"/>
  <c r="F17" i="6"/>
  <c r="G17" i="6" s="1"/>
  <c r="H17" i="6" s="1"/>
  <c r="F16" i="6"/>
  <c r="G16" i="6" s="1"/>
  <c r="H16" i="6" s="1"/>
  <c r="F15" i="6"/>
  <c r="G15" i="6" s="1"/>
  <c r="H15" i="6" s="1"/>
  <c r="F14" i="6"/>
  <c r="G14" i="6" s="1"/>
  <c r="H14" i="6" s="1"/>
  <c r="F13" i="6"/>
  <c r="G13" i="6" s="1"/>
  <c r="H13" i="6" s="1"/>
  <c r="F12" i="6"/>
  <c r="G12" i="6" s="1"/>
  <c r="H12" i="6" s="1"/>
  <c r="F11" i="6"/>
  <c r="G11" i="6" s="1"/>
  <c r="H11" i="6" s="1"/>
  <c r="F10" i="6"/>
  <c r="G10" i="6" s="1"/>
  <c r="H10" i="6" s="1"/>
  <c r="F9" i="6"/>
  <c r="G9" i="6" s="1"/>
  <c r="H9" i="6" s="1"/>
  <c r="F8" i="6"/>
  <c r="G8" i="6" s="1"/>
  <c r="H8" i="6" s="1"/>
  <c r="F478" i="5"/>
  <c r="G478" i="5" s="1"/>
  <c r="F477" i="5"/>
  <c r="G477" i="5" s="1"/>
  <c r="F476" i="5"/>
  <c r="G476" i="5" s="1"/>
  <c r="F475" i="5"/>
  <c r="G475" i="5" s="1"/>
  <c r="F474" i="5"/>
  <c r="G474" i="5" s="1"/>
  <c r="F466" i="5"/>
  <c r="G466" i="5" s="1"/>
  <c r="F457" i="5"/>
  <c r="G457" i="5" s="1"/>
  <c r="F456" i="5"/>
  <c r="G456" i="5" s="1"/>
  <c r="F455" i="5"/>
  <c r="G455" i="5" s="1"/>
  <c r="F454" i="5"/>
  <c r="G454" i="5" s="1"/>
  <c r="F453" i="5"/>
  <c r="G453" i="5" s="1"/>
  <c r="F452" i="5"/>
  <c r="G452" i="5" s="1"/>
  <c r="F449" i="5"/>
  <c r="G449" i="5" s="1"/>
  <c r="F448" i="5"/>
  <c r="G448" i="5" s="1"/>
  <c r="F447" i="5"/>
  <c r="G447" i="5" s="1"/>
  <c r="F446" i="5"/>
  <c r="G446" i="5" s="1"/>
  <c r="F445" i="5"/>
  <c r="G445" i="5" s="1"/>
  <c r="F444" i="5"/>
  <c r="G444" i="5" s="1"/>
  <c r="F443" i="5"/>
  <c r="G443" i="5" s="1"/>
  <c r="F442" i="5"/>
  <c r="G442" i="5" s="1"/>
  <c r="F441" i="5"/>
  <c r="G441" i="5" s="1"/>
  <c r="F440" i="5"/>
  <c r="G440" i="5" s="1"/>
  <c r="F439" i="5"/>
  <c r="G439" i="5" s="1"/>
  <c r="F438" i="5"/>
  <c r="G438" i="5" s="1"/>
  <c r="F437" i="5"/>
  <c r="G437" i="5" s="1"/>
  <c r="F436" i="5"/>
  <c r="G436" i="5" s="1"/>
  <c r="F435" i="5"/>
  <c r="G435" i="5" s="1"/>
  <c r="F433" i="5"/>
  <c r="G433" i="5" s="1"/>
  <c r="F432" i="5"/>
  <c r="G432" i="5" s="1"/>
  <c r="F431" i="5"/>
  <c r="G431" i="5" s="1"/>
  <c r="F430" i="5"/>
  <c r="G430" i="5" s="1"/>
  <c r="F429" i="5"/>
  <c r="G429" i="5" s="1"/>
  <c r="F428" i="5"/>
  <c r="G428" i="5" s="1"/>
  <c r="F427" i="5"/>
  <c r="G427" i="5" s="1"/>
  <c r="F426" i="5"/>
  <c r="G426" i="5" s="1"/>
  <c r="F425" i="5"/>
  <c r="G425" i="5" s="1"/>
  <c r="F424" i="5"/>
  <c r="G424" i="5" s="1"/>
  <c r="F423" i="5"/>
  <c r="G423" i="5" s="1"/>
  <c r="F422" i="5"/>
  <c r="G422" i="5" s="1"/>
  <c r="F421" i="5"/>
  <c r="G421" i="5" s="1"/>
  <c r="F420" i="5"/>
  <c r="G420" i="5" s="1"/>
  <c r="F419" i="5"/>
  <c r="G419" i="5" s="1"/>
  <c r="F417" i="5"/>
  <c r="G417" i="5" s="1"/>
  <c r="F416" i="5"/>
  <c r="G416" i="5" s="1"/>
  <c r="F415" i="5"/>
  <c r="G415" i="5" s="1"/>
  <c r="F414" i="5"/>
  <c r="G414" i="5" s="1"/>
  <c r="F413" i="5"/>
  <c r="G413" i="5" s="1"/>
  <c r="F412" i="5"/>
  <c r="G412" i="5" s="1"/>
  <c r="F411" i="5"/>
  <c r="G411" i="5" s="1"/>
  <c r="F410" i="5"/>
  <c r="G410" i="5" s="1"/>
  <c r="F409" i="5"/>
  <c r="G409" i="5" s="1"/>
  <c r="F408" i="5"/>
  <c r="G408" i="5" s="1"/>
  <c r="F407" i="5"/>
  <c r="G407" i="5" s="1"/>
  <c r="F406" i="5"/>
  <c r="G406" i="5" s="1"/>
  <c r="F405" i="5"/>
  <c r="G405" i="5" s="1"/>
  <c r="F404" i="5"/>
  <c r="G404" i="5" s="1"/>
  <c r="F403" i="5"/>
  <c r="G403" i="5" s="1"/>
  <c r="F402" i="5"/>
  <c r="G402" i="5" s="1"/>
  <c r="F400" i="5"/>
  <c r="G400" i="5" s="1"/>
  <c r="F399" i="5"/>
  <c r="G399" i="5" s="1"/>
  <c r="F398" i="5"/>
  <c r="G398" i="5" s="1"/>
  <c r="F397" i="5"/>
  <c r="G397" i="5" s="1"/>
  <c r="F396" i="5"/>
  <c r="G396" i="5" s="1"/>
  <c r="F395" i="5"/>
  <c r="G395" i="5" s="1"/>
  <c r="F393" i="5"/>
  <c r="G393" i="5" s="1"/>
  <c r="F392" i="5"/>
  <c r="G392" i="5" s="1"/>
  <c r="F391" i="5"/>
  <c r="G391" i="5" s="1"/>
  <c r="F390" i="5"/>
  <c r="G390" i="5" s="1"/>
  <c r="F389" i="5"/>
  <c r="G389" i="5" s="1"/>
  <c r="F388" i="5"/>
  <c r="G388" i="5" s="1"/>
  <c r="F387" i="5"/>
  <c r="G387" i="5" s="1"/>
  <c r="F386" i="5"/>
  <c r="G386" i="5" s="1"/>
  <c r="F385" i="5"/>
  <c r="G385" i="5" s="1"/>
  <c r="F384" i="5"/>
  <c r="G384" i="5" s="1"/>
  <c r="F383" i="5"/>
  <c r="G383" i="5" s="1"/>
  <c r="F382" i="5"/>
  <c r="G382" i="5" s="1"/>
  <c r="F381" i="5"/>
  <c r="G381" i="5" s="1"/>
  <c r="F380" i="5"/>
  <c r="G380" i="5" s="1"/>
  <c r="F379" i="5"/>
  <c r="G379" i="5" s="1"/>
  <c r="F378" i="5"/>
  <c r="G378" i="5" s="1"/>
  <c r="F377" i="5"/>
  <c r="G377" i="5" s="1"/>
  <c r="F376" i="5"/>
  <c r="G376" i="5" s="1"/>
  <c r="F329" i="5"/>
  <c r="G329" i="5" s="1"/>
  <c r="F328" i="5"/>
  <c r="G328" i="5" s="1"/>
  <c r="F327" i="5"/>
  <c r="G327" i="5" s="1"/>
  <c r="F325" i="5"/>
  <c r="G325" i="5" s="1"/>
  <c r="F324" i="5"/>
  <c r="G324" i="5" s="1"/>
  <c r="F323" i="5"/>
  <c r="G323" i="5" s="1"/>
  <c r="F322" i="5"/>
  <c r="G322" i="5" s="1"/>
  <c r="F320" i="5"/>
  <c r="G320" i="5" s="1"/>
  <c r="F319" i="5"/>
  <c r="G319" i="5" s="1"/>
  <c r="F318" i="5"/>
  <c r="G318" i="5" s="1"/>
  <c r="F317" i="5"/>
  <c r="G317" i="5" s="1"/>
  <c r="F316" i="5"/>
  <c r="G316" i="5" s="1"/>
  <c r="F315" i="5"/>
  <c r="G315" i="5" s="1"/>
  <c r="F314" i="5"/>
  <c r="G314" i="5" s="1"/>
  <c r="F313" i="5"/>
  <c r="G313" i="5" s="1"/>
  <c r="F312" i="5"/>
  <c r="G312" i="5" s="1"/>
  <c r="F310" i="5"/>
  <c r="G310" i="5" s="1"/>
  <c r="F309" i="5"/>
  <c r="G309" i="5" s="1"/>
  <c r="F308" i="5"/>
  <c r="G308" i="5" s="1"/>
  <c r="F307" i="5"/>
  <c r="G307" i="5" s="1"/>
  <c r="F306" i="5"/>
  <c r="G306" i="5" s="1"/>
  <c r="F305" i="5"/>
  <c r="G305" i="5" s="1"/>
  <c r="F304" i="5"/>
  <c r="G304" i="5" s="1"/>
  <c r="F303" i="5"/>
  <c r="G303" i="5" s="1"/>
  <c r="F302" i="5"/>
  <c r="G302" i="5" s="1"/>
  <c r="F301" i="5"/>
  <c r="G301" i="5" s="1"/>
  <c r="F300" i="5"/>
  <c r="G300" i="5" s="1"/>
  <c r="F299" i="5"/>
  <c r="G299" i="5" s="1"/>
  <c r="F298" i="5"/>
  <c r="G298" i="5" s="1"/>
  <c r="F297" i="5"/>
  <c r="G297" i="5" s="1"/>
  <c r="F296" i="5"/>
  <c r="G296" i="5" s="1"/>
  <c r="F295" i="5"/>
  <c r="G295" i="5" s="1"/>
  <c r="F294" i="5"/>
  <c r="G294" i="5" s="1"/>
  <c r="F293" i="5"/>
  <c r="G293" i="5" s="1"/>
  <c r="F292" i="5"/>
  <c r="G292" i="5" s="1"/>
  <c r="F291" i="5"/>
  <c r="G291" i="5" s="1"/>
  <c r="F290" i="5"/>
  <c r="G290" i="5" s="1"/>
  <c r="F289" i="5"/>
  <c r="G289" i="5" s="1"/>
  <c r="F288" i="5"/>
  <c r="G288" i="5" s="1"/>
  <c r="F287" i="5"/>
  <c r="G287" i="5" s="1"/>
  <c r="F286" i="5"/>
  <c r="G286" i="5" s="1"/>
  <c r="F285" i="5"/>
  <c r="G285" i="5" s="1"/>
  <c r="F284" i="5"/>
  <c r="G284" i="5" s="1"/>
  <c r="F283" i="5"/>
  <c r="G283" i="5" s="1"/>
  <c r="F282" i="5"/>
  <c r="G282" i="5" s="1"/>
  <c r="F280" i="5"/>
  <c r="G280" i="5" s="1"/>
  <c r="F279" i="5"/>
  <c r="G279" i="5" s="1"/>
  <c r="F278" i="5"/>
  <c r="G278" i="5" s="1"/>
  <c r="F277" i="5"/>
  <c r="G277" i="5" s="1"/>
  <c r="F276" i="5"/>
  <c r="G276" i="5" s="1"/>
  <c r="F275" i="5"/>
  <c r="G275" i="5" s="1"/>
  <c r="F274" i="5"/>
  <c r="G274" i="5" s="1"/>
  <c r="F273" i="5"/>
  <c r="G273" i="5" s="1"/>
  <c r="F272" i="5"/>
  <c r="G272" i="5" s="1"/>
  <c r="F271" i="5"/>
  <c r="G271" i="5" s="1"/>
  <c r="F270" i="5"/>
  <c r="G270" i="5" s="1"/>
  <c r="F269" i="5"/>
  <c r="G269" i="5" s="1"/>
  <c r="F268" i="5"/>
  <c r="G268" i="5" s="1"/>
  <c r="F267" i="5"/>
  <c r="G267" i="5" s="1"/>
  <c r="F266" i="5"/>
  <c r="G266" i="5" s="1"/>
  <c r="F265" i="5"/>
  <c r="G265" i="5" s="1"/>
  <c r="F264" i="5"/>
  <c r="G264" i="5" s="1"/>
  <c r="F263" i="5"/>
  <c r="G263" i="5" s="1"/>
  <c r="F262" i="5"/>
  <c r="G262" i="5" s="1"/>
  <c r="F261" i="5"/>
  <c r="G261" i="5" s="1"/>
  <c r="F260" i="5"/>
  <c r="G260" i="5" s="1"/>
  <c r="F259" i="5"/>
  <c r="G259" i="5" s="1"/>
  <c r="F258" i="5"/>
  <c r="G258" i="5" s="1"/>
  <c r="F257" i="5"/>
  <c r="G257" i="5" s="1"/>
  <c r="F256" i="5"/>
  <c r="G256" i="5" s="1"/>
  <c r="F255" i="5"/>
  <c r="G255" i="5" s="1"/>
  <c r="F254" i="5"/>
  <c r="G254" i="5" s="1"/>
  <c r="F253" i="5"/>
  <c r="G253" i="5" s="1"/>
  <c r="F252" i="5"/>
  <c r="G252" i="5" s="1"/>
  <c r="F251" i="5"/>
  <c r="G251" i="5" s="1"/>
  <c r="F250" i="5"/>
  <c r="G250" i="5" s="1"/>
  <c r="F249" i="5"/>
  <c r="G249" i="5" s="1"/>
  <c r="F248" i="5"/>
  <c r="G248" i="5" s="1"/>
  <c r="F247" i="5"/>
  <c r="G247" i="5" s="1"/>
  <c r="F246" i="5"/>
  <c r="G246" i="5" s="1"/>
  <c r="F245" i="5"/>
  <c r="G245" i="5" s="1"/>
  <c r="F244" i="5"/>
  <c r="G244" i="5" s="1"/>
  <c r="F243" i="5"/>
  <c r="G243" i="5" s="1"/>
  <c r="F241" i="5"/>
  <c r="G241" i="5" s="1"/>
  <c r="F240" i="5"/>
  <c r="G240" i="5" s="1"/>
  <c r="F239" i="5"/>
  <c r="G239" i="5" s="1"/>
  <c r="F238" i="5"/>
  <c r="G238" i="5" s="1"/>
  <c r="F237" i="5"/>
  <c r="G237" i="5" s="1"/>
  <c r="F236" i="5"/>
  <c r="G236" i="5" s="1"/>
  <c r="F235" i="5"/>
  <c r="G235" i="5" s="1"/>
  <c r="F234" i="5"/>
  <c r="G234" i="5" s="1"/>
  <c r="F233" i="5"/>
  <c r="G233" i="5" s="1"/>
  <c r="F231" i="5"/>
  <c r="G231" i="5" s="1"/>
  <c r="F230" i="5"/>
  <c r="G230" i="5" s="1"/>
  <c r="F229" i="5"/>
  <c r="G229" i="5" s="1"/>
  <c r="F228" i="5"/>
  <c r="G228" i="5" s="1"/>
  <c r="F227" i="5"/>
  <c r="G227" i="5" s="1"/>
  <c r="F226" i="5"/>
  <c r="G226" i="5" s="1"/>
  <c r="F225" i="5"/>
  <c r="G225" i="5" s="1"/>
  <c r="F224" i="5"/>
  <c r="G224" i="5" s="1"/>
  <c r="F223" i="5"/>
  <c r="G223" i="5" s="1"/>
  <c r="F222" i="5"/>
  <c r="G222" i="5" s="1"/>
  <c r="F221" i="5"/>
  <c r="G221" i="5" s="1"/>
  <c r="F220" i="5"/>
  <c r="G220" i="5" s="1"/>
  <c r="F219" i="5"/>
  <c r="G219" i="5" s="1"/>
  <c r="F218" i="5"/>
  <c r="G218" i="5" s="1"/>
  <c r="F217" i="5"/>
  <c r="G217" i="5" s="1"/>
  <c r="F216" i="5"/>
  <c r="G216" i="5" s="1"/>
  <c r="F215" i="5"/>
  <c r="G215" i="5" s="1"/>
  <c r="F214" i="5"/>
  <c r="G214" i="5" s="1"/>
  <c r="F213" i="5"/>
  <c r="G213" i="5" s="1"/>
  <c r="F212" i="5"/>
  <c r="G212" i="5" s="1"/>
  <c r="F211" i="5"/>
  <c r="G211" i="5" s="1"/>
  <c r="F210" i="5"/>
  <c r="G210" i="5" s="1"/>
  <c r="F209" i="5"/>
  <c r="G209" i="5" s="1"/>
  <c r="F208" i="5"/>
  <c r="G208" i="5" s="1"/>
  <c r="F207" i="5"/>
  <c r="G207" i="5" s="1"/>
  <c r="F206" i="5"/>
  <c r="G206" i="5" s="1"/>
  <c r="F205" i="5"/>
  <c r="G205" i="5" s="1"/>
  <c r="F204" i="5"/>
  <c r="G204" i="5" s="1"/>
  <c r="F203" i="5"/>
  <c r="G203" i="5" s="1"/>
  <c r="F201" i="5"/>
  <c r="G201" i="5" s="1"/>
  <c r="F200" i="5"/>
  <c r="G200" i="5" s="1"/>
  <c r="F199" i="5"/>
  <c r="G199" i="5" s="1"/>
  <c r="F198" i="5"/>
  <c r="G198" i="5" s="1"/>
  <c r="F197" i="5"/>
  <c r="G197" i="5" s="1"/>
  <c r="F196" i="5"/>
  <c r="G196" i="5" s="1"/>
  <c r="F195" i="5"/>
  <c r="G195" i="5" s="1"/>
  <c r="F194" i="5"/>
  <c r="G194" i="5" s="1"/>
  <c r="F193" i="5"/>
  <c r="G193" i="5" s="1"/>
  <c r="F192" i="5"/>
  <c r="G192" i="5" s="1"/>
  <c r="F191" i="5"/>
  <c r="G191" i="5" s="1"/>
  <c r="F190" i="5"/>
  <c r="G190" i="5" s="1"/>
  <c r="F189" i="5"/>
  <c r="G189" i="5" s="1"/>
  <c r="F188" i="5"/>
  <c r="G188" i="5" s="1"/>
  <c r="F187" i="5"/>
  <c r="G187" i="5" s="1"/>
  <c r="F186" i="5"/>
  <c r="G186" i="5" s="1"/>
  <c r="F185" i="5"/>
  <c r="G185" i="5" s="1"/>
  <c r="F184" i="5"/>
  <c r="G184" i="5" s="1"/>
  <c r="F183" i="5"/>
  <c r="G183" i="5" s="1"/>
  <c r="F182" i="5"/>
  <c r="G182" i="5" s="1"/>
  <c r="F181" i="5"/>
  <c r="G181" i="5" s="1"/>
  <c r="F180" i="5"/>
  <c r="G180" i="5" s="1"/>
  <c r="F179" i="5"/>
  <c r="G179" i="5" s="1"/>
  <c r="F178" i="5"/>
  <c r="G178" i="5" s="1"/>
  <c r="F177" i="5"/>
  <c r="G177" i="5" s="1"/>
  <c r="F176" i="5"/>
  <c r="G176" i="5" s="1"/>
  <c r="F175" i="5"/>
  <c r="G175" i="5" s="1"/>
  <c r="F174" i="5"/>
  <c r="G174" i="5" s="1"/>
  <c r="F173" i="5"/>
  <c r="G173" i="5" s="1"/>
  <c r="F171" i="5"/>
  <c r="G171" i="5" s="1"/>
  <c r="F170" i="5"/>
  <c r="G170" i="5" s="1"/>
  <c r="F169" i="5"/>
  <c r="G169" i="5" s="1"/>
  <c r="F168" i="5"/>
  <c r="G168" i="5" s="1"/>
  <c r="F167" i="5"/>
  <c r="G167" i="5" s="1"/>
  <c r="F166" i="5"/>
  <c r="G166" i="5" s="1"/>
  <c r="F165" i="5"/>
  <c r="G165" i="5" s="1"/>
  <c r="F164" i="5"/>
  <c r="G164" i="5" s="1"/>
  <c r="F163" i="5"/>
  <c r="G163" i="5" s="1"/>
  <c r="F162" i="5"/>
  <c r="G162" i="5" s="1"/>
  <c r="F161" i="5"/>
  <c r="G161" i="5" s="1"/>
  <c r="F160" i="5"/>
  <c r="G160" i="5" s="1"/>
  <c r="F159" i="5"/>
  <c r="G159" i="5" s="1"/>
  <c r="F158" i="5"/>
  <c r="G158" i="5" s="1"/>
  <c r="F157" i="5"/>
  <c r="G157" i="5" s="1"/>
  <c r="F156" i="5"/>
  <c r="G156" i="5" s="1"/>
  <c r="F155" i="5"/>
  <c r="G155" i="5" s="1"/>
  <c r="F154" i="5"/>
  <c r="G154" i="5" s="1"/>
  <c r="F153" i="5"/>
  <c r="G153" i="5" s="1"/>
  <c r="F152" i="5"/>
  <c r="G152" i="5" s="1"/>
  <c r="F151" i="5"/>
  <c r="G151" i="5" s="1"/>
  <c r="F150" i="5"/>
  <c r="G150" i="5" s="1"/>
  <c r="F149" i="5"/>
  <c r="G149" i="5" s="1"/>
  <c r="F148" i="5"/>
  <c r="G148" i="5" s="1"/>
  <c r="F147" i="5"/>
  <c r="G147" i="5" s="1"/>
  <c r="F146" i="5"/>
  <c r="G146" i="5" s="1"/>
  <c r="F145" i="5"/>
  <c r="G145" i="5" s="1"/>
  <c r="F144" i="5"/>
  <c r="G144" i="5" s="1"/>
  <c r="F143" i="5"/>
  <c r="G143" i="5" s="1"/>
  <c r="F141" i="5"/>
  <c r="G141" i="5" s="1"/>
  <c r="F140" i="5"/>
  <c r="G140" i="5" s="1"/>
  <c r="F139" i="5"/>
  <c r="G139" i="5" s="1"/>
  <c r="F138" i="5"/>
  <c r="G138" i="5" s="1"/>
  <c r="F137" i="5"/>
  <c r="G137" i="5" s="1"/>
  <c r="F136" i="5"/>
  <c r="G136" i="5" s="1"/>
  <c r="F135" i="5"/>
  <c r="G135" i="5" s="1"/>
  <c r="F134" i="5"/>
  <c r="G134" i="5" s="1"/>
  <c r="F133" i="5"/>
  <c r="G133" i="5" s="1"/>
  <c r="F131" i="5"/>
  <c r="G131" i="5" s="1"/>
  <c r="F130" i="5"/>
  <c r="G130" i="5" s="1"/>
  <c r="F129" i="5"/>
  <c r="G129" i="5" s="1"/>
  <c r="F128" i="5"/>
  <c r="G128" i="5" s="1"/>
  <c r="F127" i="5"/>
  <c r="G127" i="5" s="1"/>
  <c r="F126" i="5"/>
  <c r="G126" i="5" s="1"/>
  <c r="F125" i="5"/>
  <c r="G125" i="5" s="1"/>
  <c r="F124" i="5"/>
  <c r="G124" i="5" s="1"/>
  <c r="F123" i="5"/>
  <c r="G123" i="5" s="1"/>
  <c r="F121" i="5"/>
  <c r="G121" i="5" s="1"/>
  <c r="F120" i="5"/>
  <c r="G120" i="5" s="1"/>
  <c r="F119" i="5"/>
  <c r="G119" i="5" s="1"/>
  <c r="F118" i="5"/>
  <c r="G118" i="5" s="1"/>
  <c r="F117" i="5"/>
  <c r="G117" i="5" s="1"/>
  <c r="F116" i="5"/>
  <c r="G116" i="5" s="1"/>
  <c r="F115" i="5"/>
  <c r="G115" i="5" s="1"/>
  <c r="F114" i="5"/>
  <c r="G114" i="5" s="1"/>
  <c r="F113" i="5"/>
  <c r="G113" i="5" s="1"/>
  <c r="F112" i="5"/>
  <c r="G112" i="5" s="1"/>
  <c r="F111" i="5"/>
  <c r="G111" i="5" s="1"/>
  <c r="F110" i="5"/>
  <c r="G110" i="5" s="1"/>
  <c r="F109" i="5"/>
  <c r="G109" i="5" s="1"/>
  <c r="F108" i="5"/>
  <c r="G108" i="5" s="1"/>
  <c r="F107" i="5"/>
  <c r="G107" i="5" s="1"/>
  <c r="F106" i="5"/>
  <c r="G106" i="5" s="1"/>
  <c r="F105" i="5"/>
  <c r="G105" i="5" s="1"/>
  <c r="F104" i="5"/>
  <c r="G104" i="5" s="1"/>
  <c r="F103" i="5"/>
  <c r="G103" i="5" s="1"/>
  <c r="F102" i="5"/>
  <c r="G102" i="5" s="1"/>
  <c r="F101" i="5"/>
  <c r="G101" i="5" s="1"/>
  <c r="F100" i="5"/>
  <c r="G100" i="5" s="1"/>
  <c r="F99" i="5"/>
  <c r="G99" i="5" s="1"/>
  <c r="F98" i="5"/>
  <c r="G98" i="5" s="1"/>
  <c r="F97" i="5"/>
  <c r="G97" i="5" s="1"/>
  <c r="F96" i="5"/>
  <c r="G96" i="5" s="1"/>
  <c r="F95" i="5"/>
  <c r="G95" i="5" s="1"/>
  <c r="F94" i="5"/>
  <c r="G94" i="5" s="1"/>
  <c r="F93" i="5"/>
  <c r="G93" i="5" s="1"/>
  <c r="F91" i="5"/>
  <c r="G91" i="5" s="1"/>
  <c r="F90" i="5"/>
  <c r="G90" i="5" s="1"/>
  <c r="F89" i="5"/>
  <c r="G89" i="5" s="1"/>
  <c r="F88" i="5"/>
  <c r="G88" i="5" s="1"/>
  <c r="F87" i="5"/>
  <c r="G87" i="5" s="1"/>
  <c r="F86" i="5"/>
  <c r="G86" i="5" s="1"/>
  <c r="F85" i="5"/>
  <c r="G85" i="5" s="1"/>
  <c r="F84" i="5"/>
  <c r="G84" i="5" s="1"/>
  <c r="F83" i="5"/>
  <c r="G83" i="5" s="1"/>
  <c r="F82" i="5"/>
  <c r="G82" i="5" s="1"/>
  <c r="F81" i="5"/>
  <c r="G81" i="5" s="1"/>
  <c r="F80" i="5"/>
  <c r="G80" i="5" s="1"/>
  <c r="F79" i="5"/>
  <c r="G79" i="5" s="1"/>
  <c r="F78" i="5"/>
  <c r="G78" i="5" s="1"/>
  <c r="F77" i="5"/>
  <c r="G77" i="5" s="1"/>
  <c r="F76" i="5"/>
  <c r="G76" i="5" s="1"/>
  <c r="F75" i="5"/>
  <c r="G75" i="5" s="1"/>
  <c r="F74" i="5"/>
  <c r="G74" i="5" s="1"/>
  <c r="F73" i="5"/>
  <c r="G73" i="5" s="1"/>
  <c r="F72" i="5"/>
  <c r="G72" i="5" s="1"/>
  <c r="F71" i="5"/>
  <c r="G71" i="5" s="1"/>
  <c r="F70" i="5"/>
  <c r="G70" i="5" s="1"/>
  <c r="F69" i="5"/>
  <c r="G69" i="5" s="1"/>
  <c r="F68" i="5"/>
  <c r="G68" i="5" s="1"/>
  <c r="F67" i="5"/>
  <c r="G67" i="5" s="1"/>
  <c r="F66" i="5"/>
  <c r="G66" i="5" s="1"/>
  <c r="F65" i="5"/>
  <c r="G65" i="5" s="1"/>
  <c r="F64" i="5"/>
  <c r="G64" i="5" s="1"/>
  <c r="F63" i="5"/>
  <c r="G63" i="5" s="1"/>
  <c r="F61" i="5"/>
  <c r="G61" i="5" s="1"/>
  <c r="F60" i="5"/>
  <c r="G60" i="5" s="1"/>
  <c r="F59" i="5"/>
  <c r="G59" i="5" s="1"/>
  <c r="F58" i="5"/>
  <c r="G58" i="5" s="1"/>
  <c r="F57" i="5"/>
  <c r="G57" i="5" s="1"/>
  <c r="F56" i="5"/>
  <c r="G56" i="5" s="1"/>
  <c r="F55" i="5"/>
  <c r="G55" i="5" s="1"/>
  <c r="F54" i="5"/>
  <c r="G54" i="5" s="1"/>
  <c r="F53" i="5"/>
  <c r="G53" i="5" s="1"/>
  <c r="F51" i="5"/>
  <c r="G51" i="5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G638" i="4"/>
  <c r="H638" i="4" s="1"/>
  <c r="G637" i="4"/>
  <c r="H637" i="4" s="1"/>
  <c r="G636" i="4"/>
  <c r="H636" i="4" s="1"/>
  <c r="G635" i="4"/>
  <c r="H635" i="4" s="1"/>
  <c r="G634" i="4"/>
  <c r="H634" i="4" s="1"/>
  <c r="G633" i="4"/>
  <c r="H633" i="4" s="1"/>
  <c r="G632" i="4"/>
  <c r="H632" i="4" s="1"/>
  <c r="G631" i="4"/>
  <c r="H631" i="4" s="1"/>
  <c r="G630" i="4"/>
  <c r="H630" i="4" s="1"/>
  <c r="G629" i="4"/>
  <c r="H629" i="4" s="1"/>
  <c r="G628" i="4"/>
  <c r="H628" i="4" s="1"/>
  <c r="G627" i="4"/>
  <c r="H627" i="4" s="1"/>
  <c r="G626" i="4"/>
  <c r="H626" i="4" s="1"/>
  <c r="G625" i="4"/>
  <c r="H625" i="4" s="1"/>
  <c r="G624" i="4"/>
  <c r="H624" i="4" s="1"/>
  <c r="G623" i="4"/>
  <c r="H623" i="4" s="1"/>
  <c r="G622" i="4"/>
  <c r="H622" i="4" s="1"/>
  <c r="G621" i="4"/>
  <c r="H621" i="4" s="1"/>
  <c r="G620" i="4"/>
  <c r="H620" i="4" s="1"/>
  <c r="G619" i="4"/>
  <c r="H619" i="4" s="1"/>
  <c r="G618" i="4"/>
  <c r="H618" i="4" s="1"/>
  <c r="G617" i="4"/>
  <c r="H617" i="4" s="1"/>
  <c r="G616" i="4"/>
  <c r="H616" i="4" s="1"/>
  <c r="G615" i="4"/>
  <c r="H615" i="4" s="1"/>
  <c r="G614" i="4"/>
  <c r="H614" i="4" s="1"/>
  <c r="G613" i="4"/>
  <c r="H613" i="4" s="1"/>
  <c r="G612" i="4"/>
  <c r="H612" i="4" s="1"/>
  <c r="G611" i="4"/>
  <c r="H611" i="4" s="1"/>
  <c r="G610" i="4"/>
  <c r="H610" i="4" s="1"/>
  <c r="G609" i="4"/>
  <c r="H609" i="4" s="1"/>
  <c r="G606" i="4"/>
  <c r="H606" i="4" s="1"/>
  <c r="G605" i="4"/>
  <c r="H605" i="4" s="1"/>
  <c r="G604" i="4"/>
  <c r="H604" i="4" s="1"/>
  <c r="G603" i="4"/>
  <c r="H603" i="4" s="1"/>
  <c r="G602" i="4"/>
  <c r="H602" i="4" s="1"/>
  <c r="G601" i="4"/>
  <c r="H601" i="4" s="1"/>
  <c r="G598" i="4"/>
  <c r="H598" i="4" s="1"/>
  <c r="G597" i="4"/>
  <c r="H597" i="4" s="1"/>
  <c r="G596" i="4"/>
  <c r="H596" i="4" s="1"/>
  <c r="G595" i="4"/>
  <c r="H595" i="4" s="1"/>
  <c r="G594" i="4"/>
  <c r="H594" i="4" s="1"/>
  <c r="G593" i="4"/>
  <c r="H593" i="4" s="1"/>
  <c r="G592" i="4"/>
  <c r="H592" i="4" s="1"/>
  <c r="G591" i="4"/>
  <c r="H591" i="4" s="1"/>
  <c r="G590" i="4"/>
  <c r="H590" i="4" s="1"/>
  <c r="G589" i="4"/>
  <c r="H589" i="4" s="1"/>
  <c r="G586" i="4"/>
  <c r="H586" i="4" s="1"/>
  <c r="G585" i="4"/>
  <c r="H585" i="4" s="1"/>
  <c r="G584" i="4"/>
  <c r="H584" i="4" s="1"/>
  <c r="G583" i="4"/>
  <c r="H583" i="4" s="1"/>
  <c r="G582" i="4"/>
  <c r="H582" i="4" s="1"/>
  <c r="G579" i="4"/>
  <c r="H579" i="4" s="1"/>
  <c r="G577" i="4"/>
  <c r="H577" i="4" s="1"/>
  <c r="G576" i="4"/>
  <c r="H576" i="4" s="1"/>
  <c r="G575" i="4"/>
  <c r="H575" i="4" s="1"/>
  <c r="G573" i="4"/>
  <c r="H573" i="4" s="1"/>
  <c r="G572" i="4"/>
  <c r="H572" i="4" s="1"/>
  <c r="G571" i="4"/>
  <c r="H571" i="4" s="1"/>
  <c r="G569" i="4"/>
  <c r="H569" i="4" s="1"/>
  <c r="G568" i="4"/>
  <c r="H568" i="4" s="1"/>
  <c r="G567" i="4"/>
  <c r="H567" i="4" s="1"/>
  <c r="G566" i="4"/>
  <c r="H566" i="4" s="1"/>
  <c r="G565" i="4"/>
  <c r="H565" i="4" s="1"/>
  <c r="G563" i="4"/>
  <c r="H563" i="4" s="1"/>
  <c r="G562" i="4"/>
  <c r="H562" i="4" s="1"/>
  <c r="G561" i="4"/>
  <c r="H561" i="4" s="1"/>
  <c r="G560" i="4"/>
  <c r="H560" i="4" s="1"/>
  <c r="G559" i="4"/>
  <c r="H559" i="4" s="1"/>
  <c r="G558" i="4"/>
  <c r="H558" i="4" s="1"/>
  <c r="G557" i="4"/>
  <c r="H557" i="4" s="1"/>
  <c r="G556" i="4"/>
  <c r="H556" i="4" s="1"/>
  <c r="G552" i="4"/>
  <c r="H552" i="4" s="1"/>
  <c r="G551" i="4"/>
  <c r="H551" i="4" s="1"/>
  <c r="G548" i="4"/>
  <c r="H548" i="4" s="1"/>
  <c r="G547" i="4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0" i="4"/>
  <c r="H330" i="4" s="1"/>
  <c r="G329" i="4"/>
  <c r="H329" i="4" s="1"/>
  <c r="G328" i="4"/>
  <c r="H328" i="4" s="1"/>
  <c r="G327" i="4"/>
  <c r="H327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F235" i="4"/>
  <c r="G235" i="4" s="1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F227" i="4"/>
  <c r="G227" i="4" s="1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F219" i="4"/>
  <c r="G219" i="4" s="1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F174" i="4"/>
  <c r="G174" i="4" s="1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F145" i="4"/>
  <c r="G145" i="4" s="1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F117" i="4"/>
  <c r="G117" i="4" s="1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F86" i="4"/>
  <c r="G86" i="4" s="1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F11" i="4"/>
  <c r="G11" i="4" s="1"/>
  <c r="H11" i="4" s="1"/>
  <c r="F10" i="4"/>
  <c r="G10" i="4" s="1"/>
  <c r="H10" i="4" s="1"/>
  <c r="G9" i="4"/>
  <c r="H9" i="4" s="1"/>
  <c r="G8" i="4"/>
  <c r="H8" i="4" s="1"/>
  <c r="G7" i="4"/>
  <c r="H7" i="4" s="1"/>
  <c r="F605" i="3"/>
  <c r="G605" i="3" s="1"/>
  <c r="H605" i="3" s="1"/>
  <c r="F604" i="3"/>
  <c r="G604" i="3" s="1"/>
  <c r="H604" i="3" s="1"/>
  <c r="F603" i="3"/>
  <c r="G603" i="3" s="1"/>
  <c r="H603" i="3" s="1"/>
  <c r="F602" i="3"/>
  <c r="G602" i="3" s="1"/>
  <c r="H602" i="3" s="1"/>
  <c r="F600" i="3"/>
  <c r="G600" i="3" s="1"/>
  <c r="H600" i="3" s="1"/>
  <c r="F599" i="3"/>
  <c r="G599" i="3" s="1"/>
  <c r="H599" i="3" s="1"/>
  <c r="F598" i="3"/>
  <c r="G598" i="3" s="1"/>
  <c r="H598" i="3" s="1"/>
  <c r="F597" i="3"/>
  <c r="G597" i="3" s="1"/>
  <c r="H597" i="3" s="1"/>
  <c r="F596" i="3"/>
  <c r="G596" i="3" s="1"/>
  <c r="H596" i="3" s="1"/>
  <c r="F595" i="3"/>
  <c r="G595" i="3" s="1"/>
  <c r="H595" i="3" s="1"/>
  <c r="F592" i="3"/>
  <c r="G592" i="3" s="1"/>
  <c r="H592" i="3" s="1"/>
  <c r="F591" i="3"/>
  <c r="G591" i="3" s="1"/>
  <c r="H591" i="3" s="1"/>
  <c r="F590" i="3"/>
  <c r="G590" i="3" s="1"/>
  <c r="H590" i="3" s="1"/>
  <c r="F589" i="3"/>
  <c r="G589" i="3" s="1"/>
  <c r="H589" i="3" s="1"/>
  <c r="F587" i="3"/>
  <c r="G587" i="3" s="1"/>
  <c r="H587" i="3" s="1"/>
  <c r="F586" i="3"/>
  <c r="G586" i="3" s="1"/>
  <c r="H586" i="3" s="1"/>
  <c r="F582" i="3"/>
  <c r="G582" i="3" s="1"/>
  <c r="H582" i="3" s="1"/>
  <c r="F581" i="3"/>
  <c r="G581" i="3" s="1"/>
  <c r="H581" i="3" s="1"/>
  <c r="F580" i="3"/>
  <c r="G580" i="3" s="1"/>
  <c r="H580" i="3" s="1"/>
  <c r="F579" i="3"/>
  <c r="G579" i="3" s="1"/>
  <c r="H579" i="3" s="1"/>
  <c r="F578" i="3"/>
  <c r="G578" i="3" s="1"/>
  <c r="H578" i="3" s="1"/>
  <c r="F577" i="3"/>
  <c r="G577" i="3" s="1"/>
  <c r="H577" i="3" s="1"/>
  <c r="F576" i="3"/>
  <c r="G576" i="3" s="1"/>
  <c r="H576" i="3" s="1"/>
  <c r="F574" i="3"/>
  <c r="G574" i="3" s="1"/>
  <c r="H574" i="3" s="1"/>
  <c r="F573" i="3"/>
  <c r="G573" i="3" s="1"/>
  <c r="H573" i="3" s="1"/>
  <c r="F572" i="3"/>
  <c r="G572" i="3" s="1"/>
  <c r="H572" i="3" s="1"/>
  <c r="F571" i="3"/>
  <c r="G571" i="3" s="1"/>
  <c r="H571" i="3" s="1"/>
  <c r="F570" i="3"/>
  <c r="G570" i="3" s="1"/>
  <c r="H570" i="3" s="1"/>
  <c r="F569" i="3"/>
  <c r="G569" i="3" s="1"/>
  <c r="H569" i="3" s="1"/>
  <c r="F568" i="3"/>
  <c r="G568" i="3" s="1"/>
  <c r="H568" i="3" s="1"/>
  <c r="F566" i="3"/>
  <c r="G566" i="3" s="1"/>
  <c r="H566" i="3" s="1"/>
  <c r="F565" i="3"/>
  <c r="G565" i="3" s="1"/>
  <c r="H565" i="3" s="1"/>
  <c r="F564" i="3"/>
  <c r="G564" i="3" s="1"/>
  <c r="H564" i="3" s="1"/>
  <c r="F563" i="3"/>
  <c r="G563" i="3" s="1"/>
  <c r="H563" i="3" s="1"/>
  <c r="F562" i="3"/>
  <c r="G562" i="3" s="1"/>
  <c r="H562" i="3" s="1"/>
  <c r="F561" i="3"/>
  <c r="G561" i="3" s="1"/>
  <c r="H561" i="3" s="1"/>
  <c r="F559" i="3"/>
  <c r="G559" i="3" s="1"/>
  <c r="H559" i="3" s="1"/>
  <c r="F558" i="3"/>
  <c r="G558" i="3" s="1"/>
  <c r="H558" i="3" s="1"/>
  <c r="F557" i="3"/>
  <c r="G557" i="3" s="1"/>
  <c r="H557" i="3" s="1"/>
  <c r="F556" i="3"/>
  <c r="G556" i="3" s="1"/>
  <c r="H556" i="3" s="1"/>
  <c r="F555" i="3"/>
  <c r="G555" i="3" s="1"/>
  <c r="H555" i="3" s="1"/>
  <c r="F554" i="3"/>
  <c r="G554" i="3" s="1"/>
  <c r="H554" i="3" s="1"/>
  <c r="F553" i="3"/>
  <c r="G553" i="3" s="1"/>
  <c r="H553" i="3" s="1"/>
  <c r="F551" i="3"/>
  <c r="G551" i="3" s="1"/>
  <c r="H551" i="3" s="1"/>
  <c r="F550" i="3"/>
  <c r="G550" i="3" s="1"/>
  <c r="H550" i="3" s="1"/>
  <c r="F549" i="3"/>
  <c r="G549" i="3" s="1"/>
  <c r="H549" i="3" s="1"/>
  <c r="F548" i="3"/>
  <c r="G548" i="3" s="1"/>
  <c r="H548" i="3" s="1"/>
  <c r="F547" i="3"/>
  <c r="G547" i="3" s="1"/>
  <c r="H547" i="3" s="1"/>
  <c r="F546" i="3"/>
  <c r="G546" i="3" s="1"/>
  <c r="H546" i="3" s="1"/>
  <c r="F545" i="3"/>
  <c r="G545" i="3" s="1"/>
  <c r="H545" i="3" s="1"/>
  <c r="F543" i="3"/>
  <c r="G543" i="3" s="1"/>
  <c r="H543" i="3" s="1"/>
  <c r="F542" i="3"/>
  <c r="G542" i="3" s="1"/>
  <c r="H542" i="3" s="1"/>
  <c r="F541" i="3"/>
  <c r="G541" i="3" s="1"/>
  <c r="H541" i="3" s="1"/>
  <c r="F540" i="3"/>
  <c r="G540" i="3" s="1"/>
  <c r="H540" i="3" s="1"/>
  <c r="F539" i="3"/>
  <c r="G539" i="3" s="1"/>
  <c r="H539" i="3" s="1"/>
  <c r="F538" i="3"/>
  <c r="G538" i="3" s="1"/>
  <c r="H538" i="3" s="1"/>
  <c r="F537" i="3"/>
  <c r="G537" i="3" s="1"/>
  <c r="H537" i="3" s="1"/>
  <c r="F535" i="3"/>
  <c r="G535" i="3" s="1"/>
  <c r="H535" i="3" s="1"/>
  <c r="F534" i="3"/>
  <c r="G534" i="3" s="1"/>
  <c r="H534" i="3" s="1"/>
  <c r="F533" i="3"/>
  <c r="G533" i="3" s="1"/>
  <c r="H533" i="3" s="1"/>
  <c r="F531" i="3"/>
  <c r="G531" i="3" s="1"/>
  <c r="H531" i="3" s="1"/>
  <c r="F530" i="3"/>
  <c r="G530" i="3" s="1"/>
  <c r="H530" i="3" s="1"/>
  <c r="F529" i="3"/>
  <c r="G529" i="3" s="1"/>
  <c r="H529" i="3" s="1"/>
  <c r="F528" i="3"/>
  <c r="G528" i="3" s="1"/>
  <c r="H528" i="3" s="1"/>
  <c r="F527" i="3"/>
  <c r="G527" i="3" s="1"/>
  <c r="H527" i="3" s="1"/>
  <c r="F526" i="3"/>
  <c r="G526" i="3" s="1"/>
  <c r="H526" i="3" s="1"/>
  <c r="F525" i="3"/>
  <c r="G525" i="3" s="1"/>
  <c r="H525" i="3" s="1"/>
  <c r="F523" i="3"/>
  <c r="G523" i="3" s="1"/>
  <c r="H523" i="3" s="1"/>
  <c r="F522" i="3"/>
  <c r="G522" i="3" s="1"/>
  <c r="H522" i="3" s="1"/>
  <c r="F521" i="3"/>
  <c r="G521" i="3" s="1"/>
  <c r="H521" i="3" s="1"/>
  <c r="F520" i="3"/>
  <c r="G520" i="3" s="1"/>
  <c r="H520" i="3" s="1"/>
  <c r="F519" i="3"/>
  <c r="G519" i="3" s="1"/>
  <c r="H519" i="3" s="1"/>
  <c r="F517" i="3"/>
  <c r="G517" i="3" s="1"/>
  <c r="H517" i="3" s="1"/>
  <c r="F516" i="3"/>
  <c r="G516" i="3" s="1"/>
  <c r="H516" i="3" s="1"/>
  <c r="F515" i="3"/>
  <c r="G515" i="3" s="1"/>
  <c r="H515" i="3" s="1"/>
  <c r="F514" i="3"/>
  <c r="G514" i="3" s="1"/>
  <c r="H514" i="3" s="1"/>
  <c r="F513" i="3"/>
  <c r="G513" i="3" s="1"/>
  <c r="H513" i="3" s="1"/>
  <c r="F512" i="3"/>
  <c r="G512" i="3" s="1"/>
  <c r="H512" i="3" s="1"/>
  <c r="F511" i="3"/>
  <c r="G511" i="3" s="1"/>
  <c r="H511" i="3" s="1"/>
  <c r="F509" i="3"/>
  <c r="G509" i="3" s="1"/>
  <c r="H509" i="3" s="1"/>
  <c r="F508" i="3"/>
  <c r="G508" i="3" s="1"/>
  <c r="H508" i="3" s="1"/>
  <c r="F507" i="3"/>
  <c r="G507" i="3" s="1"/>
  <c r="H507" i="3" s="1"/>
  <c r="F506" i="3"/>
  <c r="G506" i="3" s="1"/>
  <c r="H506" i="3" s="1"/>
  <c r="F505" i="3"/>
  <c r="G505" i="3" s="1"/>
  <c r="H505" i="3" s="1"/>
  <c r="F504" i="3"/>
  <c r="G504" i="3" s="1"/>
  <c r="H504" i="3" s="1"/>
  <c r="F503" i="3"/>
  <c r="G503" i="3" s="1"/>
  <c r="H503" i="3" s="1"/>
  <c r="F501" i="3"/>
  <c r="G501" i="3" s="1"/>
  <c r="H501" i="3" s="1"/>
  <c r="F500" i="3"/>
  <c r="G500" i="3" s="1"/>
  <c r="H500" i="3" s="1"/>
  <c r="F499" i="3"/>
  <c r="G499" i="3" s="1"/>
  <c r="H499" i="3" s="1"/>
  <c r="F497" i="3"/>
  <c r="G497" i="3" s="1"/>
  <c r="H497" i="3" s="1"/>
  <c r="F496" i="3"/>
  <c r="G496" i="3" s="1"/>
  <c r="H496" i="3" s="1"/>
  <c r="F495" i="3"/>
  <c r="G495" i="3" s="1"/>
  <c r="H495" i="3" s="1"/>
  <c r="F494" i="3"/>
  <c r="G494" i="3" s="1"/>
  <c r="H494" i="3" s="1"/>
  <c r="F493" i="3"/>
  <c r="G493" i="3" s="1"/>
  <c r="H493" i="3" s="1"/>
  <c r="F492" i="3"/>
  <c r="G492" i="3" s="1"/>
  <c r="H492" i="3" s="1"/>
  <c r="F491" i="3"/>
  <c r="G491" i="3" s="1"/>
  <c r="H491" i="3" s="1"/>
  <c r="F489" i="3"/>
  <c r="G489" i="3" s="1"/>
  <c r="H489" i="3" s="1"/>
  <c r="F488" i="3"/>
  <c r="G488" i="3" s="1"/>
  <c r="H488" i="3" s="1"/>
  <c r="F487" i="3"/>
  <c r="G487" i="3" s="1"/>
  <c r="H487" i="3" s="1"/>
  <c r="F486" i="3"/>
  <c r="G486" i="3" s="1"/>
  <c r="H486" i="3" s="1"/>
  <c r="F485" i="3"/>
  <c r="G485" i="3" s="1"/>
  <c r="H485" i="3" s="1"/>
  <c r="F484" i="3"/>
  <c r="G484" i="3" s="1"/>
  <c r="H484" i="3" s="1"/>
  <c r="F483" i="3"/>
  <c r="G483" i="3" s="1"/>
  <c r="H483" i="3" s="1"/>
  <c r="F481" i="3"/>
  <c r="G481" i="3" s="1"/>
  <c r="H481" i="3" s="1"/>
  <c r="F480" i="3"/>
  <c r="G480" i="3" s="1"/>
  <c r="H480" i="3" s="1"/>
  <c r="F479" i="3"/>
  <c r="G479" i="3" s="1"/>
  <c r="H479" i="3" s="1"/>
  <c r="F478" i="3"/>
  <c r="G478" i="3" s="1"/>
  <c r="H478" i="3" s="1"/>
  <c r="F477" i="3"/>
  <c r="G477" i="3" s="1"/>
  <c r="H477" i="3" s="1"/>
  <c r="F476" i="3"/>
  <c r="G476" i="3" s="1"/>
  <c r="H476" i="3" s="1"/>
  <c r="F475" i="3"/>
  <c r="G475" i="3" s="1"/>
  <c r="H475" i="3" s="1"/>
  <c r="F473" i="3"/>
  <c r="G473" i="3" s="1"/>
  <c r="H473" i="3" s="1"/>
  <c r="F472" i="3"/>
  <c r="G472" i="3" s="1"/>
  <c r="H472" i="3" s="1"/>
  <c r="F471" i="3"/>
  <c r="G471" i="3" s="1"/>
  <c r="H471" i="3" s="1"/>
  <c r="F470" i="3"/>
  <c r="G470" i="3" s="1"/>
  <c r="H470" i="3" s="1"/>
  <c r="F469" i="3"/>
  <c r="G469" i="3" s="1"/>
  <c r="H469" i="3" s="1"/>
  <c r="F468" i="3"/>
  <c r="G468" i="3" s="1"/>
  <c r="H468" i="3" s="1"/>
  <c r="F466" i="3"/>
  <c r="G466" i="3" s="1"/>
  <c r="H466" i="3" s="1"/>
  <c r="F465" i="3"/>
  <c r="G465" i="3" s="1"/>
  <c r="H465" i="3" s="1"/>
  <c r="F464" i="3"/>
  <c r="G464" i="3" s="1"/>
  <c r="H464" i="3" s="1"/>
  <c r="F463" i="3"/>
  <c r="G463" i="3" s="1"/>
  <c r="H463" i="3" s="1"/>
  <c r="F462" i="3"/>
  <c r="G462" i="3" s="1"/>
  <c r="H462" i="3" s="1"/>
  <c r="F461" i="3"/>
  <c r="G461" i="3" s="1"/>
  <c r="H461" i="3" s="1"/>
  <c r="F459" i="3"/>
  <c r="G459" i="3" s="1"/>
  <c r="H459" i="3" s="1"/>
  <c r="F458" i="3"/>
  <c r="G458" i="3" s="1"/>
  <c r="H458" i="3" s="1"/>
  <c r="F457" i="3"/>
  <c r="G457" i="3" s="1"/>
  <c r="H457" i="3" s="1"/>
  <c r="F456" i="3"/>
  <c r="G456" i="3" s="1"/>
  <c r="H456" i="3" s="1"/>
  <c r="F455" i="3"/>
  <c r="G455" i="3" s="1"/>
  <c r="H455" i="3" s="1"/>
  <c r="F454" i="3"/>
  <c r="G454" i="3" s="1"/>
  <c r="H454" i="3" s="1"/>
  <c r="F453" i="3"/>
  <c r="G453" i="3" s="1"/>
  <c r="H453" i="3" s="1"/>
  <c r="F452" i="3"/>
  <c r="G452" i="3" s="1"/>
  <c r="H452" i="3" s="1"/>
  <c r="F451" i="3"/>
  <c r="G451" i="3" s="1"/>
  <c r="H451" i="3" s="1"/>
  <c r="F450" i="3"/>
  <c r="G450" i="3" s="1"/>
  <c r="H450" i="3" s="1"/>
  <c r="F448" i="3"/>
  <c r="G448" i="3" s="1"/>
  <c r="H448" i="3" s="1"/>
  <c r="F447" i="3"/>
  <c r="G447" i="3" s="1"/>
  <c r="H447" i="3" s="1"/>
  <c r="F446" i="3"/>
  <c r="G446" i="3" s="1"/>
  <c r="H446" i="3" s="1"/>
  <c r="F445" i="3"/>
  <c r="G445" i="3" s="1"/>
  <c r="H445" i="3" s="1"/>
  <c r="F444" i="3"/>
  <c r="G444" i="3" s="1"/>
  <c r="H444" i="3" s="1"/>
  <c r="F443" i="3"/>
  <c r="G443" i="3" s="1"/>
  <c r="H443" i="3" s="1"/>
  <c r="F441" i="3"/>
  <c r="G441" i="3" s="1"/>
  <c r="H441" i="3" s="1"/>
  <c r="F440" i="3"/>
  <c r="G440" i="3" s="1"/>
  <c r="H440" i="3" s="1"/>
  <c r="F439" i="3"/>
  <c r="G439" i="3" s="1"/>
  <c r="H439" i="3" s="1"/>
  <c r="F438" i="3"/>
  <c r="G438" i="3" s="1"/>
  <c r="H438" i="3" s="1"/>
  <c r="F437" i="3"/>
  <c r="G437" i="3" s="1"/>
  <c r="H437" i="3" s="1"/>
  <c r="F436" i="3"/>
  <c r="G436" i="3" s="1"/>
  <c r="H436" i="3" s="1"/>
  <c r="F434" i="3"/>
  <c r="G434" i="3" s="1"/>
  <c r="H434" i="3" s="1"/>
  <c r="F433" i="3"/>
  <c r="G433" i="3" s="1"/>
  <c r="H433" i="3" s="1"/>
  <c r="F432" i="3"/>
  <c r="G432" i="3" s="1"/>
  <c r="H432" i="3" s="1"/>
  <c r="F431" i="3"/>
  <c r="G431" i="3" s="1"/>
  <c r="H431" i="3" s="1"/>
  <c r="F430" i="3"/>
  <c r="G430" i="3" s="1"/>
  <c r="H430" i="3" s="1"/>
  <c r="F429" i="3"/>
  <c r="G429" i="3" s="1"/>
  <c r="H429" i="3" s="1"/>
  <c r="F427" i="3"/>
  <c r="G427" i="3" s="1"/>
  <c r="H427" i="3" s="1"/>
  <c r="F426" i="3"/>
  <c r="G426" i="3" s="1"/>
  <c r="H426" i="3" s="1"/>
  <c r="F425" i="3"/>
  <c r="G425" i="3" s="1"/>
  <c r="H425" i="3" s="1"/>
  <c r="F424" i="3"/>
  <c r="G424" i="3" s="1"/>
  <c r="H424" i="3" s="1"/>
  <c r="F423" i="3"/>
  <c r="G423" i="3" s="1"/>
  <c r="H423" i="3" s="1"/>
  <c r="F422" i="3"/>
  <c r="G422" i="3" s="1"/>
  <c r="H422" i="3" s="1"/>
  <c r="F420" i="3"/>
  <c r="G420" i="3" s="1"/>
  <c r="H420" i="3" s="1"/>
  <c r="F419" i="3"/>
  <c r="G419" i="3" s="1"/>
  <c r="H419" i="3" s="1"/>
  <c r="F418" i="3"/>
  <c r="G418" i="3" s="1"/>
  <c r="H418" i="3" s="1"/>
  <c r="F417" i="3"/>
  <c r="G417" i="3" s="1"/>
  <c r="H417" i="3" s="1"/>
  <c r="F416" i="3"/>
  <c r="G416" i="3" s="1"/>
  <c r="H416" i="3" s="1"/>
  <c r="F415" i="3"/>
  <c r="G415" i="3" s="1"/>
  <c r="H415" i="3" s="1"/>
  <c r="F413" i="3"/>
  <c r="G413" i="3" s="1"/>
  <c r="H413" i="3" s="1"/>
  <c r="F412" i="3"/>
  <c r="G412" i="3" s="1"/>
  <c r="H412" i="3" s="1"/>
  <c r="F411" i="3"/>
  <c r="G411" i="3" s="1"/>
  <c r="H411" i="3" s="1"/>
  <c r="F410" i="3"/>
  <c r="G410" i="3" s="1"/>
  <c r="H410" i="3" s="1"/>
  <c r="F409" i="3"/>
  <c r="G409" i="3" s="1"/>
  <c r="H409" i="3" s="1"/>
  <c r="F408" i="3"/>
  <c r="G408" i="3" s="1"/>
  <c r="H408" i="3" s="1"/>
  <c r="F406" i="3"/>
  <c r="G406" i="3" s="1"/>
  <c r="H406" i="3" s="1"/>
  <c r="F405" i="3"/>
  <c r="G405" i="3" s="1"/>
  <c r="H405" i="3" s="1"/>
  <c r="F404" i="3"/>
  <c r="G404" i="3" s="1"/>
  <c r="H404" i="3" s="1"/>
  <c r="F403" i="3"/>
  <c r="G403" i="3" s="1"/>
  <c r="H403" i="3" s="1"/>
  <c r="F402" i="3"/>
  <c r="G402" i="3" s="1"/>
  <c r="H402" i="3" s="1"/>
  <c r="F401" i="3"/>
  <c r="G401" i="3" s="1"/>
  <c r="H401" i="3" s="1"/>
  <c r="F399" i="3"/>
  <c r="G399" i="3" s="1"/>
  <c r="H399" i="3" s="1"/>
  <c r="F398" i="3"/>
  <c r="G398" i="3" s="1"/>
  <c r="H398" i="3" s="1"/>
  <c r="F397" i="3"/>
  <c r="G397" i="3" s="1"/>
  <c r="H397" i="3" s="1"/>
  <c r="F396" i="3"/>
  <c r="G396" i="3" s="1"/>
  <c r="H396" i="3" s="1"/>
  <c r="F395" i="3"/>
  <c r="G395" i="3" s="1"/>
  <c r="H395" i="3" s="1"/>
  <c r="F394" i="3"/>
  <c r="G394" i="3" s="1"/>
  <c r="H394" i="3" s="1"/>
  <c r="F391" i="3"/>
  <c r="G391" i="3" s="1"/>
  <c r="H391" i="3" s="1"/>
  <c r="F390" i="3"/>
  <c r="G390" i="3" s="1"/>
  <c r="H390" i="3" s="1"/>
  <c r="F389" i="3"/>
  <c r="G389" i="3" s="1"/>
  <c r="H389" i="3" s="1"/>
  <c r="F387" i="3"/>
  <c r="G387" i="3" s="1"/>
  <c r="H387" i="3" s="1"/>
  <c r="F386" i="3"/>
  <c r="G386" i="3" s="1"/>
  <c r="H386" i="3" s="1"/>
  <c r="F385" i="3"/>
  <c r="G385" i="3" s="1"/>
  <c r="H385" i="3" s="1"/>
  <c r="F384" i="3"/>
  <c r="G384" i="3" s="1"/>
  <c r="H384" i="3" s="1"/>
  <c r="F382" i="3"/>
  <c r="G382" i="3" s="1"/>
  <c r="H382" i="3" s="1"/>
  <c r="F381" i="3"/>
  <c r="G381" i="3" s="1"/>
  <c r="H381" i="3" s="1"/>
  <c r="F380" i="3"/>
  <c r="G380" i="3" s="1"/>
  <c r="H380" i="3" s="1"/>
  <c r="F379" i="3"/>
  <c r="G379" i="3" s="1"/>
  <c r="H379" i="3" s="1"/>
  <c r="F375" i="3"/>
  <c r="G375" i="3" s="1"/>
  <c r="H375" i="3" s="1"/>
  <c r="G374" i="3"/>
  <c r="H374" i="3" s="1"/>
  <c r="F373" i="3"/>
  <c r="G373" i="3" s="1"/>
  <c r="H373" i="3" s="1"/>
  <c r="F372" i="3"/>
  <c r="G372" i="3" s="1"/>
  <c r="H372" i="3" s="1"/>
  <c r="G371" i="3"/>
  <c r="H371" i="3" s="1"/>
  <c r="F370" i="3"/>
  <c r="G370" i="3" s="1"/>
  <c r="H370" i="3" s="1"/>
  <c r="F369" i="3"/>
  <c r="G369" i="3" s="1"/>
  <c r="H369" i="3" s="1"/>
  <c r="F368" i="3"/>
  <c r="G368" i="3" s="1"/>
  <c r="H368" i="3" s="1"/>
  <c r="F367" i="3"/>
  <c r="G367" i="3" s="1"/>
  <c r="H367" i="3" s="1"/>
  <c r="F366" i="3"/>
  <c r="G366" i="3" s="1"/>
  <c r="H366" i="3" s="1"/>
  <c r="F364" i="3"/>
  <c r="G364" i="3" s="1"/>
  <c r="H364" i="3" s="1"/>
  <c r="F363" i="3"/>
  <c r="G363" i="3" s="1"/>
  <c r="H363" i="3" s="1"/>
  <c r="F362" i="3"/>
  <c r="G362" i="3" s="1"/>
  <c r="H362" i="3" s="1"/>
  <c r="F361" i="3"/>
  <c r="G361" i="3" s="1"/>
  <c r="H361" i="3" s="1"/>
  <c r="F360" i="3"/>
  <c r="G360" i="3" s="1"/>
  <c r="H360" i="3" s="1"/>
  <c r="F359" i="3"/>
  <c r="G359" i="3" s="1"/>
  <c r="H359" i="3" s="1"/>
  <c r="F358" i="3"/>
  <c r="G358" i="3" s="1"/>
  <c r="H358" i="3" s="1"/>
  <c r="F357" i="3"/>
  <c r="G357" i="3" s="1"/>
  <c r="H357" i="3" s="1"/>
  <c r="F356" i="3"/>
  <c r="G356" i="3" s="1"/>
  <c r="H356" i="3" s="1"/>
  <c r="G354" i="3"/>
  <c r="H354" i="3" s="1"/>
  <c r="G353" i="3"/>
  <c r="H353" i="3" s="1"/>
  <c r="G352" i="3"/>
  <c r="H352" i="3" s="1"/>
  <c r="F351" i="3"/>
  <c r="G351" i="3" s="1"/>
  <c r="H351" i="3" s="1"/>
  <c r="F350" i="3"/>
  <c r="G350" i="3" s="1"/>
  <c r="H350" i="3" s="1"/>
  <c r="F349" i="3"/>
  <c r="G349" i="3" s="1"/>
  <c r="H349" i="3" s="1"/>
  <c r="F348" i="3"/>
  <c r="G348" i="3" s="1"/>
  <c r="H348" i="3" s="1"/>
  <c r="F347" i="3"/>
  <c r="G347" i="3" s="1"/>
  <c r="H347" i="3" s="1"/>
  <c r="F345" i="3"/>
  <c r="G345" i="3" s="1"/>
  <c r="H345" i="3" s="1"/>
  <c r="F344" i="3"/>
  <c r="G344" i="3" s="1"/>
  <c r="H344" i="3" s="1"/>
  <c r="G343" i="3"/>
  <c r="H343" i="3" s="1"/>
  <c r="F342" i="3"/>
  <c r="G342" i="3" s="1"/>
  <c r="H342" i="3" s="1"/>
  <c r="F341" i="3"/>
  <c r="G341" i="3" s="1"/>
  <c r="H341" i="3" s="1"/>
  <c r="F340" i="3"/>
  <c r="G340" i="3" s="1"/>
  <c r="H340" i="3" s="1"/>
  <c r="F339" i="3"/>
  <c r="G339" i="3" s="1"/>
  <c r="H339" i="3" s="1"/>
  <c r="F338" i="3"/>
  <c r="G338" i="3" s="1"/>
  <c r="H338" i="3" s="1"/>
  <c r="F337" i="3"/>
  <c r="G337" i="3" s="1"/>
  <c r="H337" i="3" s="1"/>
  <c r="G335" i="3"/>
  <c r="H335" i="3" s="1"/>
  <c r="G334" i="3"/>
  <c r="H334" i="3" s="1"/>
  <c r="G333" i="3"/>
  <c r="H333" i="3" s="1"/>
  <c r="G331" i="3"/>
  <c r="H331" i="3" s="1"/>
  <c r="G330" i="3"/>
  <c r="H330" i="3" s="1"/>
  <c r="G327" i="3"/>
  <c r="H327" i="3" s="1"/>
  <c r="G326" i="3"/>
  <c r="H326" i="3" s="1"/>
  <c r="G325" i="3"/>
  <c r="H325" i="3" s="1"/>
  <c r="G324" i="3"/>
  <c r="H324" i="3" s="1"/>
  <c r="G323" i="3"/>
  <c r="H323" i="3" s="1"/>
  <c r="G321" i="3"/>
  <c r="H321" i="3" s="1"/>
  <c r="G320" i="3"/>
  <c r="H320" i="3" s="1"/>
  <c r="G319" i="3"/>
  <c r="H319" i="3" s="1"/>
  <c r="G318" i="3"/>
  <c r="H318" i="3" s="1"/>
  <c r="G316" i="3"/>
  <c r="H316" i="3" s="1"/>
  <c r="G315" i="3"/>
  <c r="H315" i="3" s="1"/>
  <c r="G313" i="3"/>
  <c r="H313" i="3" s="1"/>
  <c r="G312" i="3"/>
  <c r="H312" i="3" s="1"/>
  <c r="G311" i="3"/>
  <c r="H311" i="3" s="1"/>
  <c r="G310" i="3"/>
  <c r="H310" i="3" s="1"/>
  <c r="G309" i="3"/>
  <c r="H309" i="3" s="1"/>
  <c r="G308" i="3"/>
  <c r="H308" i="3" s="1"/>
  <c r="G307" i="3"/>
  <c r="H307" i="3" s="1"/>
  <c r="G306" i="3"/>
  <c r="H306" i="3" s="1"/>
  <c r="G304" i="3"/>
  <c r="H304" i="3" s="1"/>
  <c r="G303" i="3"/>
  <c r="H303" i="3" s="1"/>
  <c r="G302" i="3"/>
  <c r="H302" i="3" s="1"/>
  <c r="G301" i="3"/>
  <c r="H301" i="3" s="1"/>
  <c r="G300" i="3"/>
  <c r="H300" i="3" s="1"/>
  <c r="G299" i="3"/>
  <c r="H299" i="3" s="1"/>
  <c r="G298" i="3"/>
  <c r="H298" i="3" s="1"/>
  <c r="G297" i="3"/>
  <c r="H297" i="3" s="1"/>
  <c r="G295" i="3"/>
  <c r="H295" i="3" s="1"/>
  <c r="G294" i="3"/>
  <c r="H294" i="3" s="1"/>
  <c r="F293" i="3"/>
  <c r="G293" i="3" s="1"/>
  <c r="H293" i="3" s="1"/>
  <c r="G291" i="3"/>
  <c r="H291" i="3" s="1"/>
  <c r="G290" i="3"/>
  <c r="H290" i="3" s="1"/>
  <c r="G289" i="3"/>
  <c r="H289" i="3" s="1"/>
  <c r="G288" i="3"/>
  <c r="H288" i="3" s="1"/>
  <c r="G287" i="3"/>
  <c r="H287" i="3" s="1"/>
  <c r="F283" i="3"/>
  <c r="G283" i="3" s="1"/>
  <c r="H283" i="3" s="1"/>
  <c r="F282" i="3"/>
  <c r="G282" i="3" s="1"/>
  <c r="H282" i="3" s="1"/>
  <c r="F281" i="3"/>
  <c r="G281" i="3" s="1"/>
  <c r="H281" i="3" s="1"/>
  <c r="F280" i="3"/>
  <c r="G280" i="3" s="1"/>
  <c r="H280" i="3" s="1"/>
  <c r="F279" i="3"/>
  <c r="G279" i="3" s="1"/>
  <c r="H279" i="3" s="1"/>
  <c r="F278" i="3"/>
  <c r="G278" i="3" s="1"/>
  <c r="H278" i="3" s="1"/>
  <c r="F277" i="3"/>
  <c r="G277" i="3" s="1"/>
  <c r="H277" i="3" s="1"/>
  <c r="F275" i="3"/>
  <c r="G275" i="3" s="1"/>
  <c r="H275" i="3" s="1"/>
  <c r="F274" i="3"/>
  <c r="G274" i="3" s="1"/>
  <c r="H274" i="3" s="1"/>
  <c r="F273" i="3"/>
  <c r="G273" i="3" s="1"/>
  <c r="H273" i="3" s="1"/>
  <c r="F272" i="3"/>
  <c r="G272" i="3" s="1"/>
  <c r="H272" i="3" s="1"/>
  <c r="F271" i="3"/>
  <c r="G271" i="3" s="1"/>
  <c r="H271" i="3" s="1"/>
  <c r="F270" i="3"/>
  <c r="G270" i="3" s="1"/>
  <c r="H270" i="3" s="1"/>
  <c r="F268" i="3"/>
  <c r="G268" i="3" s="1"/>
  <c r="H268" i="3" s="1"/>
  <c r="F267" i="3"/>
  <c r="G267" i="3" s="1"/>
  <c r="H267" i="3" s="1"/>
  <c r="F266" i="3"/>
  <c r="G266" i="3" s="1"/>
  <c r="H266" i="3" s="1"/>
  <c r="F265" i="3"/>
  <c r="G265" i="3" s="1"/>
  <c r="H265" i="3" s="1"/>
  <c r="F264" i="3"/>
  <c r="G264" i="3" s="1"/>
  <c r="H264" i="3" s="1"/>
  <c r="F263" i="3"/>
  <c r="G263" i="3" s="1"/>
  <c r="H263" i="3" s="1"/>
  <c r="F262" i="3"/>
  <c r="G262" i="3" s="1"/>
  <c r="H262" i="3" s="1"/>
  <c r="F260" i="3"/>
  <c r="G260" i="3" s="1"/>
  <c r="H260" i="3" s="1"/>
  <c r="F259" i="3"/>
  <c r="G259" i="3" s="1"/>
  <c r="H259" i="3" s="1"/>
  <c r="F258" i="3"/>
  <c r="G258" i="3" s="1"/>
  <c r="H258" i="3" s="1"/>
  <c r="F257" i="3"/>
  <c r="G257" i="3" s="1"/>
  <c r="H257" i="3" s="1"/>
  <c r="F256" i="3"/>
  <c r="G256" i="3" s="1"/>
  <c r="H256" i="3" s="1"/>
  <c r="F255" i="3"/>
  <c r="G255" i="3" s="1"/>
  <c r="H255" i="3" s="1"/>
  <c r="F254" i="3"/>
  <c r="G254" i="3" s="1"/>
  <c r="H254" i="3" s="1"/>
  <c r="F252" i="3"/>
  <c r="G252" i="3" s="1"/>
  <c r="H252" i="3" s="1"/>
  <c r="F251" i="3"/>
  <c r="G251" i="3" s="1"/>
  <c r="H251" i="3" s="1"/>
  <c r="F250" i="3"/>
  <c r="G250" i="3" s="1"/>
  <c r="H250" i="3" s="1"/>
  <c r="F249" i="3"/>
  <c r="G249" i="3" s="1"/>
  <c r="H249" i="3" s="1"/>
  <c r="F248" i="3"/>
  <c r="G248" i="3" s="1"/>
  <c r="H248" i="3" s="1"/>
  <c r="F247" i="3"/>
  <c r="G247" i="3" s="1"/>
  <c r="H247" i="3" s="1"/>
  <c r="F246" i="3"/>
  <c r="G246" i="3" s="1"/>
  <c r="H246" i="3" s="1"/>
  <c r="F244" i="3"/>
  <c r="G244" i="3" s="1"/>
  <c r="H244" i="3" s="1"/>
  <c r="F243" i="3"/>
  <c r="G243" i="3" s="1"/>
  <c r="H243" i="3" s="1"/>
  <c r="F242" i="3"/>
  <c r="G242" i="3" s="1"/>
  <c r="H242" i="3" s="1"/>
  <c r="F241" i="3"/>
  <c r="G241" i="3" s="1"/>
  <c r="H241" i="3" s="1"/>
  <c r="F240" i="3"/>
  <c r="G240" i="3" s="1"/>
  <c r="H240" i="3" s="1"/>
  <c r="F239" i="3"/>
  <c r="G239" i="3" s="1"/>
  <c r="H239" i="3" s="1"/>
  <c r="F237" i="3"/>
  <c r="G237" i="3" s="1"/>
  <c r="H237" i="3" s="1"/>
  <c r="F236" i="3"/>
  <c r="G236" i="3" s="1"/>
  <c r="H236" i="3" s="1"/>
  <c r="F235" i="3"/>
  <c r="G235" i="3" s="1"/>
  <c r="H235" i="3" s="1"/>
  <c r="F234" i="3"/>
  <c r="G234" i="3" s="1"/>
  <c r="H234" i="3" s="1"/>
  <c r="F233" i="3"/>
  <c r="G233" i="3" s="1"/>
  <c r="H233" i="3" s="1"/>
  <c r="F232" i="3"/>
  <c r="G232" i="3" s="1"/>
  <c r="H232" i="3" s="1"/>
  <c r="F231" i="3"/>
  <c r="G231" i="3" s="1"/>
  <c r="H231" i="3" s="1"/>
  <c r="F229" i="3"/>
  <c r="G229" i="3" s="1"/>
  <c r="H229" i="3" s="1"/>
  <c r="F228" i="3"/>
  <c r="G228" i="3" s="1"/>
  <c r="H228" i="3" s="1"/>
  <c r="F227" i="3"/>
  <c r="G227" i="3" s="1"/>
  <c r="H227" i="3" s="1"/>
  <c r="F226" i="3"/>
  <c r="G226" i="3" s="1"/>
  <c r="H226" i="3" s="1"/>
  <c r="F225" i="3"/>
  <c r="G225" i="3" s="1"/>
  <c r="H225" i="3" s="1"/>
  <c r="F224" i="3"/>
  <c r="G224" i="3" s="1"/>
  <c r="H224" i="3" s="1"/>
  <c r="F223" i="3"/>
  <c r="G223" i="3" s="1"/>
  <c r="H223" i="3" s="1"/>
  <c r="F221" i="3"/>
  <c r="G221" i="3" s="1"/>
  <c r="H221" i="3" s="1"/>
  <c r="F220" i="3"/>
  <c r="G220" i="3" s="1"/>
  <c r="H220" i="3" s="1"/>
  <c r="F219" i="3"/>
  <c r="G219" i="3" s="1"/>
  <c r="H219" i="3" s="1"/>
  <c r="F218" i="3"/>
  <c r="G218" i="3" s="1"/>
  <c r="H218" i="3" s="1"/>
  <c r="F217" i="3"/>
  <c r="G217" i="3" s="1"/>
  <c r="H217" i="3" s="1"/>
  <c r="F216" i="3"/>
  <c r="G216" i="3" s="1"/>
  <c r="H216" i="3" s="1"/>
  <c r="F215" i="3"/>
  <c r="G215" i="3" s="1"/>
  <c r="H215" i="3" s="1"/>
  <c r="F213" i="3"/>
  <c r="G213" i="3" s="1"/>
  <c r="H213" i="3" s="1"/>
  <c r="F212" i="3"/>
  <c r="G212" i="3" s="1"/>
  <c r="H212" i="3" s="1"/>
  <c r="F211" i="3"/>
  <c r="G211" i="3" s="1"/>
  <c r="H211" i="3" s="1"/>
  <c r="F210" i="3"/>
  <c r="G210" i="3" s="1"/>
  <c r="H210" i="3" s="1"/>
  <c r="F209" i="3"/>
  <c r="G209" i="3" s="1"/>
  <c r="H209" i="3" s="1"/>
  <c r="F208" i="3"/>
  <c r="G208" i="3" s="1"/>
  <c r="H208" i="3" s="1"/>
  <c r="F206" i="3"/>
  <c r="G206" i="3" s="1"/>
  <c r="H206" i="3" s="1"/>
  <c r="F205" i="3"/>
  <c r="G205" i="3" s="1"/>
  <c r="H205" i="3" s="1"/>
  <c r="F204" i="3"/>
  <c r="G204" i="3" s="1"/>
  <c r="H204" i="3" s="1"/>
  <c r="F203" i="3"/>
  <c r="G203" i="3" s="1"/>
  <c r="H203" i="3" s="1"/>
  <c r="F202" i="3"/>
  <c r="G202" i="3" s="1"/>
  <c r="H202" i="3" s="1"/>
  <c r="F201" i="3"/>
  <c r="G201" i="3" s="1"/>
  <c r="H201" i="3" s="1"/>
  <c r="F200" i="3"/>
  <c r="G200" i="3" s="1"/>
  <c r="H200" i="3" s="1"/>
  <c r="F198" i="3"/>
  <c r="G198" i="3" s="1"/>
  <c r="H198" i="3" s="1"/>
  <c r="F197" i="3"/>
  <c r="G197" i="3" s="1"/>
  <c r="H197" i="3" s="1"/>
  <c r="F196" i="3"/>
  <c r="G196" i="3" s="1"/>
  <c r="H196" i="3" s="1"/>
  <c r="F195" i="3"/>
  <c r="G195" i="3" s="1"/>
  <c r="H195" i="3" s="1"/>
  <c r="F194" i="3"/>
  <c r="G194" i="3" s="1"/>
  <c r="H194" i="3" s="1"/>
  <c r="F193" i="3"/>
  <c r="G193" i="3" s="1"/>
  <c r="H193" i="3" s="1"/>
  <c r="F192" i="3"/>
  <c r="G192" i="3" s="1"/>
  <c r="H192" i="3" s="1"/>
  <c r="F190" i="3"/>
  <c r="G190" i="3" s="1"/>
  <c r="H190" i="3" s="1"/>
  <c r="F189" i="3"/>
  <c r="G189" i="3" s="1"/>
  <c r="H189" i="3" s="1"/>
  <c r="F188" i="3"/>
  <c r="G188" i="3" s="1"/>
  <c r="H188" i="3" s="1"/>
  <c r="F187" i="3"/>
  <c r="G187" i="3" s="1"/>
  <c r="H187" i="3" s="1"/>
  <c r="F186" i="3"/>
  <c r="G186" i="3" s="1"/>
  <c r="H186" i="3" s="1"/>
  <c r="F185" i="3"/>
  <c r="G185" i="3" s="1"/>
  <c r="H185" i="3" s="1"/>
  <c r="F184" i="3"/>
  <c r="G184" i="3" s="1"/>
  <c r="H184" i="3" s="1"/>
  <c r="F182" i="3"/>
  <c r="G182" i="3" s="1"/>
  <c r="H182" i="3" s="1"/>
  <c r="F181" i="3"/>
  <c r="G181" i="3" s="1"/>
  <c r="H181" i="3" s="1"/>
  <c r="F180" i="3"/>
  <c r="G180" i="3" s="1"/>
  <c r="H180" i="3" s="1"/>
  <c r="F179" i="3"/>
  <c r="G179" i="3" s="1"/>
  <c r="H179" i="3" s="1"/>
  <c r="F178" i="3"/>
  <c r="G178" i="3" s="1"/>
  <c r="H178" i="3" s="1"/>
  <c r="F177" i="3"/>
  <c r="G177" i="3" s="1"/>
  <c r="H177" i="3" s="1"/>
  <c r="F175" i="3"/>
  <c r="G175" i="3" s="1"/>
  <c r="H175" i="3" s="1"/>
  <c r="F174" i="3"/>
  <c r="G174" i="3" s="1"/>
  <c r="H174" i="3" s="1"/>
  <c r="F173" i="3"/>
  <c r="G173" i="3" s="1"/>
  <c r="H173" i="3" s="1"/>
  <c r="F172" i="3"/>
  <c r="G172" i="3" s="1"/>
  <c r="H172" i="3" s="1"/>
  <c r="F171" i="3"/>
  <c r="G171" i="3" s="1"/>
  <c r="H171" i="3" s="1"/>
  <c r="F170" i="3"/>
  <c r="G170" i="3" s="1"/>
  <c r="H170" i="3" s="1"/>
  <c r="F169" i="3"/>
  <c r="G169" i="3" s="1"/>
  <c r="H169" i="3" s="1"/>
  <c r="F167" i="3"/>
  <c r="G167" i="3" s="1"/>
  <c r="H167" i="3" s="1"/>
  <c r="F166" i="3"/>
  <c r="G166" i="3" s="1"/>
  <c r="H166" i="3" s="1"/>
  <c r="F165" i="3"/>
  <c r="G165" i="3" s="1"/>
  <c r="H165" i="3" s="1"/>
  <c r="F164" i="3"/>
  <c r="G164" i="3" s="1"/>
  <c r="H164" i="3" s="1"/>
  <c r="F163" i="3"/>
  <c r="G163" i="3" s="1"/>
  <c r="H163" i="3" s="1"/>
  <c r="F162" i="3"/>
  <c r="G162" i="3" s="1"/>
  <c r="H162" i="3" s="1"/>
  <c r="F161" i="3"/>
  <c r="G161" i="3" s="1"/>
  <c r="H161" i="3" s="1"/>
  <c r="F159" i="3"/>
  <c r="G159" i="3" s="1"/>
  <c r="H159" i="3" s="1"/>
  <c r="F158" i="3"/>
  <c r="G158" i="3" s="1"/>
  <c r="H158" i="3" s="1"/>
  <c r="F157" i="3"/>
  <c r="G157" i="3" s="1"/>
  <c r="H157" i="3" s="1"/>
  <c r="F156" i="3"/>
  <c r="G156" i="3" s="1"/>
  <c r="H156" i="3" s="1"/>
  <c r="F155" i="3"/>
  <c r="G155" i="3" s="1"/>
  <c r="H155" i="3" s="1"/>
  <c r="F154" i="3"/>
  <c r="G154" i="3" s="1"/>
  <c r="H154" i="3" s="1"/>
  <c r="F153" i="3"/>
  <c r="G153" i="3" s="1"/>
  <c r="H153" i="3" s="1"/>
  <c r="F151" i="3"/>
  <c r="G151" i="3" s="1"/>
  <c r="H151" i="3" s="1"/>
  <c r="F150" i="3"/>
  <c r="G150" i="3" s="1"/>
  <c r="H150" i="3" s="1"/>
  <c r="F149" i="3"/>
  <c r="G149" i="3" s="1"/>
  <c r="H149" i="3" s="1"/>
  <c r="F148" i="3"/>
  <c r="G148" i="3" s="1"/>
  <c r="H148" i="3" s="1"/>
  <c r="F147" i="3"/>
  <c r="G147" i="3" s="1"/>
  <c r="H147" i="3" s="1"/>
  <c r="F146" i="3"/>
  <c r="G146" i="3" s="1"/>
  <c r="H146" i="3" s="1"/>
  <c r="F144" i="3"/>
  <c r="G144" i="3" s="1"/>
  <c r="H144" i="3" s="1"/>
  <c r="F143" i="3"/>
  <c r="G143" i="3" s="1"/>
  <c r="H143" i="3" s="1"/>
  <c r="F142" i="3"/>
  <c r="G142" i="3" s="1"/>
  <c r="H142" i="3" s="1"/>
  <c r="F141" i="3"/>
  <c r="G141" i="3" s="1"/>
  <c r="H141" i="3" s="1"/>
  <c r="F140" i="3"/>
  <c r="G140" i="3" s="1"/>
  <c r="H140" i="3" s="1"/>
  <c r="F139" i="3"/>
  <c r="G139" i="3" s="1"/>
  <c r="H139" i="3" s="1"/>
  <c r="F138" i="3"/>
  <c r="G138" i="3" s="1"/>
  <c r="H138" i="3" s="1"/>
  <c r="F136" i="3"/>
  <c r="G136" i="3" s="1"/>
  <c r="H136" i="3" s="1"/>
  <c r="F135" i="3"/>
  <c r="G135" i="3" s="1"/>
  <c r="H135" i="3" s="1"/>
  <c r="F134" i="3"/>
  <c r="G134" i="3" s="1"/>
  <c r="H134" i="3" s="1"/>
  <c r="F133" i="3"/>
  <c r="G133" i="3" s="1"/>
  <c r="H133" i="3" s="1"/>
  <c r="F132" i="3"/>
  <c r="G132" i="3" s="1"/>
  <c r="H132" i="3" s="1"/>
  <c r="F131" i="3"/>
  <c r="G131" i="3" s="1"/>
  <c r="H131" i="3" s="1"/>
  <c r="F130" i="3"/>
  <c r="G130" i="3" s="1"/>
  <c r="H130" i="3" s="1"/>
  <c r="F128" i="3"/>
  <c r="G128" i="3" s="1"/>
  <c r="H128" i="3" s="1"/>
  <c r="F127" i="3"/>
  <c r="G127" i="3" s="1"/>
  <c r="H127" i="3" s="1"/>
  <c r="F126" i="3"/>
  <c r="G126" i="3" s="1"/>
  <c r="H126" i="3" s="1"/>
  <c r="F125" i="3"/>
  <c r="G125" i="3" s="1"/>
  <c r="H125" i="3" s="1"/>
  <c r="F124" i="3"/>
  <c r="G124" i="3" s="1"/>
  <c r="H124" i="3" s="1"/>
  <c r="F123" i="3"/>
  <c r="G123" i="3" s="1"/>
  <c r="H123" i="3" s="1"/>
  <c r="F122" i="3"/>
  <c r="G122" i="3" s="1"/>
  <c r="H122" i="3" s="1"/>
  <c r="F120" i="3"/>
  <c r="G120" i="3" s="1"/>
  <c r="H120" i="3" s="1"/>
  <c r="F119" i="3"/>
  <c r="G119" i="3" s="1"/>
  <c r="H119" i="3" s="1"/>
  <c r="F118" i="3"/>
  <c r="G118" i="3" s="1"/>
  <c r="H118" i="3" s="1"/>
  <c r="F117" i="3"/>
  <c r="G117" i="3" s="1"/>
  <c r="H117" i="3" s="1"/>
  <c r="F116" i="3"/>
  <c r="G116" i="3" s="1"/>
  <c r="H116" i="3" s="1"/>
  <c r="F115" i="3"/>
  <c r="G115" i="3" s="1"/>
  <c r="H115" i="3" s="1"/>
  <c r="F113" i="3"/>
  <c r="G113" i="3" s="1"/>
  <c r="H113" i="3" s="1"/>
  <c r="F112" i="3"/>
  <c r="G112" i="3" s="1"/>
  <c r="H112" i="3" s="1"/>
  <c r="F111" i="3"/>
  <c r="G111" i="3" s="1"/>
  <c r="H111" i="3" s="1"/>
  <c r="F110" i="3"/>
  <c r="G110" i="3" s="1"/>
  <c r="H110" i="3" s="1"/>
  <c r="F109" i="3"/>
  <c r="G109" i="3" s="1"/>
  <c r="H109" i="3" s="1"/>
  <c r="F108" i="3"/>
  <c r="G108" i="3" s="1"/>
  <c r="H108" i="3" s="1"/>
  <c r="F107" i="3"/>
  <c r="G107" i="3" s="1"/>
  <c r="H107" i="3" s="1"/>
  <c r="F98" i="3"/>
  <c r="G98" i="3" s="1"/>
  <c r="H98" i="3" s="1"/>
  <c r="F97" i="3"/>
  <c r="G97" i="3" s="1"/>
  <c r="H97" i="3" s="1"/>
  <c r="F96" i="3"/>
  <c r="G96" i="3" s="1"/>
  <c r="H96" i="3" s="1"/>
  <c r="F95" i="3"/>
  <c r="G95" i="3" s="1"/>
  <c r="H95" i="3" s="1"/>
  <c r="F94" i="3"/>
  <c r="G94" i="3" s="1"/>
  <c r="H94" i="3" s="1"/>
  <c r="F93" i="3"/>
  <c r="G93" i="3" s="1"/>
  <c r="H93" i="3" s="1"/>
  <c r="F92" i="3"/>
  <c r="G92" i="3" s="1"/>
  <c r="H92" i="3" s="1"/>
  <c r="F82" i="3"/>
  <c r="G82" i="3" s="1"/>
  <c r="H82" i="3" s="1"/>
  <c r="F81" i="3"/>
  <c r="G81" i="3" s="1"/>
  <c r="H81" i="3" s="1"/>
  <c r="F80" i="3"/>
  <c r="G80" i="3" s="1"/>
  <c r="H80" i="3" s="1"/>
  <c r="F76" i="3"/>
  <c r="G76" i="3" s="1"/>
  <c r="H76" i="3" s="1"/>
  <c r="F75" i="3"/>
  <c r="G75" i="3" s="1"/>
  <c r="H75" i="3" s="1"/>
  <c r="F74" i="3"/>
  <c r="G74" i="3" s="1"/>
  <c r="H74" i="3" s="1"/>
  <c r="F73" i="3"/>
  <c r="G73" i="3" s="1"/>
  <c r="H73" i="3" s="1"/>
  <c r="F72" i="3"/>
  <c r="G72" i="3" s="1"/>
  <c r="H72" i="3" s="1"/>
  <c r="F71" i="3"/>
  <c r="G71" i="3" s="1"/>
  <c r="H71" i="3" s="1"/>
  <c r="F64" i="3"/>
  <c r="G64" i="3" s="1"/>
  <c r="H64" i="3" s="1"/>
  <c r="F63" i="3"/>
  <c r="G63" i="3" s="1"/>
  <c r="H63" i="3" s="1"/>
  <c r="F62" i="3"/>
  <c r="G62" i="3" s="1"/>
  <c r="H62" i="3" s="1"/>
  <c r="F61" i="3"/>
  <c r="G61" i="3" s="1"/>
  <c r="H61" i="3" s="1"/>
  <c r="F60" i="3"/>
  <c r="G60" i="3" s="1"/>
  <c r="H60" i="3" s="1"/>
  <c r="F59" i="3"/>
  <c r="G59" i="3" s="1"/>
  <c r="H59" i="3" s="1"/>
  <c r="F58" i="3"/>
  <c r="G58" i="3" s="1"/>
  <c r="H58" i="3" s="1"/>
  <c r="F56" i="3"/>
  <c r="G56" i="3" s="1"/>
  <c r="H56" i="3" s="1"/>
  <c r="F55" i="3"/>
  <c r="G55" i="3" s="1"/>
  <c r="H55" i="3" s="1"/>
  <c r="F54" i="3"/>
  <c r="G54" i="3" s="1"/>
  <c r="H54" i="3" s="1"/>
  <c r="F53" i="3"/>
  <c r="G53" i="3" s="1"/>
  <c r="H53" i="3" s="1"/>
  <c r="G51" i="3"/>
  <c r="H51" i="3" s="1"/>
  <c r="G49" i="3"/>
  <c r="H49" i="3" s="1"/>
  <c r="G48" i="3"/>
  <c r="H48" i="3" s="1"/>
  <c r="F46" i="3"/>
  <c r="G46" i="3" s="1"/>
  <c r="H46" i="3" s="1"/>
  <c r="F45" i="3"/>
  <c r="G45" i="3" s="1"/>
  <c r="H45" i="3" s="1"/>
  <c r="F44" i="3"/>
  <c r="G44" i="3" s="1"/>
  <c r="H44" i="3" s="1"/>
  <c r="G43" i="3"/>
  <c r="H43" i="3" s="1"/>
  <c r="G42" i="3"/>
  <c r="H42" i="3" s="1"/>
  <c r="G41" i="3"/>
  <c r="H41" i="3" s="1"/>
  <c r="G40" i="3"/>
  <c r="H40" i="3" s="1"/>
  <c r="G37" i="3"/>
  <c r="H37" i="3" s="1"/>
  <c r="G36" i="3"/>
  <c r="H36" i="3" s="1"/>
  <c r="G35" i="3"/>
  <c r="H35" i="3" s="1"/>
  <c r="G33" i="3"/>
  <c r="H33" i="3" s="1"/>
  <c r="G32" i="3"/>
  <c r="H32" i="3" s="1"/>
  <c r="G31" i="3"/>
  <c r="H31" i="3" s="1"/>
  <c r="G30" i="3"/>
  <c r="H30" i="3" s="1"/>
  <c r="G28" i="3"/>
  <c r="H28" i="3" s="1"/>
  <c r="G25" i="3"/>
  <c r="H25" i="3" s="1"/>
  <c r="G23" i="3"/>
  <c r="H23" i="3" s="1"/>
  <c r="F21" i="3"/>
  <c r="G21" i="3" s="1"/>
  <c r="H21" i="3" s="1"/>
  <c r="F20" i="3"/>
  <c r="G20" i="3" s="1"/>
  <c r="H20" i="3" s="1"/>
  <c r="G19" i="3"/>
  <c r="H19" i="3" s="1"/>
  <c r="G18" i="3"/>
  <c r="H18" i="3" s="1"/>
  <c r="G17" i="3"/>
  <c r="H17" i="3" s="1"/>
  <c r="G16" i="3"/>
  <c r="H16" i="3" s="1"/>
  <c r="G12" i="3"/>
  <c r="H12" i="3" s="1"/>
  <c r="G10" i="3"/>
  <c r="H10" i="3" s="1"/>
  <c r="G8" i="3"/>
  <c r="H8" i="3" s="1"/>
  <c r="F241" i="2"/>
  <c r="G241" i="2" s="1"/>
  <c r="H241" i="2" s="1"/>
  <c r="F240" i="2"/>
  <c r="G240" i="2" s="1"/>
  <c r="H240" i="2" s="1"/>
  <c r="F238" i="2"/>
  <c r="G238" i="2" s="1"/>
  <c r="H238" i="2" s="1"/>
  <c r="F237" i="2"/>
  <c r="G237" i="2" s="1"/>
  <c r="H237" i="2" s="1"/>
  <c r="G235" i="2"/>
  <c r="H235" i="2" s="1"/>
  <c r="G234" i="2"/>
  <c r="H234" i="2" s="1"/>
  <c r="G233" i="2"/>
  <c r="H233" i="2" s="1"/>
  <c r="G232" i="2"/>
  <c r="H232" i="2" s="1"/>
  <c r="G231" i="2"/>
  <c r="H231" i="2" s="1"/>
  <c r="F229" i="2"/>
  <c r="G229" i="2" s="1"/>
  <c r="H229" i="2" s="1"/>
  <c r="F228" i="2"/>
  <c r="G228" i="2" s="1"/>
  <c r="H228" i="2" s="1"/>
  <c r="F227" i="2"/>
  <c r="G227" i="2" s="1"/>
  <c r="H227" i="2" s="1"/>
  <c r="F226" i="2"/>
  <c r="G226" i="2" s="1"/>
  <c r="H226" i="2" s="1"/>
  <c r="F224" i="2"/>
  <c r="G224" i="2" s="1"/>
  <c r="H224" i="2" s="1"/>
  <c r="F223" i="2"/>
  <c r="G223" i="2" s="1"/>
  <c r="H223" i="2" s="1"/>
  <c r="F222" i="2"/>
  <c r="G222" i="2" s="1"/>
  <c r="H222" i="2" s="1"/>
  <c r="F219" i="2"/>
  <c r="G219" i="2" s="1"/>
  <c r="H219" i="2" s="1"/>
  <c r="F218" i="2"/>
  <c r="G218" i="2" s="1"/>
  <c r="H218" i="2" s="1"/>
  <c r="F217" i="2"/>
  <c r="G217" i="2" s="1"/>
  <c r="H217" i="2" s="1"/>
  <c r="F216" i="2"/>
  <c r="G216" i="2" s="1"/>
  <c r="H216" i="2" s="1"/>
  <c r="F215" i="2"/>
  <c r="G215" i="2" s="1"/>
  <c r="H215" i="2" s="1"/>
  <c r="F214" i="2"/>
  <c r="G214" i="2" s="1"/>
  <c r="H214" i="2" s="1"/>
  <c r="F213" i="2"/>
  <c r="G213" i="2" s="1"/>
  <c r="H213" i="2" s="1"/>
  <c r="G212" i="2"/>
  <c r="H212" i="2" s="1"/>
  <c r="G211" i="2"/>
  <c r="H211" i="2" s="1"/>
  <c r="F210" i="2"/>
  <c r="G210" i="2" s="1"/>
  <c r="H210" i="2" s="1"/>
  <c r="F209" i="2"/>
  <c r="G209" i="2" s="1"/>
  <c r="H209" i="2" s="1"/>
  <c r="F208" i="2"/>
  <c r="G208" i="2" s="1"/>
  <c r="H208" i="2" s="1"/>
  <c r="F207" i="2"/>
  <c r="G207" i="2" s="1"/>
  <c r="H207" i="2" s="1"/>
  <c r="F206" i="2"/>
  <c r="G206" i="2" s="1"/>
  <c r="H206" i="2" s="1"/>
  <c r="F205" i="2"/>
  <c r="G205" i="2" s="1"/>
  <c r="H205" i="2" s="1"/>
  <c r="F204" i="2"/>
  <c r="G204" i="2" s="1"/>
  <c r="H204" i="2" s="1"/>
  <c r="F203" i="2"/>
  <c r="G203" i="2" s="1"/>
  <c r="H203" i="2" s="1"/>
  <c r="F202" i="2"/>
  <c r="G202" i="2" s="1"/>
  <c r="H202" i="2" s="1"/>
  <c r="F201" i="2"/>
  <c r="G201" i="2" s="1"/>
  <c r="H201" i="2" s="1"/>
  <c r="F200" i="2"/>
  <c r="G200" i="2" s="1"/>
  <c r="H200" i="2" s="1"/>
  <c r="F199" i="2"/>
  <c r="G199" i="2" s="1"/>
  <c r="H199" i="2" s="1"/>
  <c r="F198" i="2"/>
  <c r="G198" i="2" s="1"/>
  <c r="H198" i="2" s="1"/>
  <c r="F197" i="2"/>
  <c r="G197" i="2" s="1"/>
  <c r="H197" i="2" s="1"/>
  <c r="F196" i="2"/>
  <c r="G196" i="2" s="1"/>
  <c r="H196" i="2" s="1"/>
  <c r="F195" i="2"/>
  <c r="G195" i="2" s="1"/>
  <c r="H195" i="2" s="1"/>
  <c r="F194" i="2"/>
  <c r="G194" i="2" s="1"/>
  <c r="H194" i="2" s="1"/>
  <c r="F193" i="2"/>
  <c r="G193" i="2" s="1"/>
  <c r="H193" i="2" s="1"/>
  <c r="F192" i="2"/>
  <c r="G192" i="2" s="1"/>
  <c r="H192" i="2" s="1"/>
  <c r="F191" i="2"/>
  <c r="G191" i="2" s="1"/>
  <c r="H191" i="2" s="1"/>
  <c r="F190" i="2"/>
  <c r="G190" i="2" s="1"/>
  <c r="H190" i="2" s="1"/>
  <c r="F189" i="2"/>
  <c r="G189" i="2" s="1"/>
  <c r="H189" i="2" s="1"/>
  <c r="F187" i="2"/>
  <c r="G187" i="2" s="1"/>
  <c r="H187" i="2" s="1"/>
  <c r="F186" i="2"/>
  <c r="G186" i="2" s="1"/>
  <c r="H186" i="2" s="1"/>
  <c r="F185" i="2"/>
  <c r="G185" i="2" s="1"/>
  <c r="H185" i="2" s="1"/>
  <c r="F184" i="2"/>
  <c r="G184" i="2" s="1"/>
  <c r="H184" i="2" s="1"/>
  <c r="F183" i="2"/>
  <c r="G183" i="2" s="1"/>
  <c r="H183" i="2" s="1"/>
  <c r="F182" i="2"/>
  <c r="G182" i="2" s="1"/>
  <c r="H182" i="2" s="1"/>
  <c r="F181" i="2"/>
  <c r="G181" i="2" s="1"/>
  <c r="H181" i="2" s="1"/>
  <c r="F180" i="2"/>
  <c r="G180" i="2" s="1"/>
  <c r="H180" i="2" s="1"/>
  <c r="F179" i="2"/>
  <c r="G179" i="2" s="1"/>
  <c r="H179" i="2" s="1"/>
  <c r="F178" i="2"/>
  <c r="G178" i="2" s="1"/>
  <c r="H178" i="2" s="1"/>
  <c r="F177" i="2"/>
  <c r="G177" i="2" s="1"/>
  <c r="H177" i="2" s="1"/>
  <c r="F175" i="2"/>
  <c r="G175" i="2" s="1"/>
  <c r="H175" i="2" s="1"/>
  <c r="F174" i="2"/>
  <c r="G174" i="2" s="1"/>
  <c r="H174" i="2" s="1"/>
  <c r="F173" i="2"/>
  <c r="G173" i="2" s="1"/>
  <c r="H173" i="2" s="1"/>
  <c r="F172" i="2"/>
  <c r="G172" i="2" s="1"/>
  <c r="H172" i="2" s="1"/>
  <c r="F171" i="2"/>
  <c r="G171" i="2" s="1"/>
  <c r="H171" i="2" s="1"/>
  <c r="F170" i="2"/>
  <c r="G170" i="2" s="1"/>
  <c r="H170" i="2" s="1"/>
  <c r="F169" i="2"/>
  <c r="G169" i="2" s="1"/>
  <c r="H169" i="2" s="1"/>
  <c r="F168" i="2"/>
  <c r="G168" i="2" s="1"/>
  <c r="H168" i="2" s="1"/>
  <c r="F167" i="2"/>
  <c r="G167" i="2" s="1"/>
  <c r="H167" i="2" s="1"/>
  <c r="F166" i="2"/>
  <c r="G166" i="2" s="1"/>
  <c r="H166" i="2" s="1"/>
  <c r="F165" i="2"/>
  <c r="G165" i="2" s="1"/>
  <c r="H165" i="2" s="1"/>
  <c r="F164" i="2"/>
  <c r="G164" i="2" s="1"/>
  <c r="H164" i="2" s="1"/>
  <c r="F163" i="2"/>
  <c r="G163" i="2" s="1"/>
  <c r="H163" i="2" s="1"/>
  <c r="F162" i="2"/>
  <c r="G162" i="2" s="1"/>
  <c r="H162" i="2" s="1"/>
  <c r="F161" i="2"/>
  <c r="G161" i="2" s="1"/>
  <c r="H161" i="2" s="1"/>
  <c r="F160" i="2"/>
  <c r="G160" i="2" s="1"/>
  <c r="H160" i="2" s="1"/>
  <c r="F159" i="2"/>
  <c r="G159" i="2" s="1"/>
  <c r="H159" i="2" s="1"/>
  <c r="F158" i="2"/>
  <c r="G158" i="2" s="1"/>
  <c r="H158" i="2" s="1"/>
  <c r="F157" i="2"/>
  <c r="G157" i="2" s="1"/>
  <c r="H157" i="2" s="1"/>
  <c r="F156" i="2"/>
  <c r="G156" i="2" s="1"/>
  <c r="H156" i="2" s="1"/>
  <c r="F155" i="2"/>
  <c r="G155" i="2" s="1"/>
  <c r="H155" i="2" s="1"/>
  <c r="F154" i="2"/>
  <c r="G154" i="2" s="1"/>
  <c r="H154" i="2" s="1"/>
  <c r="F153" i="2"/>
  <c r="G153" i="2" s="1"/>
  <c r="H153" i="2" s="1"/>
  <c r="F152" i="2"/>
  <c r="G152" i="2" s="1"/>
  <c r="H152" i="2" s="1"/>
  <c r="F151" i="2"/>
  <c r="G151" i="2" s="1"/>
  <c r="H151" i="2" s="1"/>
  <c r="F149" i="2"/>
  <c r="G149" i="2" s="1"/>
  <c r="H149" i="2" s="1"/>
  <c r="F148" i="2"/>
  <c r="G148" i="2" s="1"/>
  <c r="H148" i="2" s="1"/>
  <c r="F146" i="2"/>
  <c r="G146" i="2" s="1"/>
  <c r="H146" i="2" s="1"/>
  <c r="F145" i="2"/>
  <c r="G145" i="2" s="1"/>
  <c r="H145" i="2" s="1"/>
  <c r="F144" i="2"/>
  <c r="G144" i="2" s="1"/>
  <c r="H144" i="2" s="1"/>
  <c r="F143" i="2"/>
  <c r="G143" i="2" s="1"/>
  <c r="H143" i="2" s="1"/>
  <c r="F142" i="2"/>
  <c r="G142" i="2" s="1"/>
  <c r="H142" i="2" s="1"/>
  <c r="F141" i="2"/>
  <c r="G141" i="2" s="1"/>
  <c r="H141" i="2" s="1"/>
  <c r="F140" i="2"/>
  <c r="G140" i="2" s="1"/>
  <c r="H140" i="2" s="1"/>
  <c r="F139" i="2"/>
  <c r="G139" i="2" s="1"/>
  <c r="H139" i="2" s="1"/>
  <c r="F138" i="2"/>
  <c r="G138" i="2" s="1"/>
  <c r="H138" i="2" s="1"/>
  <c r="F136" i="2"/>
  <c r="G136" i="2" s="1"/>
  <c r="H136" i="2" s="1"/>
  <c r="F135" i="2"/>
  <c r="G135" i="2" s="1"/>
  <c r="H135" i="2" s="1"/>
  <c r="F134" i="2"/>
  <c r="G134" i="2" s="1"/>
  <c r="H134" i="2" s="1"/>
  <c r="F133" i="2"/>
  <c r="G133" i="2" s="1"/>
  <c r="H133" i="2" s="1"/>
  <c r="F132" i="2"/>
  <c r="G132" i="2" s="1"/>
  <c r="H132" i="2" s="1"/>
  <c r="F130" i="2"/>
  <c r="G130" i="2" s="1"/>
  <c r="H130" i="2" s="1"/>
  <c r="G129" i="2"/>
  <c r="H129" i="2" s="1"/>
  <c r="F128" i="2"/>
  <c r="G128" i="2" s="1"/>
  <c r="H128" i="2" s="1"/>
  <c r="F127" i="2"/>
  <c r="G127" i="2" s="1"/>
  <c r="H127" i="2" s="1"/>
  <c r="F126" i="2"/>
  <c r="G126" i="2" s="1"/>
  <c r="H126" i="2" s="1"/>
  <c r="F125" i="2"/>
  <c r="G125" i="2" s="1"/>
  <c r="H125" i="2" s="1"/>
  <c r="F124" i="2"/>
  <c r="G124" i="2" s="1"/>
  <c r="H124" i="2" s="1"/>
  <c r="F123" i="2"/>
  <c r="G123" i="2" s="1"/>
  <c r="H123" i="2" s="1"/>
  <c r="F122" i="2"/>
  <c r="G122" i="2" s="1"/>
  <c r="H122" i="2" s="1"/>
  <c r="F121" i="2"/>
  <c r="G121" i="2" s="1"/>
  <c r="H121" i="2" s="1"/>
  <c r="F120" i="2"/>
  <c r="G120" i="2" s="1"/>
  <c r="H120" i="2" s="1"/>
  <c r="F119" i="2"/>
  <c r="G119" i="2" s="1"/>
  <c r="H119" i="2" s="1"/>
  <c r="F116" i="2"/>
  <c r="G116" i="2" s="1"/>
  <c r="H116" i="2" s="1"/>
  <c r="F115" i="2"/>
  <c r="G115" i="2" s="1"/>
  <c r="H115" i="2" s="1"/>
  <c r="F114" i="2"/>
  <c r="G114" i="2" s="1"/>
  <c r="H114" i="2" s="1"/>
  <c r="F113" i="2"/>
  <c r="G113" i="2" s="1"/>
  <c r="H113" i="2" s="1"/>
  <c r="F112" i="2"/>
  <c r="G112" i="2" s="1"/>
  <c r="H112" i="2" s="1"/>
  <c r="F111" i="2"/>
  <c r="G111" i="2" s="1"/>
  <c r="H111" i="2" s="1"/>
  <c r="F110" i="2"/>
  <c r="G110" i="2" s="1"/>
  <c r="H110" i="2" s="1"/>
  <c r="F109" i="2"/>
  <c r="G109" i="2" s="1"/>
  <c r="H109" i="2" s="1"/>
  <c r="F108" i="2"/>
  <c r="G108" i="2" s="1"/>
  <c r="H108" i="2" s="1"/>
  <c r="F107" i="2"/>
  <c r="G107" i="2" s="1"/>
  <c r="H107" i="2" s="1"/>
  <c r="F105" i="2"/>
  <c r="G105" i="2" s="1"/>
  <c r="H105" i="2" s="1"/>
  <c r="F104" i="2"/>
  <c r="G104" i="2" s="1"/>
  <c r="H104" i="2" s="1"/>
  <c r="F103" i="2"/>
  <c r="G103" i="2" s="1"/>
  <c r="H103" i="2" s="1"/>
  <c r="F102" i="2"/>
  <c r="G102" i="2" s="1"/>
  <c r="H102" i="2" s="1"/>
  <c r="F101" i="2"/>
  <c r="G101" i="2" s="1"/>
  <c r="H101" i="2" s="1"/>
  <c r="F99" i="2"/>
  <c r="G99" i="2" s="1"/>
  <c r="H99" i="2" s="1"/>
  <c r="F98" i="2"/>
  <c r="G98" i="2" s="1"/>
  <c r="H98" i="2" s="1"/>
  <c r="F97" i="2"/>
  <c r="G97" i="2" s="1"/>
  <c r="H97" i="2" s="1"/>
  <c r="F96" i="2"/>
  <c r="G96" i="2" s="1"/>
  <c r="H96" i="2" s="1"/>
  <c r="F92" i="2"/>
  <c r="G92" i="2" s="1"/>
  <c r="H92" i="2" s="1"/>
  <c r="F91" i="2"/>
  <c r="G91" i="2" s="1"/>
  <c r="H91" i="2" s="1"/>
  <c r="F90" i="2"/>
  <c r="G90" i="2" s="1"/>
  <c r="H90" i="2" s="1"/>
  <c r="F89" i="2"/>
  <c r="G89" i="2" s="1"/>
  <c r="H89" i="2" s="1"/>
  <c r="F88" i="2"/>
  <c r="G88" i="2" s="1"/>
  <c r="H88" i="2" s="1"/>
  <c r="F86" i="2"/>
  <c r="G86" i="2" s="1"/>
  <c r="H86" i="2" s="1"/>
  <c r="F85" i="2"/>
  <c r="G85" i="2" s="1"/>
  <c r="H85" i="2" s="1"/>
  <c r="F84" i="2"/>
  <c r="G84" i="2" s="1"/>
  <c r="H84" i="2" s="1"/>
  <c r="F83" i="2"/>
  <c r="G83" i="2" s="1"/>
  <c r="H83" i="2" s="1"/>
  <c r="F82" i="2"/>
  <c r="G82" i="2" s="1"/>
  <c r="H82" i="2" s="1"/>
  <c r="F81" i="2"/>
  <c r="G81" i="2" s="1"/>
  <c r="H81" i="2" s="1"/>
  <c r="F80" i="2"/>
  <c r="G80" i="2" s="1"/>
  <c r="H80" i="2" s="1"/>
  <c r="F79" i="2"/>
  <c r="G79" i="2" s="1"/>
  <c r="H79" i="2" s="1"/>
  <c r="F78" i="2"/>
  <c r="G78" i="2" s="1"/>
  <c r="H78" i="2" s="1"/>
  <c r="F77" i="2"/>
  <c r="G77" i="2" s="1"/>
  <c r="H77" i="2" s="1"/>
  <c r="F76" i="2"/>
  <c r="G76" i="2" s="1"/>
  <c r="H76" i="2" s="1"/>
  <c r="F75" i="2"/>
  <c r="G75" i="2" s="1"/>
  <c r="H75" i="2" s="1"/>
  <c r="F74" i="2"/>
  <c r="G74" i="2" s="1"/>
  <c r="H74" i="2" s="1"/>
  <c r="F73" i="2"/>
  <c r="G73" i="2" s="1"/>
  <c r="H73" i="2" s="1"/>
  <c r="F72" i="2"/>
  <c r="G72" i="2" s="1"/>
  <c r="H72" i="2" s="1"/>
  <c r="F71" i="2"/>
  <c r="G71" i="2" s="1"/>
  <c r="H71" i="2" s="1"/>
  <c r="F68" i="2"/>
  <c r="G68" i="2" s="1"/>
  <c r="H68" i="2" s="1"/>
  <c r="F67" i="2"/>
  <c r="G67" i="2" s="1"/>
  <c r="H67" i="2" s="1"/>
  <c r="F66" i="2"/>
  <c r="G66" i="2" s="1"/>
  <c r="H66" i="2" s="1"/>
  <c r="F65" i="2"/>
  <c r="G65" i="2" s="1"/>
  <c r="H65" i="2" s="1"/>
  <c r="F64" i="2"/>
  <c r="G64" i="2" s="1"/>
  <c r="H64" i="2" s="1"/>
  <c r="F63" i="2"/>
  <c r="G63" i="2" s="1"/>
  <c r="H63" i="2" s="1"/>
  <c r="F62" i="2"/>
  <c r="G62" i="2" s="1"/>
  <c r="H62" i="2" s="1"/>
  <c r="F61" i="2"/>
  <c r="G61" i="2" s="1"/>
  <c r="H61" i="2" s="1"/>
  <c r="F59" i="2"/>
  <c r="G59" i="2" s="1"/>
  <c r="H59" i="2" s="1"/>
  <c r="F58" i="2"/>
  <c r="G58" i="2" s="1"/>
  <c r="H58" i="2" s="1"/>
  <c r="F57" i="2"/>
  <c r="G57" i="2" s="1"/>
  <c r="H57" i="2" s="1"/>
  <c r="F56" i="2"/>
  <c r="G56" i="2" s="1"/>
  <c r="H56" i="2" s="1"/>
  <c r="F55" i="2"/>
  <c r="G55" i="2" s="1"/>
  <c r="H55" i="2" s="1"/>
  <c r="F54" i="2"/>
  <c r="G54" i="2" s="1"/>
  <c r="H54" i="2" s="1"/>
  <c r="F53" i="2"/>
  <c r="G53" i="2" s="1"/>
  <c r="H53" i="2" s="1"/>
  <c r="F52" i="2"/>
  <c r="G52" i="2" s="1"/>
  <c r="H52" i="2" s="1"/>
  <c r="F51" i="2"/>
  <c r="G51" i="2" s="1"/>
  <c r="H51" i="2" s="1"/>
  <c r="F50" i="2"/>
  <c r="G50" i="2" s="1"/>
  <c r="H50" i="2" s="1"/>
  <c r="F49" i="2"/>
  <c r="G49" i="2" s="1"/>
  <c r="H49" i="2" s="1"/>
  <c r="F48" i="2"/>
  <c r="G48" i="2" s="1"/>
  <c r="H48" i="2" s="1"/>
  <c r="F47" i="2"/>
  <c r="G47" i="2" s="1"/>
  <c r="H47" i="2" s="1"/>
  <c r="F46" i="2"/>
  <c r="G46" i="2" s="1"/>
  <c r="H46" i="2" s="1"/>
  <c r="F45" i="2"/>
  <c r="G45" i="2" s="1"/>
  <c r="H45" i="2" s="1"/>
  <c r="F44" i="2"/>
  <c r="G44" i="2" s="1"/>
  <c r="H44" i="2" s="1"/>
  <c r="F43" i="2"/>
  <c r="G43" i="2" s="1"/>
  <c r="H43" i="2" s="1"/>
  <c r="F41" i="2"/>
  <c r="G41" i="2" s="1"/>
  <c r="H41" i="2" s="1"/>
  <c r="F39" i="2"/>
  <c r="G39" i="2" s="1"/>
  <c r="H39" i="2" s="1"/>
  <c r="F38" i="2"/>
  <c r="G38" i="2" s="1"/>
  <c r="H38" i="2" s="1"/>
  <c r="F37" i="2"/>
  <c r="G37" i="2" s="1"/>
  <c r="H37" i="2" s="1"/>
  <c r="F36" i="2"/>
  <c r="G36" i="2" s="1"/>
  <c r="H36" i="2" s="1"/>
  <c r="F35" i="2"/>
  <c r="G35" i="2" s="1"/>
  <c r="H35" i="2" s="1"/>
  <c r="F34" i="2"/>
  <c r="G34" i="2" s="1"/>
  <c r="H34" i="2" s="1"/>
  <c r="F33" i="2"/>
  <c r="G33" i="2" s="1"/>
  <c r="H33" i="2" s="1"/>
  <c r="F32" i="2"/>
  <c r="G32" i="2" s="1"/>
  <c r="H32" i="2" s="1"/>
  <c r="F31" i="2"/>
  <c r="G31" i="2" s="1"/>
  <c r="H31" i="2" s="1"/>
  <c r="F30" i="2"/>
  <c r="G30" i="2" s="1"/>
  <c r="H30" i="2" s="1"/>
  <c r="F29" i="2"/>
  <c r="G29" i="2" s="1"/>
  <c r="H29" i="2" s="1"/>
  <c r="F28" i="2"/>
  <c r="G28" i="2" s="1"/>
  <c r="H28" i="2" s="1"/>
  <c r="F27" i="2"/>
  <c r="G27" i="2" s="1"/>
  <c r="H27" i="2" s="1"/>
  <c r="F25" i="2"/>
  <c r="G25" i="2" s="1"/>
  <c r="H25" i="2" s="1"/>
  <c r="F24" i="2"/>
  <c r="G24" i="2" s="1"/>
  <c r="H24" i="2" s="1"/>
  <c r="F23" i="2"/>
  <c r="G23" i="2" s="1"/>
  <c r="H23" i="2" s="1"/>
  <c r="F22" i="2"/>
  <c r="G22" i="2" s="1"/>
  <c r="H22" i="2" s="1"/>
  <c r="F21" i="2"/>
  <c r="G21" i="2" s="1"/>
  <c r="H21" i="2" s="1"/>
  <c r="F20" i="2"/>
  <c r="G20" i="2" s="1"/>
  <c r="H20" i="2" s="1"/>
  <c r="F19" i="2"/>
  <c r="G19" i="2" s="1"/>
  <c r="H19" i="2" s="1"/>
  <c r="F18" i="2"/>
  <c r="G18" i="2" s="1"/>
  <c r="H18" i="2" s="1"/>
  <c r="F17" i="2"/>
  <c r="G17" i="2" s="1"/>
  <c r="H17" i="2" s="1"/>
  <c r="F16" i="2"/>
  <c r="G16" i="2" s="1"/>
  <c r="H16" i="2" s="1"/>
  <c r="F15" i="2"/>
  <c r="G15" i="2" s="1"/>
  <c r="H15" i="2" s="1"/>
  <c r="F14" i="2"/>
  <c r="G14" i="2" s="1"/>
  <c r="H14" i="2" s="1"/>
  <c r="F13" i="2"/>
  <c r="G13" i="2" s="1"/>
  <c r="H13" i="2" s="1"/>
  <c r="F12" i="2"/>
  <c r="G12" i="2" s="1"/>
  <c r="H12" i="2" s="1"/>
  <c r="F9" i="2"/>
  <c r="G9" i="2" s="1"/>
  <c r="H9" i="2" s="1"/>
  <c r="F8" i="2"/>
  <c r="G8" i="2" s="1"/>
  <c r="H8" i="2" s="1"/>
  <c r="B3617" i="7" l="1"/>
  <c r="B3618" i="7" s="1"/>
  <c r="B3619" i="7" s="1"/>
  <c r="B3620" i="7" s="1"/>
  <c r="B3621" i="7" s="1"/>
  <c r="B3622" i="7" s="1"/>
  <c r="B3623" i="7" s="1"/>
  <c r="B3624" i="7" s="1"/>
  <c r="B3625" i="7" s="1"/>
  <c r="B3626" i="7" s="1"/>
  <c r="B3627" i="7" l="1"/>
  <c r="B3628" i="7" s="1"/>
  <c r="B3629" i="7" s="1"/>
  <c r="B3630" i="7" s="1"/>
  <c r="B3631" i="7" s="1"/>
  <c r="B3632" i="7" s="1"/>
  <c r="B3633" i="7" s="1"/>
  <c r="B3634" i="7" s="1"/>
  <c r="B3635" i="7" s="1"/>
  <c r="B3636" i="7" s="1"/>
  <c r="B3637" i="7" s="1"/>
  <c r="B3638" i="7" s="1"/>
  <c r="B3639" i="7" s="1"/>
  <c r="B3640" i="7" s="1"/>
  <c r="B3641" i="7" s="1"/>
  <c r="B3642" i="7" s="1"/>
  <c r="B3643" i="7" s="1"/>
  <c r="B3644" i="7" s="1"/>
  <c r="B3645" i="7" s="1"/>
  <c r="B3646" i="7" s="1"/>
  <c r="B3647" i="7" s="1"/>
  <c r="B3648" i="7" s="1"/>
  <c r="B3649" i="7" s="1"/>
  <c r="B3650" i="7" s="1"/>
  <c r="B3651" i="7" s="1"/>
  <c r="B3652" i="7" s="1"/>
  <c r="B3653" i="7" s="1"/>
  <c r="B3654" i="7" s="1"/>
  <c r="B3655" i="7" s="1"/>
  <c r="B3656" i="7" s="1"/>
  <c r="B3657" i="7" s="1"/>
  <c r="B3658" i="7" s="1"/>
  <c r="B3659" i="7" s="1"/>
  <c r="B3660" i="7" s="1"/>
  <c r="B3661" i="7" s="1"/>
  <c r="B3662" i="7" s="1"/>
  <c r="B3663" i="7" s="1"/>
  <c r="B3664" i="7" s="1"/>
  <c r="B3665" i="7" s="1"/>
  <c r="B3666" i="7" s="1"/>
  <c r="B3667" i="7" s="1"/>
  <c r="B3668" i="7" s="1"/>
  <c r="B3669" i="7" s="1"/>
  <c r="B3670" i="7" s="1"/>
  <c r="B3671" i="7" s="1"/>
  <c r="B3672" i="7" s="1"/>
  <c r="B3673" i="7" s="1"/>
  <c r="B3674" i="7" l="1"/>
  <c r="B3675" i="7" s="1"/>
  <c r="B3676" i="7" s="1"/>
  <c r="B3677" i="7" s="1"/>
  <c r="B3678" i="7" s="1"/>
  <c r="B3679" i="7" s="1"/>
  <c r="B3680" i="7" s="1"/>
  <c r="B3681" i="7" s="1"/>
  <c r="B3682" i="7" s="1"/>
  <c r="B3683" i="7" s="1"/>
  <c r="B3684" i="7" s="1"/>
  <c r="B3685" i="7" s="1"/>
  <c r="B3686" i="7" s="1"/>
  <c r="B3687" i="7" s="1"/>
  <c r="B3688" i="7" s="1"/>
  <c r="B3689" i="7" s="1"/>
  <c r="B3690" i="7" s="1"/>
  <c r="B3691" i="7" s="1"/>
  <c r="B3692" i="7" s="1"/>
  <c r="B3693" i="7" s="1"/>
  <c r="B3694" i="7" s="1"/>
  <c r="B3695" i="7" s="1"/>
  <c r="B3696" i="7" s="1"/>
  <c r="B3697" i="7" s="1"/>
  <c r="B3698" i="7" s="1"/>
  <c r="B3699" i="7" s="1"/>
  <c r="B3700" i="7" s="1"/>
  <c r="B3701" i="7" s="1"/>
  <c r="B3702" i="7" s="1"/>
  <c r="B3703" i="7" s="1"/>
  <c r="B3704" i="7" s="1"/>
  <c r="B3705" i="7" s="1"/>
  <c r="B3706" i="7" s="1"/>
  <c r="B3707" i="7" s="1"/>
  <c r="B3708" i="7" s="1"/>
  <c r="B3709" i="7" s="1"/>
  <c r="B3710" i="7" s="1"/>
  <c r="B3711" i="7" s="1"/>
  <c r="B3712" i="7" s="1"/>
  <c r="B3713" i="7" s="1"/>
  <c r="B3714" i="7" s="1"/>
  <c r="B3715" i="7" s="1"/>
  <c r="B3716" i="7" s="1"/>
  <c r="B3717" i="7" s="1"/>
  <c r="B3718" i="7" s="1"/>
  <c r="B3719" i="7" s="1"/>
  <c r="B3720" i="7" s="1"/>
  <c r="B3721" i="7" s="1"/>
  <c r="B3722" i="7" s="1"/>
  <c r="B3723" i="7" s="1"/>
  <c r="B3724" i="7" s="1"/>
  <c r="B3725" i="7" s="1"/>
  <c r="B3726" i="7" s="1"/>
  <c r="B3727" i="7" s="1"/>
  <c r="B3728" i="7" s="1"/>
  <c r="B3729" i="7" s="1"/>
  <c r="B3730" i="7" s="1"/>
  <c r="B3731" i="7" s="1"/>
  <c r="B3732" i="7" s="1"/>
  <c r="B3733" i="7" s="1"/>
  <c r="B3734" i="7" s="1"/>
  <c r="B3735" i="7" s="1"/>
  <c r="B3736" i="7" s="1"/>
  <c r="B3737" i="7" s="1"/>
  <c r="B3738" i="7" s="1"/>
  <c r="B3739" i="7" s="1"/>
  <c r="B3740" i="7" s="1"/>
  <c r="B3741" i="7" s="1"/>
  <c r="B3742" i="7" s="1"/>
  <c r="B3743" i="7" s="1"/>
  <c r="B3744" i="7" s="1"/>
  <c r="B3745" i="7" s="1"/>
  <c r="B3746" i="7" s="1"/>
  <c r="B3747" i="7" s="1"/>
  <c r="B3748" i="7" s="1"/>
  <c r="B3749" i="7" s="1"/>
  <c r="B3750" i="7" s="1"/>
  <c r="B3751" i="7" s="1"/>
  <c r="B3752" i="7" s="1"/>
  <c r="B3753" i="7" s="1"/>
  <c r="B3754" i="7" s="1"/>
  <c r="B3755" i="7" s="1"/>
  <c r="B3756" i="7" s="1"/>
  <c r="B3757" i="7" s="1"/>
</calcChain>
</file>

<file path=xl/sharedStrings.xml><?xml version="1.0" encoding="utf-8"?>
<sst xmlns="http://schemas.openxmlformats.org/spreadsheetml/2006/main" count="22113" uniqueCount="9183">
  <si>
    <t>ЗМІСТ</t>
  </si>
  <si>
    <t xml:space="preserve">Поточний курс </t>
  </si>
  <si>
    <t>Ваша знижка, %</t>
  </si>
  <si>
    <t xml:space="preserve"> </t>
  </si>
  <si>
    <t>EAN</t>
  </si>
  <si>
    <t>Опис товару</t>
  </si>
  <si>
    <t>одиниця виміру</t>
  </si>
  <si>
    <t>Кількість в упаковці м/шт</t>
  </si>
  <si>
    <t>ЄВРО, без ПДВ за 1000 шт/м</t>
  </si>
  <si>
    <t>грн., з ПДВ за 1 шт/м</t>
  </si>
  <si>
    <t>грн., з ПДВ за 1 шт/м зі ЗНИЖКОЮ</t>
  </si>
  <si>
    <t>Електромонтажні коробки в тверді стіни</t>
  </si>
  <si>
    <t>Коробки приладові з ПВХ (сірого кольору)</t>
  </si>
  <si>
    <t>шт</t>
  </si>
  <si>
    <t>KU 68-45_KA</t>
  </si>
  <si>
    <t>KPR 68-70_KA</t>
  </si>
  <si>
    <t>Коробка приладова поглиблена в тверді стіни; з'єднуються між собою; ПВХ; сіра; Ø73х70мм</t>
  </si>
  <si>
    <t>KP 64/2_KA</t>
  </si>
  <si>
    <t>KP 64/3_KA</t>
  </si>
  <si>
    <t>KP 64/4_KA</t>
  </si>
  <si>
    <t>KP 64/5_KA</t>
  </si>
  <si>
    <t>KP 67/2_KA</t>
  </si>
  <si>
    <t>KP 67/3_KA</t>
  </si>
  <si>
    <t>KP 67X67_KA</t>
  </si>
  <si>
    <t>KP 68_KA</t>
  </si>
  <si>
    <t>KP 68/2_KA</t>
  </si>
  <si>
    <t>KPR 68_KA</t>
  </si>
  <si>
    <t>KP 68/D_KA</t>
  </si>
  <si>
    <t>KPR 68/D_KA</t>
  </si>
  <si>
    <t>KUH 1_KA</t>
  </si>
  <si>
    <t>KOPOBOX MINI B_KB</t>
  </si>
  <si>
    <t>Коробки розподільчі з ПВХ (сірого кольору)</t>
  </si>
  <si>
    <t>KU 68-1902_KA</t>
  </si>
  <si>
    <t>KU 68-45/V_KA</t>
  </si>
  <si>
    <t>KO 97/5_KA</t>
  </si>
  <si>
    <t>KO 97/LD_NA</t>
  </si>
  <si>
    <t>KO 100_KA</t>
  </si>
  <si>
    <t>KO 100 E_KA</t>
  </si>
  <si>
    <t>KO 125_KA</t>
  </si>
  <si>
    <t>KO 125 E_KA</t>
  </si>
  <si>
    <t>KO 125 E/EQ02_KA</t>
  </si>
  <si>
    <t>KT 250_KB</t>
  </si>
  <si>
    <t>KT 250/1_KB</t>
  </si>
  <si>
    <t>KOM 97_KA</t>
  </si>
  <si>
    <t>Електромонтажні коробки в пустотілі стіни</t>
  </si>
  <si>
    <t>KPZ-1_PO</t>
  </si>
  <si>
    <t>Коробки приладові з ПВХ (жовтого кольору)</t>
  </si>
  <si>
    <t>KI 68 L/1_NA</t>
  </si>
  <si>
    <t>KUL 68-45/LD_NA</t>
  </si>
  <si>
    <t>KU 68/71L1_NA</t>
  </si>
  <si>
    <t>KPM 64/LU_NA</t>
  </si>
  <si>
    <t>KPR 68/71L_NA</t>
  </si>
  <si>
    <t>KPRL 64-60/LD_NA</t>
  </si>
  <si>
    <t>KPRL 68-70/LD_NA</t>
  </si>
  <si>
    <t>KPL 64-45/LD_NA</t>
  </si>
  <si>
    <t>KPL 64-40/LD_NA</t>
  </si>
  <si>
    <t>KPL 64-50/LD_NA</t>
  </si>
  <si>
    <t>KPL 64-40/2LD_NA</t>
  </si>
  <si>
    <t>KPL 64-50/2LD_NA</t>
  </si>
  <si>
    <t>KPL 64-50/3LD_NA</t>
  </si>
  <si>
    <t>KPL 64-50/4LD_NA</t>
  </si>
  <si>
    <t>KPL 64-50/5LD_NA</t>
  </si>
  <si>
    <t>KT 250/L_NB</t>
  </si>
  <si>
    <t>KUH 1/L_NA</t>
  </si>
  <si>
    <t>Коробки розподільчі з ПВХ (жовтого кольору)</t>
  </si>
  <si>
    <t>KUL 68-45/LD2_NA</t>
  </si>
  <si>
    <t>KO 110/L_NA</t>
  </si>
  <si>
    <t>KO 125/1L_NA</t>
  </si>
  <si>
    <t>KO 180/LD_NA</t>
  </si>
  <si>
    <t>Електромонтажні коробки для зовнішнього монтажу</t>
  </si>
  <si>
    <t>Коробки пластмасові</t>
  </si>
  <si>
    <t>003.CS.K_KB</t>
  </si>
  <si>
    <t>Коробка, IP 65 для зовнішнього монтажу; розміри 88х88х48мм</t>
  </si>
  <si>
    <t>005.CS.K_KB</t>
  </si>
  <si>
    <t>Коробка, IP 65 для зовнішнього монтажу; розміри 103х103х57мм</t>
  </si>
  <si>
    <t>8101_KA</t>
  </si>
  <si>
    <t>8106_KA</t>
  </si>
  <si>
    <t>8110_KA</t>
  </si>
  <si>
    <t>8112_KA</t>
  </si>
  <si>
    <t>8117_KA</t>
  </si>
  <si>
    <t>8119_KA</t>
  </si>
  <si>
    <t>8130_KA</t>
  </si>
  <si>
    <t>8135_KA</t>
  </si>
  <si>
    <t>KSK 80_KA</t>
  </si>
  <si>
    <t>KSK 80_FA</t>
  </si>
  <si>
    <t>KSK 100_KA</t>
  </si>
  <si>
    <t>KSK 100_FA</t>
  </si>
  <si>
    <t>KSK 125_KA</t>
  </si>
  <si>
    <t>KSK 175_KA</t>
  </si>
  <si>
    <t>Коробки металеві та аксесуари</t>
  </si>
  <si>
    <t>7116 B_P16</t>
  </si>
  <si>
    <t>7121 B_P21</t>
  </si>
  <si>
    <t>6303-11_FB</t>
  </si>
  <si>
    <t>8595057644960</t>
  </si>
  <si>
    <t>6303-12_FB</t>
  </si>
  <si>
    <t>P-16_XX</t>
  </si>
  <si>
    <t>P-21_XX</t>
  </si>
  <si>
    <t>KSK 100_PO</t>
  </si>
  <si>
    <t>KSK 100_PO10J</t>
  </si>
  <si>
    <t>KSK 125_PO6P</t>
  </si>
  <si>
    <t>KSK 125_2PO6</t>
  </si>
  <si>
    <t>KSK 125_DPO</t>
  </si>
  <si>
    <t>KSK 125_PO10</t>
  </si>
  <si>
    <t>KSK 175_2PO10</t>
  </si>
  <si>
    <t>KSK 175_PO10P</t>
  </si>
  <si>
    <t>KSK 175_PO16</t>
  </si>
  <si>
    <t>8595568924346</t>
  </si>
  <si>
    <t>KSK 175_DPO</t>
  </si>
  <si>
    <t>Коробка вогнестійка IP 66,   керамічна клема 4х8мм; клас Е90; розміри 176х126х87мм</t>
  </si>
  <si>
    <t>Електромонтажні коробки в утеплення фасаду будівель</t>
  </si>
  <si>
    <t>Електромонтажні приладові  коробки з поліпропілену</t>
  </si>
  <si>
    <t>KEZ_KB</t>
  </si>
  <si>
    <t>KEZ 300_KB</t>
  </si>
  <si>
    <t>KEZ-3_KB</t>
  </si>
  <si>
    <t>ND KEZ_KB</t>
  </si>
  <si>
    <t>Електромонтажні панелі з поліпропілену</t>
  </si>
  <si>
    <t>MDZ_KB</t>
  </si>
  <si>
    <t>MDZ 300_KB</t>
  </si>
  <si>
    <t>MDZ XL_KB</t>
  </si>
  <si>
    <t>MDZ XL 300_KB</t>
  </si>
  <si>
    <t>ND MDZ_KB</t>
  </si>
  <si>
    <t>Універсальні коробки з полікарбонату</t>
  </si>
  <si>
    <t>KUZ-V_KB</t>
  </si>
  <si>
    <t>KUZ-VI_KB</t>
  </si>
  <si>
    <t>KUZ-VO_KB</t>
  </si>
  <si>
    <t>KUZ-VOI_KB</t>
  </si>
  <si>
    <t>KEFZ 80/VDZ_KB</t>
  </si>
  <si>
    <t>MDFZ 80/VDZ_KB</t>
  </si>
  <si>
    <t>KEFZ 80_KB</t>
  </si>
  <si>
    <t xml:space="preserve">MDFZ 80_KB  </t>
  </si>
  <si>
    <t>VO 180_КB</t>
  </si>
  <si>
    <t>Кришка 170х210, для коробок універсальних  KUZ-VО, KUZ-VОI, світло-сіра</t>
  </si>
  <si>
    <t>PN KUZ_S</t>
  </si>
  <si>
    <t>Електромонтажні коробки для бетонних та подвійних підлог</t>
  </si>
  <si>
    <t>KOPOBOX</t>
  </si>
  <si>
    <t>KOPOBOX 57_LB</t>
  </si>
  <si>
    <t>KOPOBOX 80_LB</t>
  </si>
  <si>
    <t>KPP 80_LB</t>
  </si>
  <si>
    <t>KUP 57_FB</t>
  </si>
  <si>
    <t>KUP 80_FB</t>
  </si>
  <si>
    <t>PKUP_LB</t>
  </si>
  <si>
    <t>PP 80/0_LB</t>
  </si>
  <si>
    <t>PP 80/3_LB</t>
  </si>
  <si>
    <t>PP 80/45_LB</t>
  </si>
  <si>
    <t>SN_XX</t>
  </si>
  <si>
    <t>ZPP_LB</t>
  </si>
  <si>
    <t>PP 80/45/6_LB</t>
  </si>
  <si>
    <t>KOPOBOX MINI</t>
  </si>
  <si>
    <t>KOPOBOX MINI B_HB</t>
  </si>
  <si>
    <t>KOPOBOX MINI L_HB</t>
  </si>
  <si>
    <t>KOPOBOX MINI L_KB</t>
  </si>
  <si>
    <t>KOPOBOX MINI P_HB</t>
  </si>
  <si>
    <t>Електромонтажні коробки для монолітного бетонобудування з поліпропілену</t>
  </si>
  <si>
    <t>V 68 S_HB</t>
  </si>
  <si>
    <t>BV 1620_KA</t>
  </si>
  <si>
    <t>BV 2532_KA</t>
  </si>
  <si>
    <t>BK 16_AA</t>
  </si>
  <si>
    <t>BK 20_AA</t>
  </si>
  <si>
    <t>BK 25_AA</t>
  </si>
  <si>
    <t>BK 32_AA</t>
  </si>
  <si>
    <t>KBS-120_AB</t>
  </si>
  <si>
    <t>KBS-2_AB</t>
  </si>
  <si>
    <t>KBS-3_AA</t>
  </si>
  <si>
    <t>KBV-1_KB</t>
  </si>
  <si>
    <t>KBV-2_KB</t>
  </si>
  <si>
    <t>KBV-2/71_KB</t>
  </si>
  <si>
    <t>KBE-1_AB</t>
  </si>
  <si>
    <t>KBM_XX</t>
  </si>
  <si>
    <t>KBP-1_AA</t>
  </si>
  <si>
    <t>KBP-8_ZA</t>
  </si>
  <si>
    <t>м</t>
  </si>
  <si>
    <t>KBP-9_XX</t>
  </si>
  <si>
    <t>KBT-2_AB</t>
  </si>
  <si>
    <t>KBT-3/71_AB</t>
  </si>
  <si>
    <t>NRB 60/12_AB</t>
  </si>
  <si>
    <t>NRB 60/24_AB</t>
  </si>
  <si>
    <t>Електромонтажні коробки для кабельних каналів з ПВХ</t>
  </si>
  <si>
    <t>LK 80/1_HB</t>
  </si>
  <si>
    <t>LK 80/2_HB</t>
  </si>
  <si>
    <t>LK 80R/1_HB</t>
  </si>
  <si>
    <t>LK 80R/2_HB</t>
  </si>
  <si>
    <t>LK 80X20R/1_HB</t>
  </si>
  <si>
    <t>LK 80X28/1_HB</t>
  </si>
  <si>
    <t>LK 80X28 2ZK_HB</t>
  </si>
  <si>
    <t>LK 80х28 2ZK _I1</t>
  </si>
  <si>
    <t>LK 80х28 2ZK _I2</t>
  </si>
  <si>
    <t>LK 80х28 2ZK _SD</t>
  </si>
  <si>
    <t>LK 80X28 2ZT_HB</t>
  </si>
  <si>
    <t>LK 80x28  2ZT _I1</t>
  </si>
  <si>
    <t>LK 80x28  2ZT _I2</t>
  </si>
  <si>
    <t>LK 80x28  2ZT _SD</t>
  </si>
  <si>
    <t>LK 80X28 2R_HB</t>
  </si>
  <si>
    <t>LK 80X28 2T_HB</t>
  </si>
  <si>
    <t>LK 80X28R/1_HB</t>
  </si>
  <si>
    <t>LK 80x28R/1 _I1</t>
  </si>
  <si>
    <t>LK 80x28R/1 _I2</t>
  </si>
  <si>
    <t>LK 80x28R/1 _SD</t>
  </si>
  <si>
    <t>LK 80X28 T_HB</t>
  </si>
  <si>
    <t>LK 80x28 T _I1</t>
  </si>
  <si>
    <t>LK 80x28 T_I2</t>
  </si>
  <si>
    <t>LK 80x28 T_SD</t>
  </si>
  <si>
    <t>LKM 45_HB</t>
  </si>
  <si>
    <t>Електромонтажні коробки - безгалогенні</t>
  </si>
  <si>
    <t>LK 80X28 2ZKHF_HB</t>
  </si>
  <si>
    <t>LK 80X28 2ZTHF_HB</t>
  </si>
  <si>
    <t>Коробка приладова подвійна безгалогенна; розміри 105х80,5х28мм</t>
  </si>
  <si>
    <t>LK 80X28 THF_HB</t>
  </si>
  <si>
    <t>LK 80X28R/1HF_HB</t>
  </si>
  <si>
    <t>KU 68 LD/1HF_HA</t>
  </si>
  <si>
    <t>KU 68-45/HF_HA</t>
  </si>
  <si>
    <t>Коробка універсальна безгалогенна в тверді стіни; з'єднуються між собою; PC-ABS; біла; Ø73х45мм</t>
  </si>
  <si>
    <t>KPR 68-70/HF_HA</t>
  </si>
  <si>
    <t>Коробка приладова безгалогенна поглиблена в тверді стіни; з'єднуються між собою; PC-ABS; біла; Ø73х70мм</t>
  </si>
  <si>
    <t>KOM 97HF_FA</t>
  </si>
  <si>
    <t>KP 64/LD HF_HA</t>
  </si>
  <si>
    <t>KP 68/2HF_FA</t>
  </si>
  <si>
    <t>KO 97 V/1HF_HB</t>
  </si>
  <si>
    <t>Аксесуари до коробок</t>
  </si>
  <si>
    <t>SKLD 2_NB</t>
  </si>
  <si>
    <t>DR18_HB</t>
  </si>
  <si>
    <t>DR42_HB</t>
  </si>
  <si>
    <t>KO 68_HB</t>
  </si>
  <si>
    <t>KO 97 V_HB</t>
  </si>
  <si>
    <t>KO 100 V_HB</t>
  </si>
  <si>
    <t>KO 125 V_HB</t>
  </si>
  <si>
    <t>KT 250 V_HB</t>
  </si>
  <si>
    <t>NR 68/6_ZB</t>
  </si>
  <si>
    <t>NR 68/10_ZB</t>
  </si>
  <si>
    <t>NR 80/R_HB</t>
  </si>
  <si>
    <t>NRT_HB</t>
  </si>
  <si>
    <t>NR 2ZT_HB</t>
  </si>
  <si>
    <t>NR 5x5_ZB</t>
  </si>
  <si>
    <t>V 100 E_HB</t>
  </si>
  <si>
    <t>V 110 L_HB</t>
  </si>
  <si>
    <t>V 125/1_HB</t>
  </si>
  <si>
    <t>V 68_HA</t>
  </si>
  <si>
    <t>VKT 250/L_HB</t>
  </si>
  <si>
    <t>VLK 80_HB</t>
  </si>
  <si>
    <t>VLK 80/R_HB</t>
  </si>
  <si>
    <t>VLK 80/T_HB</t>
  </si>
  <si>
    <t>ZV 68_AB</t>
  </si>
  <si>
    <t>ZV 97_AB</t>
  </si>
  <si>
    <t>PI 80 2ZK_XX</t>
  </si>
  <si>
    <t>PI 80 2ZT_XX</t>
  </si>
  <si>
    <t>PI 80R_XX</t>
  </si>
  <si>
    <t>PI 80T_XX</t>
  </si>
  <si>
    <t>1601_KB</t>
  </si>
  <si>
    <t>1611_KB</t>
  </si>
  <si>
    <t>1618_KB</t>
  </si>
  <si>
    <t>Клемні колодки</t>
  </si>
  <si>
    <t xml:space="preserve">Для з'єднання проводів січенням до 4 мм, напруга до 500 V </t>
  </si>
  <si>
    <t>S-66_FB</t>
  </si>
  <si>
    <t>S-96_FB</t>
  </si>
  <si>
    <t>SP-96_FB</t>
  </si>
  <si>
    <t>Безгвинтові клемники для з'єднання проводів січенням до 2,5 мм, нап.до 400 V, ток до 16А</t>
  </si>
  <si>
    <t>TYP 015</t>
  </si>
  <si>
    <t>TYP 016</t>
  </si>
  <si>
    <t>TYP 017</t>
  </si>
  <si>
    <t>TYP 018</t>
  </si>
  <si>
    <t xml:space="preserve">Багатополюсні клемні колодки на 12 клем, напруга до 500 V </t>
  </si>
  <si>
    <t xml:space="preserve">TYP 210 </t>
  </si>
  <si>
    <t>TYP 310</t>
  </si>
  <si>
    <t>TYP 412</t>
  </si>
  <si>
    <t>TYP 512</t>
  </si>
  <si>
    <t>TYP 612</t>
  </si>
  <si>
    <t>Клемні колодки еквіпотенціальні</t>
  </si>
  <si>
    <t>EPS 2</t>
  </si>
  <si>
    <t>EPS 3</t>
  </si>
  <si>
    <t>Клемні колодки  для коробок  KSK</t>
  </si>
  <si>
    <t>S-KSK 1</t>
  </si>
  <si>
    <t>S-KSK 2</t>
  </si>
  <si>
    <t>Електромонтажні труби та аксесуари</t>
  </si>
  <si>
    <t>Опис</t>
  </si>
  <si>
    <t xml:space="preserve"> Одиниця вимірювання шт/м</t>
  </si>
  <si>
    <t xml:space="preserve"> Кількість в упаковцім/шт</t>
  </si>
  <si>
    <t>Гнучкі гофровані електромонтажні труби</t>
  </si>
  <si>
    <t>Труба з ПВХ, механічна стійкість 320 N / 5 см,  самозагасаюча, світло-сіра, 50 м в бухті</t>
  </si>
  <si>
    <t>4820080460121</t>
  </si>
  <si>
    <t>4820080460114</t>
  </si>
  <si>
    <t>4820080460107</t>
  </si>
  <si>
    <t>4820080460091</t>
  </si>
  <si>
    <t>Труба з ПВХ, механічна стійкість 320 N / 5 см,  самозагасаюча, світло-сіра, 25 м в бухті</t>
  </si>
  <si>
    <t>4820080460459</t>
  </si>
  <si>
    <t>4820080460466</t>
  </si>
  <si>
    <t>4820080460473</t>
  </si>
  <si>
    <t>4820080460480</t>
  </si>
  <si>
    <t>1450_K25</t>
  </si>
  <si>
    <t>Труба з ПВХ, механічна стійкість 320 N/5см / 5 см,  самозагасаюча, стійка до УФ- випромінювання, чорна, 50 м в бухті</t>
  </si>
  <si>
    <t>4820080460534</t>
  </si>
  <si>
    <t>4820080460541</t>
  </si>
  <si>
    <t>4820080460558</t>
  </si>
  <si>
    <t>4820080460565</t>
  </si>
  <si>
    <t>Труба з ПВХ, механічна стійкість 320 N/5см / 5 см,  самозагасаюча, стійка до УФ- випромінювання, чорна, 25 м в бухті</t>
  </si>
  <si>
    <t>4820080460497</t>
  </si>
  <si>
    <t>4820080460503</t>
  </si>
  <si>
    <t>4820080460510</t>
  </si>
  <si>
    <t>4820080460527</t>
  </si>
  <si>
    <t>Труба з ПВХ, механічна стійкість 750N/5см / 5 см,  самозагасаюча, темно-сіра, 50 м в бухті</t>
  </si>
  <si>
    <t>4820080460183</t>
  </si>
  <si>
    <t>4820080460206</t>
  </si>
  <si>
    <t>4820080460220</t>
  </si>
  <si>
    <t>4820080460244</t>
  </si>
  <si>
    <t>Труба з ПВХ, механічна стійкість 750N/5см / 5 см,  самозагасаюча, темно-сіра, 25 м в бухті</t>
  </si>
  <si>
    <t>4820080460411</t>
  </si>
  <si>
    <t>4820080460428</t>
  </si>
  <si>
    <t>4820080460435</t>
  </si>
  <si>
    <t>4820080460442</t>
  </si>
  <si>
    <t>1240_L25</t>
  </si>
  <si>
    <t>Труба гофрована електромонтажна  750N/5см; Ø40мм; ПВХ; темно-сіра; Бухта 25 м</t>
  </si>
  <si>
    <t>1240_L25D</t>
  </si>
  <si>
    <t>1250_L25</t>
  </si>
  <si>
    <t>Труба з ПВХ, механічна стійкість 750N/5см / 5 см,  самозагасаюча, стійка до УФ- випромінювання, чорна, 50 м в бухті</t>
  </si>
  <si>
    <t>4820080460664</t>
  </si>
  <si>
    <t>4820080460671</t>
  </si>
  <si>
    <t>4820080460688</t>
  </si>
  <si>
    <t>4820080460695</t>
  </si>
  <si>
    <t>Труба гнучка  армована спіраллю з твердого ПВХ, механічна стійкість 320 N / 5 см, самозагасаюча "SPIROFLEX"</t>
  </si>
  <si>
    <t>SF16_K30</t>
  </si>
  <si>
    <t>SF20_K30</t>
  </si>
  <si>
    <t>SF25_K30</t>
  </si>
  <si>
    <t>SF32_K30</t>
  </si>
  <si>
    <t xml:space="preserve">Труба поліамидна безгалогенна самозагасаюча, стійка до УФ  320 N/5см / 5 см, маслобензостійка-  "APАFS" </t>
  </si>
  <si>
    <t>APAFS16_F50</t>
  </si>
  <si>
    <t>APAFS21_F50</t>
  </si>
  <si>
    <t>APAFS28_F50</t>
  </si>
  <si>
    <t>APAFS34_F50</t>
  </si>
  <si>
    <t>APACS42_F25</t>
  </si>
  <si>
    <t>APACS54_F25</t>
  </si>
  <si>
    <t>APACS80_F10</t>
  </si>
  <si>
    <t>Труба поліетиленова, безгалогенна, несамозагасаюча, механічна стійкість 320 N / 5 см, стійка до УФ</t>
  </si>
  <si>
    <t>2332/LPE-1_F50DU</t>
  </si>
  <si>
    <t>Труба поліпропіленова SUPER MONOFLEX безгалогенна, механічна стійкість 750N/5см / 5 см,</t>
  </si>
  <si>
    <t>1216EHFPP_L100</t>
  </si>
  <si>
    <t>1220HFPP_L100</t>
  </si>
  <si>
    <t>1225HFPP_L100</t>
  </si>
  <si>
    <t>1232HFPP_L50</t>
  </si>
  <si>
    <t>1240HFPP_L50</t>
  </si>
  <si>
    <t>1250HFPP_L25</t>
  </si>
  <si>
    <t>Жорсткі електромонтажні труби</t>
  </si>
  <si>
    <t>Чорні жорсткі труби з ПВХ, L-3м, механічна стійкість 320 N / 5 см,  -25+60°с</t>
  </si>
  <si>
    <t>1516E_FA</t>
  </si>
  <si>
    <t xml:space="preserve">1520_FA              </t>
  </si>
  <si>
    <t xml:space="preserve">1525_FA              </t>
  </si>
  <si>
    <t xml:space="preserve">1532_FA              </t>
  </si>
  <si>
    <t>Світло-сірі жорсткі труби з ПВХ, L-3м, механічна стійкість 320 N / 5 см, -25+60 °с</t>
  </si>
  <si>
    <t>1516E_KA</t>
  </si>
  <si>
    <t>1520_KA</t>
  </si>
  <si>
    <t>1525_KA</t>
  </si>
  <si>
    <t>1532_KA</t>
  </si>
  <si>
    <t>1540_KA</t>
  </si>
  <si>
    <t>1550_KA</t>
  </si>
  <si>
    <t>1563_KA</t>
  </si>
  <si>
    <t xml:space="preserve"> Муфти до світло-сірих труб</t>
  </si>
  <si>
    <t>0216E_KB</t>
  </si>
  <si>
    <t>0220_KB</t>
  </si>
  <si>
    <t>0225_KB</t>
  </si>
  <si>
    <t>0232_KB</t>
  </si>
  <si>
    <t>0240_KB</t>
  </si>
  <si>
    <t>0250_KB</t>
  </si>
  <si>
    <t>0263_KB</t>
  </si>
  <si>
    <t>4116_KB</t>
  </si>
  <si>
    <t>4120_KB</t>
  </si>
  <si>
    <t>4125_KB</t>
  </si>
  <si>
    <t>4132_KB</t>
  </si>
  <si>
    <t>4140_KB</t>
  </si>
  <si>
    <t>4150_KB</t>
  </si>
  <si>
    <t>5316E_KB</t>
  </si>
  <si>
    <t>5320_KB</t>
  </si>
  <si>
    <t>5325_KB</t>
  </si>
  <si>
    <t>5332_KB</t>
  </si>
  <si>
    <t>5340_KB</t>
  </si>
  <si>
    <t>5350_KB</t>
  </si>
  <si>
    <t>5363_KB</t>
  </si>
  <si>
    <t>Білі жорсткі труби з ПВХ, L-3м, механічна стійкість 320 N / 5 см, -25+60 °с</t>
  </si>
  <si>
    <t>1516E_HA</t>
  </si>
  <si>
    <t>1520_HA</t>
  </si>
  <si>
    <t>1525_HA</t>
  </si>
  <si>
    <t>1532_HA</t>
  </si>
  <si>
    <t>1540_HA</t>
  </si>
  <si>
    <t>1550_HA</t>
  </si>
  <si>
    <t>1563_HA</t>
  </si>
  <si>
    <t>0216E_HB</t>
  </si>
  <si>
    <t>0220_HB</t>
  </si>
  <si>
    <t>0225_HB</t>
  </si>
  <si>
    <t>0232_HB</t>
  </si>
  <si>
    <t>0240_HB</t>
  </si>
  <si>
    <t>0250_HB</t>
  </si>
  <si>
    <t>0263_HB</t>
  </si>
  <si>
    <t>4116_HB</t>
  </si>
  <si>
    <t>4120_HB</t>
  </si>
  <si>
    <t>4125_HB</t>
  </si>
  <si>
    <t>4132_HB</t>
  </si>
  <si>
    <t>4140_HB</t>
  </si>
  <si>
    <t>4150_HB</t>
  </si>
  <si>
    <t>5316E_HB</t>
  </si>
  <si>
    <t>5320_HB</t>
  </si>
  <si>
    <t>5325_HB</t>
  </si>
  <si>
    <t>5332_HB</t>
  </si>
  <si>
    <t>5340_HB</t>
  </si>
  <si>
    <t>5350_HB</t>
  </si>
  <si>
    <t>5363_HB</t>
  </si>
  <si>
    <t>Темно-сірі жорсткі труби з ПВХ, L-3м, механічна стійкість 750 N / 5 см, -25+60 °с</t>
  </si>
  <si>
    <t>4016E_LA</t>
  </si>
  <si>
    <t>4020_LA</t>
  </si>
  <si>
    <t>4025_LA</t>
  </si>
  <si>
    <t>4032_LA</t>
  </si>
  <si>
    <t>4040_LA</t>
  </si>
  <si>
    <t>4050_LA</t>
  </si>
  <si>
    <t>4063_LA</t>
  </si>
  <si>
    <t>0216E _LB</t>
  </si>
  <si>
    <t>0220_LB</t>
  </si>
  <si>
    <t>0225_LB</t>
  </si>
  <si>
    <t>0232_LB</t>
  </si>
  <si>
    <t>0240_LB</t>
  </si>
  <si>
    <t>0250_LB</t>
  </si>
  <si>
    <t>0263_LB</t>
  </si>
  <si>
    <t>4116_LB</t>
  </si>
  <si>
    <t>4120_LB</t>
  </si>
  <si>
    <t>4125_LB</t>
  </si>
  <si>
    <t>4132_LB</t>
  </si>
  <si>
    <t>4140_LB</t>
  </si>
  <si>
    <t>4150_LB</t>
  </si>
  <si>
    <t>5316E_LB</t>
  </si>
  <si>
    <t>5320_LB</t>
  </si>
  <si>
    <t>5325_LB</t>
  </si>
  <si>
    <t>5332_LB</t>
  </si>
  <si>
    <t>5340_LB</t>
  </si>
  <si>
    <t>5350_LB</t>
  </si>
  <si>
    <t>5363_LB</t>
  </si>
  <si>
    <t>Чорні  жорсткі труби з ПВХ, L-3м, механічна стійкість 1250 N / 5 см, -25+60 °с_</t>
  </si>
  <si>
    <t>8016E_FA</t>
  </si>
  <si>
    <t>8020_FA</t>
  </si>
  <si>
    <t>8025_FA</t>
  </si>
  <si>
    <t>8032_FA</t>
  </si>
  <si>
    <t>8040_FA</t>
  </si>
  <si>
    <t>8050_FA</t>
  </si>
  <si>
    <t>8063_FA</t>
  </si>
  <si>
    <t>0216E_FB</t>
  </si>
  <si>
    <t>0220_FB</t>
  </si>
  <si>
    <t>0225_FB</t>
  </si>
  <si>
    <t>0232_FB</t>
  </si>
  <si>
    <t>0240_FB</t>
  </si>
  <si>
    <t>0250_FB</t>
  </si>
  <si>
    <t>0263_FB</t>
  </si>
  <si>
    <t>4116_FB</t>
  </si>
  <si>
    <t>4120_FB</t>
  </si>
  <si>
    <t>4125_FB</t>
  </si>
  <si>
    <t>4132_FB</t>
  </si>
  <si>
    <t>4140_FB</t>
  </si>
  <si>
    <t>4150_FB</t>
  </si>
  <si>
    <t>5316E_FB</t>
  </si>
  <si>
    <t>5320_FB</t>
  </si>
  <si>
    <t>5325_FB</t>
  </si>
  <si>
    <t>5332_FB</t>
  </si>
  <si>
    <t>5340_FB</t>
  </si>
  <si>
    <t>5350_FB</t>
  </si>
  <si>
    <t>5363_FB</t>
  </si>
  <si>
    <t>Чорні жорсткі труби з полікарбонату, безгалогенні (УФ- стійкі), L-3м, механічна стійкість 320 N/5см / 5 см, -45+90 °с_</t>
  </si>
  <si>
    <t>1516Е HF _FA</t>
  </si>
  <si>
    <t>1520 HF _FA</t>
  </si>
  <si>
    <t>1525 HF_FA</t>
  </si>
  <si>
    <t>1532 HF _FA</t>
  </si>
  <si>
    <t>1540 HF _FA</t>
  </si>
  <si>
    <t>1550 HF _FA</t>
  </si>
  <si>
    <t>1563 HF _FA</t>
  </si>
  <si>
    <t>0216 HF _FB</t>
  </si>
  <si>
    <t>0220 HF _FB</t>
  </si>
  <si>
    <t>0225 HF _FB</t>
  </si>
  <si>
    <t>0232 HF _FB</t>
  </si>
  <si>
    <t>0240 HF _FB</t>
  </si>
  <si>
    <t>0250 HF _FB</t>
  </si>
  <si>
    <t>0263 HF _FB</t>
  </si>
  <si>
    <t>4116 HF_FB</t>
  </si>
  <si>
    <t>4120 HF_FB</t>
  </si>
  <si>
    <t>4125 HF_FB</t>
  </si>
  <si>
    <t>4132 HF _FB</t>
  </si>
  <si>
    <t>4140 HF_FB</t>
  </si>
  <si>
    <t>4150 HF _FB</t>
  </si>
  <si>
    <t>5316Е HF_FB</t>
  </si>
  <si>
    <t>5320 HF_FB</t>
  </si>
  <si>
    <t>5325 HF_FB</t>
  </si>
  <si>
    <t>5332 HF _FB</t>
  </si>
  <si>
    <t>5340 HF _FB</t>
  </si>
  <si>
    <t>5350 HF _FB</t>
  </si>
  <si>
    <t>5363 HF _FB</t>
  </si>
  <si>
    <t>Світло-сірі жорсткі труби з полікарбонату, безгалогенні  L-3м, механічна стійкість 320 N/5см / 5 см, -45+90 °с_</t>
  </si>
  <si>
    <t>1516Е HF _KA</t>
  </si>
  <si>
    <t>1520 HF _KA</t>
  </si>
  <si>
    <t>1525 HF _KA</t>
  </si>
  <si>
    <t>1532 HF_KA</t>
  </si>
  <si>
    <t>1540 HF _KA</t>
  </si>
  <si>
    <t>1550 HF_KA</t>
  </si>
  <si>
    <t>1563 HF _KA</t>
  </si>
  <si>
    <t>0216 HF _KB</t>
  </si>
  <si>
    <t>0220 HF _KB</t>
  </si>
  <si>
    <t>0225 HF _KB</t>
  </si>
  <si>
    <t>0232 HF  _KB</t>
  </si>
  <si>
    <t>0240 HF _KB</t>
  </si>
  <si>
    <t>0250 HF _KB</t>
  </si>
  <si>
    <t>0263 HF _KB</t>
  </si>
  <si>
    <t>4116 HF _KB</t>
  </si>
  <si>
    <t>4120 HF _KB</t>
  </si>
  <si>
    <t>4125 HF _KB</t>
  </si>
  <si>
    <t>4132 HF _KB</t>
  </si>
  <si>
    <t>4140 HF_KB</t>
  </si>
  <si>
    <t>4150 HF_KB</t>
  </si>
  <si>
    <t>5316Е HF _KB</t>
  </si>
  <si>
    <t>5320 HF_KB</t>
  </si>
  <si>
    <t>5325 HF _KB</t>
  </si>
  <si>
    <t>5332 HF_KB</t>
  </si>
  <si>
    <t>5340 HF _KB</t>
  </si>
  <si>
    <t>5350 HF _KB</t>
  </si>
  <si>
    <t>5363 HF _KB</t>
  </si>
  <si>
    <t>Двохстінні гофровані електромонтажні труби</t>
  </si>
  <si>
    <t>Труба гофрована гнучка двошарова Копофлекс</t>
  </si>
  <si>
    <t>4820080460275</t>
  </si>
  <si>
    <t>KF 09040_BA</t>
  </si>
  <si>
    <t>4820080460282</t>
  </si>
  <si>
    <t>KF 09050_BA</t>
  </si>
  <si>
    <t>4820080460299</t>
  </si>
  <si>
    <t>4820080460305</t>
  </si>
  <si>
    <t>KF 09075_BA</t>
  </si>
  <si>
    <t>4820080460312</t>
  </si>
  <si>
    <t>4820080460329</t>
  </si>
  <si>
    <t>KF 09110_BA</t>
  </si>
  <si>
    <t>8595057618336</t>
  </si>
  <si>
    <t>KF 09125_BA</t>
  </si>
  <si>
    <t>Труба гофрована гнучка двошарова Копофлекс, червона, протяжка, ; Ø125мм; поліетилен HDPE; Бухта 50 м</t>
  </si>
  <si>
    <t>4820080460336</t>
  </si>
  <si>
    <t>4820080460718</t>
  </si>
  <si>
    <t>KF 09200_BB</t>
  </si>
  <si>
    <r>
      <rPr>
        <b/>
        <sz val="11"/>
        <color rgb="FF0070C0"/>
        <rFont val="Arial"/>
        <family val="2"/>
        <charset val="204"/>
      </rPr>
      <t xml:space="preserve">KOPOFLEX FA </t>
    </r>
    <r>
      <rPr>
        <b/>
        <sz val="11"/>
        <color rgb="FF0070C0"/>
        <rFont val="Arial"/>
        <family val="2"/>
        <charset val="204"/>
      </rPr>
      <t xml:space="preserve"> Двошарова гнучка труба </t>
    </r>
    <r>
      <rPr>
        <b/>
        <sz val="11"/>
        <color rgb="FFFF0000"/>
        <rFont val="Arial"/>
        <family val="2"/>
        <charset val="204"/>
      </rPr>
      <t xml:space="preserve">чорного кольору </t>
    </r>
    <r>
      <rPr>
        <b/>
        <sz val="11"/>
        <color rgb="FF0070C0"/>
        <rFont val="Arial"/>
        <family val="2"/>
        <charset val="204"/>
      </rPr>
      <t>(бухти по 50 м) З МУФТОЮ!</t>
    </r>
  </si>
  <si>
    <t>4820080460572</t>
  </si>
  <si>
    <t>KF 09040_FA</t>
  </si>
  <si>
    <t>4820080460589</t>
  </si>
  <si>
    <t>KF 09050_FA</t>
  </si>
  <si>
    <t>4820080460596</t>
  </si>
  <si>
    <t>KF 09063 _FA</t>
  </si>
  <si>
    <t>4820080460602</t>
  </si>
  <si>
    <t>KF 09075_FA</t>
  </si>
  <si>
    <t>4820080460619</t>
  </si>
  <si>
    <t>KF 09090 _FA</t>
  </si>
  <si>
    <t>4820080460626</t>
  </si>
  <si>
    <t>KF 09110_FA</t>
  </si>
  <si>
    <t>4820080460633</t>
  </si>
  <si>
    <t>KF 09160 _FA</t>
  </si>
  <si>
    <t>4820080460725</t>
  </si>
  <si>
    <t>KF 09200_FB</t>
  </si>
  <si>
    <t>KOPOFLEX UVFA  Двошарова гнучка труба стійка до УФ- випромінювання (бухти по 50 м) З МУФТОЮ!_</t>
  </si>
  <si>
    <t>4820080460374</t>
  </si>
  <si>
    <t>KF 09040 _UVFA</t>
  </si>
  <si>
    <t>4820080460367</t>
  </si>
  <si>
    <t>KF 09050 _UVFA</t>
  </si>
  <si>
    <t>4820080460350</t>
  </si>
  <si>
    <t>KF 09063 _UVFA</t>
  </si>
  <si>
    <t>4820080460343</t>
  </si>
  <si>
    <t>KF 09075_UVFA</t>
  </si>
  <si>
    <t>4820080460404</t>
  </si>
  <si>
    <t>KF 09090 _UVFA</t>
  </si>
  <si>
    <t>4820080460398</t>
  </si>
  <si>
    <t>KF 09110 _UVFA</t>
  </si>
  <si>
    <t>4820080460381</t>
  </si>
  <si>
    <t>KF 09160 _UVFA</t>
  </si>
  <si>
    <t>4820080460701</t>
  </si>
  <si>
    <t>KOPODUR двошарова жорстка гофрована труба з поліетилену (довжина 6 м) З МУФТОЮ!_</t>
  </si>
  <si>
    <t>KD 09063_BC</t>
  </si>
  <si>
    <t>KD 09075_BC</t>
  </si>
  <si>
    <t>KD 09090_BC</t>
  </si>
  <si>
    <t>4820080460640</t>
  </si>
  <si>
    <t>KD 09110_BC</t>
  </si>
  <si>
    <t xml:space="preserve">8595057619876 </t>
  </si>
  <si>
    <r>
      <rPr>
        <b/>
        <sz val="10"/>
        <color theme="1"/>
        <rFont val="Arial"/>
        <family val="2"/>
        <charset val="204"/>
      </rPr>
      <t xml:space="preserve">Труба гофрована жорстка двошарова Коподур,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; Ø125мм; поліетилен HDPE; довжина 6 м</t>
    </r>
  </si>
  <si>
    <t>4820080460657</t>
  </si>
  <si>
    <t>KD 09160_BC</t>
  </si>
  <si>
    <t>4820080460732</t>
  </si>
  <si>
    <t>KD 09200_BC</t>
  </si>
  <si>
    <t>KD 09063_FC</t>
  </si>
  <si>
    <t>KD 09075_FC</t>
  </si>
  <si>
    <t>KD 09090_FC</t>
  </si>
  <si>
    <t>4820080460763</t>
  </si>
  <si>
    <t>KD 09110_FC</t>
  </si>
  <si>
    <t>4820080460756</t>
  </si>
  <si>
    <t>KD 09160_FC</t>
  </si>
  <si>
    <t>4820080460749</t>
  </si>
  <si>
    <t>KD 09200_FC</t>
  </si>
  <si>
    <t>KD 09110_BC/SN12</t>
  </si>
  <si>
    <t>KD 09160_BC/SN8</t>
  </si>
  <si>
    <t>KD 09200_BC/SN8</t>
  </si>
  <si>
    <t>KD 09110_FC/SN12</t>
  </si>
  <si>
    <t>KD 09160_FC/SN8</t>
  </si>
  <si>
    <t>KD 09200_FC/SN8</t>
  </si>
  <si>
    <t>Аксесуари для  KOPOFLEX і KOPODUR _</t>
  </si>
  <si>
    <t>8595057612082</t>
  </si>
  <si>
    <t>02040_FA</t>
  </si>
  <si>
    <t>Муфта з'єднувальна для KOPOFLEX та KOPODUR ; для труби Ø40мм упаковка 50 шт</t>
  </si>
  <si>
    <t>8595057613249</t>
  </si>
  <si>
    <t>02050_FA</t>
  </si>
  <si>
    <t>Муфта з'єднувальна для KOPOFLEX та KOPODUR ; для труби  Ø50мм упаковка 50 шт</t>
  </si>
  <si>
    <t>8595057650466</t>
  </si>
  <si>
    <t>02063_FA</t>
  </si>
  <si>
    <t>Муфта з'єднувальна для KOPOFLEX та KOPODUR ; для труби Ø63мм упаковка 100 шт</t>
  </si>
  <si>
    <t>8595057650473</t>
  </si>
  <si>
    <t>02075_FA</t>
  </si>
  <si>
    <t>Муфта з'єднувальна для KOPOFLEX та KOPODUR ; для труби  Ø75мм упаковка 50 шт</t>
  </si>
  <si>
    <t>8595057650480</t>
  </si>
  <si>
    <t>02090_FA</t>
  </si>
  <si>
    <t>Муфта з'єднувальна для KOPOFLEX та KOPODUR ; для труби Ø90мм упаковка 50 шт</t>
  </si>
  <si>
    <t>8595057612075</t>
  </si>
  <si>
    <t>02110_FA</t>
  </si>
  <si>
    <t>Муфта з'єднувальна для KOPOFLEX та KOPODUR ; для труби Ø110мм упаковка 20 шт</t>
  </si>
  <si>
    <t>Муфта з'єднувальна для KOPOFLEX та KOPODUR ; для труби мм упаковка 1 шт</t>
  </si>
  <si>
    <t>8595057650497</t>
  </si>
  <si>
    <t>02160_FA</t>
  </si>
  <si>
    <t>Муфта з'єднувальна для KOPOFLEX та KOPODUR ; для труби для труби Ø60мм упаковка 10 шт</t>
  </si>
  <si>
    <t>8595057617438</t>
  </si>
  <si>
    <t>02200_FB</t>
  </si>
  <si>
    <t>Муфта з'єднувальна для KOPOFLEX та KOPODUR ; для труби Ø200мм упаковка 1 шт</t>
  </si>
  <si>
    <t>8595057606609</t>
  </si>
  <si>
    <t>16040_FB</t>
  </si>
  <si>
    <t>Ущільнювальне кільце(IP 67)KOPOFLEX та KOPODUR  ; для труби Ø40мм упаковка 1 шт</t>
  </si>
  <si>
    <t>8595057606616</t>
  </si>
  <si>
    <t>16050_FB</t>
  </si>
  <si>
    <t>Ущільнювальне кільце(IP 67)KOPOFLEX та KOPODUR  ; для труби  Ø50мм упаковка 1 шт</t>
  </si>
  <si>
    <t>8595057606623</t>
  </si>
  <si>
    <t>16063_FB</t>
  </si>
  <si>
    <t>Ущільнювальне кільце(IP 67)KOPOFLEX та KOPODUR  ; для труби Ø63мм упаковка 1 шт</t>
  </si>
  <si>
    <t>8595057606630</t>
  </si>
  <si>
    <t>16075_FB</t>
  </si>
  <si>
    <t>Ущільнювальне кільце(IP 67)KOPOFLEX та KOPODUR  ; для труби  Ø75мм упаковка 1 шт</t>
  </si>
  <si>
    <t>8595057609167</t>
  </si>
  <si>
    <t>16090_FB</t>
  </si>
  <si>
    <t>Ущільнювальне кільце(IP 67)KOPOFLEX та KOPODUR  ; для труби Ø90мм упаковка 1 шт</t>
  </si>
  <si>
    <t>16110_FB</t>
  </si>
  <si>
    <t>Ущільнювальне кільце(IP 67)KOPOFLEX та KOPODUR  ; для труби Ø110мм упаковка 1 шт</t>
  </si>
  <si>
    <t>16160_FB</t>
  </si>
  <si>
    <t>Ущільнювальне кільце(IP 67)KOPOFLEX та KOPODUR  ; для труби для труби Ø60мм упаковка 1 шт</t>
  </si>
  <si>
    <t>16200_FB</t>
  </si>
  <si>
    <t>Ущільнювальне кільце(IP 67)KOPOFLEX та KOPODUR  ; для труби Ø200мм упаковка 1 шт</t>
  </si>
  <si>
    <t>8595057606661</t>
  </si>
  <si>
    <t>17040_BB</t>
  </si>
  <si>
    <t>Заглушка до двошарової труби KOPOFLEX та KOPODUR ; для труби Ø40мм упаковка 1 шт</t>
  </si>
  <si>
    <t>8595057606678</t>
  </si>
  <si>
    <t>17050_BB</t>
  </si>
  <si>
    <t>Заглушка до двошарової труби KOPOFLEX та KOPODUR ; для труби  Ø50мм упаковка 1 шт</t>
  </si>
  <si>
    <t>8595057606685</t>
  </si>
  <si>
    <t>17063_BB</t>
  </si>
  <si>
    <t>Заглушка до двошарової труби KOPOFLEX та KOPODUR ; для труби Ø63мм упаковка 1 шт</t>
  </si>
  <si>
    <t>8595057606692</t>
  </si>
  <si>
    <t>17075_BB</t>
  </si>
  <si>
    <t>Заглушка до двошарової труби KOPOFLEX та KOPODUR ; для труби  Ø75мм упаковка 1 шт</t>
  </si>
  <si>
    <t>8595057609204</t>
  </si>
  <si>
    <t>17090_BB</t>
  </si>
  <si>
    <t>Заглушка до двошарової труби KOPOFLEX та KOPODUR ; для труби Ø90мм упаковка 1 шт</t>
  </si>
  <si>
    <t>8595057606708</t>
  </si>
  <si>
    <t>17110_BB</t>
  </si>
  <si>
    <t>Заглушка до двошарової труби KOPOFLEX та KOPODUR ; для труби Ø110мм упаковка 1 шт</t>
  </si>
  <si>
    <t>8595057606715</t>
  </si>
  <si>
    <t>17125_BB</t>
  </si>
  <si>
    <t>Заглушка до двошарової труби KOPOFLEX та KOPODUR ; для труби мм упаковка 1 шт</t>
  </si>
  <si>
    <t>8595057609228</t>
  </si>
  <si>
    <t>17160_BB</t>
  </si>
  <si>
    <t>Заглушка до двошарової труби KOPOFLEX та KOPODUR ; для труби для труби Ø60мм упаковка 1 шт</t>
  </si>
  <si>
    <t>8595057610798</t>
  </si>
  <si>
    <t>17200_BB</t>
  </si>
  <si>
    <t>Заглушка до двошарової труби KOPOFLEX та KOPODUR ; для труби Ø200мм упаковка 1 шт</t>
  </si>
  <si>
    <t>8595057615113</t>
  </si>
  <si>
    <t>07050/8_FB</t>
  </si>
  <si>
    <t>Розпорка дистанційна (4-х кратна) KOPOFLEX та KOPODUR ; для труби  Ø50мм упаковка 1 шт</t>
  </si>
  <si>
    <t>8595057626225</t>
  </si>
  <si>
    <t>07063/8_FB</t>
  </si>
  <si>
    <t>Розпорка дистанційна (4-х кратна) KOPOFLEX та KOPODUR ; для труби Ø63мм упаковка 1 шт</t>
  </si>
  <si>
    <t>8595057622111</t>
  </si>
  <si>
    <t>07075/8_FB</t>
  </si>
  <si>
    <t>Розпорка дистанційна (4-х кратна) KOPOFLEX та KOPODUR ; для труби  Ø75мм упаковка 1 шт</t>
  </si>
  <si>
    <t>8595057658035</t>
  </si>
  <si>
    <t>07090/8_FB</t>
  </si>
  <si>
    <t>Розпорка дистанційна (4-х кратна) KOPOFLEX та KOPODUR ; для труби Ø90мм упаковка 1 шт</t>
  </si>
  <si>
    <t>8595057610538</t>
  </si>
  <si>
    <t>07110/8_FB</t>
  </si>
  <si>
    <t>Розпорка дистанційна (4-х кратна) KOPOFLEX та KOPODUR ; для труби Ø110мм упаковка 1 шт</t>
  </si>
  <si>
    <t>07110/4_FB</t>
  </si>
  <si>
    <t>Розпорка дистанційна (2 кратна) KOPOFLEX та KOPODUR ; для труби Ø110мм упаковка 1 шт</t>
  </si>
  <si>
    <t>8595057635036</t>
  </si>
  <si>
    <t>07125/8_FB</t>
  </si>
  <si>
    <t>Розпорка дистанційна (4-х кратна) KOPOFLEX та KOPODUR ; для труби мм упаковка 1 шт</t>
  </si>
  <si>
    <t>8595057635050</t>
  </si>
  <si>
    <t>07160/8_FB</t>
  </si>
  <si>
    <t>Розпорка дистанційна (4-х кратна) KOPOFLEX та KOPODUR ; для труби для труби Ø160мм упаковка 1 шт</t>
  </si>
  <si>
    <t>07160/4_FB</t>
  </si>
  <si>
    <t>Розпорка дистанційна (2 кратна) KOPOFLEX та KOPODUR ; для труби для труби Ø160мм упаковка 1 шт</t>
  </si>
  <si>
    <t>8595057658059</t>
  </si>
  <si>
    <t>07200/8_FB</t>
  </si>
  <si>
    <t>Розпорка дистанційна (4-х кратна) KOPOFLEX та KOPODUR ; для труби Ø200мм упаковка 1 шт</t>
  </si>
  <si>
    <t>Розбірні труби для підземної укладки</t>
  </si>
  <si>
    <t>Грунтовий канал Копокан</t>
  </si>
  <si>
    <t>KOPOKAN 1_ZD</t>
  </si>
  <si>
    <t>KOPOKAN 2_ZD</t>
  </si>
  <si>
    <t>KOPOKAN 3_ZD</t>
  </si>
  <si>
    <t>KOPOKAN 4_ZD</t>
  </si>
  <si>
    <t>SPOJKA K1_ZB</t>
  </si>
  <si>
    <t>SPOJKA K2_ZB</t>
  </si>
  <si>
    <t>SPOJKA K3_ZB</t>
  </si>
  <si>
    <t>SPOJKA K4_ZB</t>
  </si>
  <si>
    <t>Труба розбірна КОПОХАЛФ</t>
  </si>
  <si>
    <t>06110/2_BA</t>
  </si>
  <si>
    <t>06160/2_BA</t>
  </si>
  <si>
    <t>06110P/2_BA</t>
  </si>
  <si>
    <r>
      <rPr>
        <b/>
        <sz val="16"/>
        <color theme="1"/>
        <rFont val="Arial"/>
        <family val="2"/>
        <charset val="204"/>
      </rPr>
      <t xml:space="preserve">Металеві електромонтажні труби </t>
    </r>
    <r>
      <rPr>
        <b/>
        <sz val="16"/>
        <color rgb="FFFF0000"/>
        <rFont val="Arial"/>
        <family val="2"/>
        <charset val="204"/>
      </rPr>
      <t xml:space="preserve"> </t>
    </r>
  </si>
  <si>
    <t>6013 ZNМ_S</t>
  </si>
  <si>
    <t>6016 ZNМ_S</t>
  </si>
  <si>
    <t>6021 ZNM_S</t>
  </si>
  <si>
    <t>6029 ZNM_S</t>
  </si>
  <si>
    <t>6036 ZNM_S</t>
  </si>
  <si>
    <t>6042 ZNM_S</t>
  </si>
  <si>
    <t>313/2_XX</t>
  </si>
  <si>
    <t>316/2_XX</t>
  </si>
  <si>
    <t>321/2_XX</t>
  </si>
  <si>
    <t>329/2_XX</t>
  </si>
  <si>
    <t>336/2_XX</t>
  </si>
  <si>
    <t>342/2_XX</t>
  </si>
  <si>
    <t>313/1_XX</t>
  </si>
  <si>
    <t>316/1 _XX</t>
  </si>
  <si>
    <t>321/1_XX</t>
  </si>
  <si>
    <t>329/1_XX</t>
  </si>
  <si>
    <t>336/1_XX</t>
  </si>
  <si>
    <t>342/1_XX</t>
  </si>
  <si>
    <t>5213 PC _S</t>
  </si>
  <si>
    <t>5216 PC_S</t>
  </si>
  <si>
    <t>5221 PC_S</t>
  </si>
  <si>
    <t>5229 PC_S</t>
  </si>
  <si>
    <t>5236 PC_S</t>
  </si>
  <si>
    <t>5242 PC_S</t>
  </si>
  <si>
    <t>6113 ZNM_S</t>
  </si>
  <si>
    <t>6116 ZNM_S</t>
  </si>
  <si>
    <t>6121 ZNM_S</t>
  </si>
  <si>
    <t>6129 ZNM_S</t>
  </si>
  <si>
    <t>6136 ZNM_S</t>
  </si>
  <si>
    <t>6142 ZNM_S</t>
  </si>
  <si>
    <t>4813/P_KB</t>
  </si>
  <si>
    <t>4816/P_KB</t>
  </si>
  <si>
    <t>4821/P_KB</t>
  </si>
  <si>
    <t>4829/P_KB</t>
  </si>
  <si>
    <t>4836/P_KB</t>
  </si>
  <si>
    <t>4842/P_KB</t>
  </si>
  <si>
    <t>4913_XX</t>
  </si>
  <si>
    <t>4916_XX</t>
  </si>
  <si>
    <t>4921_XX</t>
  </si>
  <si>
    <t>4929_XX</t>
  </si>
  <si>
    <t>4936_XX</t>
  </si>
  <si>
    <t>4942_XX</t>
  </si>
  <si>
    <t>5216E ZNM_S</t>
  </si>
  <si>
    <t>5220 ZNM_S</t>
  </si>
  <si>
    <t>5225 ZNM_S</t>
  </si>
  <si>
    <t>5232 ZNM_S</t>
  </si>
  <si>
    <t>5250 ZNM_S</t>
  </si>
  <si>
    <t>5263 ZNM_S</t>
  </si>
  <si>
    <t>5208 D_ZNCR</t>
  </si>
  <si>
    <t>5210 D_ZNCR</t>
  </si>
  <si>
    <t>5212 D_ZNCR</t>
  </si>
  <si>
    <t>5216 D_ZNCR</t>
  </si>
  <si>
    <t>5220 D_ZNCR</t>
  </si>
  <si>
    <t>5225 D_ZNCR</t>
  </si>
  <si>
    <t>5232 D_ZNCR</t>
  </si>
  <si>
    <t>5240 D_ZNCR</t>
  </si>
  <si>
    <t>5250 D_ZNCR</t>
  </si>
  <si>
    <t>5263 D_ZNCR</t>
  </si>
  <si>
    <t>Металеві труби оцинковані, різьбові ZN, L-3м, шар цинку: 60-100мкм, з різьбовою муфтою</t>
  </si>
  <si>
    <t>6013 ZN_F</t>
  </si>
  <si>
    <t>6016 ZN_F</t>
  </si>
  <si>
    <t>6021 ZN_F</t>
  </si>
  <si>
    <t>6029 ZN_F</t>
  </si>
  <si>
    <t>6036 ZN_F</t>
  </si>
  <si>
    <t>6042 ZN_F</t>
  </si>
  <si>
    <t>6113 ZN_F</t>
  </si>
  <si>
    <t>6116 ZN _F</t>
  </si>
  <si>
    <t>6121 ZN_F</t>
  </si>
  <si>
    <t>6129 ZN_F</t>
  </si>
  <si>
    <t>6136 ZN_F</t>
  </si>
  <si>
    <t>6142 ZN_F</t>
  </si>
  <si>
    <t>Металеві труби оцинковані, різьбові, L-3м, шар цинку: 60-100мкм, з різьбовою муфтою</t>
  </si>
  <si>
    <t>6016E ZN_F</t>
  </si>
  <si>
    <t>6020 ZN_F</t>
  </si>
  <si>
    <t>6025 ZN_F</t>
  </si>
  <si>
    <t>6032 ZN_F</t>
  </si>
  <si>
    <t>6040 ZN_F</t>
  </si>
  <si>
    <t>6050 ZN_F</t>
  </si>
  <si>
    <t>6063 ZN_F</t>
  </si>
  <si>
    <t>Металеві труби оцинковані, безрізьбові, L-3м. шар цинку: 60-100мкм</t>
  </si>
  <si>
    <t>6216E ZN_F</t>
  </si>
  <si>
    <t>6220 ZN_F</t>
  </si>
  <si>
    <t>6225 ZN_F</t>
  </si>
  <si>
    <t>6232 ZN_F</t>
  </si>
  <si>
    <t>6240 ZN_F</t>
  </si>
  <si>
    <t>6250 ZN_F</t>
  </si>
  <si>
    <t>6263 ZN_F</t>
  </si>
  <si>
    <t>6316E ZN_F</t>
  </si>
  <si>
    <t>6320 ZN _F</t>
  </si>
  <si>
    <t>6325 ZN _F</t>
  </si>
  <si>
    <t>6332 ZN _F</t>
  </si>
  <si>
    <t>6340 ZN_F</t>
  </si>
  <si>
    <t>6350 ZN_F</t>
  </si>
  <si>
    <t>6363 ZN_F</t>
  </si>
  <si>
    <t>Металеві труби лаковані, різьбові , L-3м, шар цинку: 60-100мкм</t>
  </si>
  <si>
    <t>6016E_ECZ</t>
  </si>
  <si>
    <t>6050_ECZ</t>
  </si>
  <si>
    <t>6063_ECZ</t>
  </si>
  <si>
    <t xml:space="preserve">Аксесуари до труб </t>
  </si>
  <si>
    <t>316E /1 _ECZ</t>
  </si>
  <si>
    <t>320/1_ECZ</t>
  </si>
  <si>
    <t>325/1_ECZ</t>
  </si>
  <si>
    <t>332/1_ECZ</t>
  </si>
  <si>
    <t>340/1_ECZ</t>
  </si>
  <si>
    <t>350/1_ECZ</t>
  </si>
  <si>
    <t>363/1_ECZ</t>
  </si>
  <si>
    <t>316E /2 _ECZ</t>
  </si>
  <si>
    <t>320/2_ECZ</t>
  </si>
  <si>
    <t>325/2_ECZ</t>
  </si>
  <si>
    <t>332/2_ECZ</t>
  </si>
  <si>
    <t>340/2_ECZ</t>
  </si>
  <si>
    <t>350/2_ECZ</t>
  </si>
  <si>
    <t>363/2_ECZ</t>
  </si>
  <si>
    <t>5220 PC_ECZ</t>
  </si>
  <si>
    <t>5225 PC _ECZ</t>
  </si>
  <si>
    <t>5232 PC_ECZ</t>
  </si>
  <si>
    <t>5240 PC_ECZ</t>
  </si>
  <si>
    <t>5250 PC _ECZ</t>
  </si>
  <si>
    <t>6116E _ECZ</t>
  </si>
  <si>
    <t>6120_ECZ</t>
  </si>
  <si>
    <t>6125_ECZ</t>
  </si>
  <si>
    <t>6132_ECZ</t>
  </si>
  <si>
    <t>6140_ECZ</t>
  </si>
  <si>
    <t>6150_ECZ</t>
  </si>
  <si>
    <t>6163_ECZ</t>
  </si>
  <si>
    <t>Металеві труби лаковані, безрізьбові, L-3м. Шар цинку: 60-100мкм</t>
  </si>
  <si>
    <t>6216E_ECZ</t>
  </si>
  <si>
    <t>6250_ECZ</t>
  </si>
  <si>
    <t>6263_ECZ</t>
  </si>
  <si>
    <t>6316E_ECZ</t>
  </si>
  <si>
    <t>6320_ECZ</t>
  </si>
  <si>
    <t>6325_ECZ</t>
  </si>
  <si>
    <t>6332_ECZ</t>
  </si>
  <si>
    <t>6340_ECZ</t>
  </si>
  <si>
    <t>6350_ECZ</t>
  </si>
  <si>
    <t>6363_ECZ</t>
  </si>
  <si>
    <t xml:space="preserve">Аксесуари до металевих труб </t>
  </si>
  <si>
    <t>316E /1 ZN _F</t>
  </si>
  <si>
    <t>320/1 ZN _F</t>
  </si>
  <si>
    <t>325/1 ZN_F</t>
  </si>
  <si>
    <t>332/1 ZN_F</t>
  </si>
  <si>
    <t>340/1 ZN _F</t>
  </si>
  <si>
    <t>350/1 ZN_F</t>
  </si>
  <si>
    <t>363/1 ZN _F</t>
  </si>
  <si>
    <t>316E /2 ZN_F</t>
  </si>
  <si>
    <t>320/2 ZN_F</t>
  </si>
  <si>
    <t>325/2 ZN _F</t>
  </si>
  <si>
    <t>332/2 ZN_F</t>
  </si>
  <si>
    <t>340/2 ZN _F</t>
  </si>
  <si>
    <t>350/2 ZN _F</t>
  </si>
  <si>
    <t>363/2 ZN _F</t>
  </si>
  <si>
    <t>5220 PC ZN_F</t>
  </si>
  <si>
    <t>5225 PC ZN_F</t>
  </si>
  <si>
    <t>5232 PC ZN _F</t>
  </si>
  <si>
    <t>5240 PC ZN _F</t>
  </si>
  <si>
    <t>5250 PC ZN _F</t>
  </si>
  <si>
    <t>5263 PC ZN _F</t>
  </si>
  <si>
    <t>6116E ZN_F</t>
  </si>
  <si>
    <t>6120 ZN_F</t>
  </si>
  <si>
    <t>6125 ZN_F</t>
  </si>
  <si>
    <t>6132 ZN _F</t>
  </si>
  <si>
    <t>6140 ZN_F</t>
  </si>
  <si>
    <t>6150 ZN_F</t>
  </si>
  <si>
    <t>6163 ZN _F</t>
  </si>
  <si>
    <t>4816Е_КА</t>
  </si>
  <si>
    <t>4820_КА</t>
  </si>
  <si>
    <t>4825_КА</t>
  </si>
  <si>
    <t>4832_КА</t>
  </si>
  <si>
    <t>4840_КА</t>
  </si>
  <si>
    <t>4850_КА</t>
  </si>
  <si>
    <t>4863_КА</t>
  </si>
  <si>
    <t>Захисні труби для оптоволоконного кабелю</t>
  </si>
  <si>
    <t>Труба  HDPE</t>
  </si>
  <si>
    <t>HDPE  06040_AB</t>
  </si>
  <si>
    <t>HDPE 06040_ARG S1</t>
  </si>
  <si>
    <r>
      <rPr>
        <b/>
        <sz val="11"/>
        <color rgb="FF0070C0"/>
        <rFont val="Arial"/>
        <family val="2"/>
        <charset val="204"/>
      </rPr>
      <t xml:space="preserve">Аксесуари до труб </t>
    </r>
    <r>
      <rPr>
        <b/>
        <sz val="11"/>
        <color rgb="FFFF0000"/>
        <rFont val="Arial"/>
        <family val="2"/>
        <charset val="204"/>
      </rPr>
      <t xml:space="preserve"> HDPE</t>
    </r>
  </si>
  <si>
    <t>HDPE  05030 _KB</t>
  </si>
  <si>
    <t>HDPE  05050_KB</t>
  </si>
  <si>
    <t>HDPE  05031_KB</t>
  </si>
  <si>
    <t>HDPE  05041_KB</t>
  </si>
  <si>
    <t>Дренажні труби</t>
  </si>
  <si>
    <t>KOPODREN 50_F50</t>
  </si>
  <si>
    <t>KOPODREN 65_F50</t>
  </si>
  <si>
    <t>KOPODREN 80_F50</t>
  </si>
  <si>
    <t>KOPODREN 100_F50</t>
  </si>
  <si>
    <t>KOPODREN 125_F50</t>
  </si>
  <si>
    <t>KOPODREN 160_F50</t>
  </si>
  <si>
    <t>DUODREN 75_F3MY</t>
  </si>
  <si>
    <t>DUODREN 75_F4MY</t>
  </si>
  <si>
    <t>DUODREN 75_F6MY</t>
  </si>
  <si>
    <t>DUODREN 110_F6TP</t>
  </si>
  <si>
    <t>ОПИС</t>
  </si>
  <si>
    <t>шт/м</t>
  </si>
  <si>
    <t>Електромонтажні кабельні канали з ПВХ серії LV та аксесуари</t>
  </si>
  <si>
    <t>LV 11X10_HD</t>
  </si>
  <si>
    <t>LV 18X13_HD</t>
  </si>
  <si>
    <t>LV 18X13_SD</t>
  </si>
  <si>
    <t>кабельний канал з ПВХ (світле дерево) 18х13мм; Серія LV;</t>
  </si>
  <si>
    <t>LV 18X13_TD</t>
  </si>
  <si>
    <t>кабельний канал з ПВХ (темне дерево) 18х13мм; Серія LV;</t>
  </si>
  <si>
    <t>***</t>
  </si>
  <si>
    <t>ціна в грн за 1000м</t>
  </si>
  <si>
    <t>4820080460978</t>
  </si>
  <si>
    <t>LV 18X13_FD</t>
  </si>
  <si>
    <t>8595057609303</t>
  </si>
  <si>
    <t>8731_HB</t>
  </si>
  <si>
    <t xml:space="preserve">заглушка до LV 18х13 білого кольору; Серія LV; ПВХ </t>
  </si>
  <si>
    <t>8595568906762</t>
  </si>
  <si>
    <t>8731_SD</t>
  </si>
  <si>
    <t xml:space="preserve">заглушка до LV 18х13 (світле дерево); Серія LV; ПВХ </t>
  </si>
  <si>
    <t>8595568906779</t>
  </si>
  <si>
    <t>8731_I2</t>
  </si>
  <si>
    <t xml:space="preserve">заглушка до LV 18х13 (темне дерево); Серія LV; ПВХ </t>
  </si>
  <si>
    <t>8595057610330</t>
  </si>
  <si>
    <t>8732_HB</t>
  </si>
  <si>
    <t xml:space="preserve">З'єднувач до LV 18х13 білого кольору; Серія LV; ПВХ </t>
  </si>
  <si>
    <t>8595568909206</t>
  </si>
  <si>
    <t>8732_SD</t>
  </si>
  <si>
    <t xml:space="preserve">З'єднувач до LV 18х13 (світле дерево); Серія LV; ПВХ </t>
  </si>
  <si>
    <t>8595568909213</t>
  </si>
  <si>
    <t>8732_I2</t>
  </si>
  <si>
    <t xml:space="preserve">З'єднувач до LV 18х13 (темне дерево); Серія LV; ПВХ </t>
  </si>
  <si>
    <t>8595057610392</t>
  </si>
  <si>
    <t>8733_HB</t>
  </si>
  <si>
    <t xml:space="preserve">Кут прямий  до LV 18х13 білого кольору; Серія LV; ПВХ </t>
  </si>
  <si>
    <t>8595568905505</t>
  </si>
  <si>
    <t>8733_SD</t>
  </si>
  <si>
    <t xml:space="preserve">Кут прямий  до LV 18х13 (світле дерево); Серія LV; ПВХ </t>
  </si>
  <si>
    <t>8595568905499</t>
  </si>
  <si>
    <t>8733_I2</t>
  </si>
  <si>
    <t xml:space="preserve">Кут прямий  до LV 18х13 (темне дерево); Серія LV; ПВХ </t>
  </si>
  <si>
    <t>8595057609327</t>
  </si>
  <si>
    <t>8734_HB</t>
  </si>
  <si>
    <t xml:space="preserve">трійник до LV 18х13 білого кольору; Серія LV; ПВХ </t>
  </si>
  <si>
    <t>8595568909640</t>
  </si>
  <si>
    <t>8734_SD</t>
  </si>
  <si>
    <t xml:space="preserve">трійник до LV 18х13 (світле дерево); Серія LV; ПВХ </t>
  </si>
  <si>
    <t>8595568909657</t>
  </si>
  <si>
    <t>8734_I2</t>
  </si>
  <si>
    <t xml:space="preserve">трійник до LV 18х13 (темне дерево); Серія LV; ПВХ </t>
  </si>
  <si>
    <t>8595057610651</t>
  </si>
  <si>
    <t>8735_HB</t>
  </si>
  <si>
    <t xml:space="preserve">внутрішній кут до LV 18х13 білого кольору; Серія LV; ПВХ </t>
  </si>
  <si>
    <t>8595568909626</t>
  </si>
  <si>
    <t>8735_SD</t>
  </si>
  <si>
    <t xml:space="preserve">внутрішній кут до LV 18х13 (світле дерево); Серія LV; ПВХ </t>
  </si>
  <si>
    <t>8595568909633</t>
  </si>
  <si>
    <t>8735_I2</t>
  </si>
  <si>
    <t xml:space="preserve">внутрішній кут до LV 18х13 (темне дерево); Серія LV; ПВХ </t>
  </si>
  <si>
    <t>8595057609341</t>
  </si>
  <si>
    <t>8736_HB</t>
  </si>
  <si>
    <t xml:space="preserve">зовнішній кут до LV 18х13 білого кольору; Серія LV; ПВХ </t>
  </si>
  <si>
    <t>8595568909602</t>
  </si>
  <si>
    <t>8736_SD</t>
  </si>
  <si>
    <t xml:space="preserve">зовнішній кут до LV 18х13 (світле дерево); Серія LV; ПВХ </t>
  </si>
  <si>
    <t>8595568909619</t>
  </si>
  <si>
    <t>8736_I2</t>
  </si>
  <si>
    <t xml:space="preserve">зовнішній кут до LV 18х13 (темне дерево); Серія LV; ПВХ </t>
  </si>
  <si>
    <t>8595057612143</t>
  </si>
  <si>
    <t>8737_HB</t>
  </si>
  <si>
    <t xml:space="preserve">перехідник на коробку LK 80x16 білого кольору; Серія LV; ПВХ </t>
  </si>
  <si>
    <t>8595057615311</t>
  </si>
  <si>
    <t>8738_HB</t>
  </si>
  <si>
    <t xml:space="preserve">перехідник на коробку LK 80x20 білого кольору; Серія LV; ПВХ </t>
  </si>
  <si>
    <t>8595057611252</t>
  </si>
  <si>
    <t>8739_HB</t>
  </si>
  <si>
    <t xml:space="preserve"> перехідник на коробку LK 80x28 білого кольору; Серія LV; ПВХ </t>
  </si>
  <si>
    <t>8595568909138</t>
  </si>
  <si>
    <t>8739_SD</t>
  </si>
  <si>
    <t xml:space="preserve">перехідник на коробку LK 80x28 (світле дерево); Серія LV; ПВХ </t>
  </si>
  <si>
    <t>8595057614406</t>
  </si>
  <si>
    <t>8739 Z_HB</t>
  </si>
  <si>
    <t xml:space="preserve">підсилений перехідник на коробку LK 80x28 білого кольору; Серія LV; ПВХ </t>
  </si>
  <si>
    <t>8595568909107</t>
  </si>
  <si>
    <t>8739_I2</t>
  </si>
  <si>
    <t xml:space="preserve">перехідник на коробку LK 80x28 (темне дерево); Серія LV; ПВХ </t>
  </si>
  <si>
    <t>8595057609532</t>
  </si>
  <si>
    <t>LV 24X22_HD</t>
  </si>
  <si>
    <t>кабельний канал з ПВХ білого кольору 24х22мм; Серія LV;</t>
  </si>
  <si>
    <t>8595057651609</t>
  </si>
  <si>
    <t>8791_HB</t>
  </si>
  <si>
    <t xml:space="preserve">заглушка до LV 24х22 білого кольору; Серія LV; ПВХ </t>
  </si>
  <si>
    <t>8595057651616</t>
  </si>
  <si>
    <t>8792_HB</t>
  </si>
  <si>
    <t xml:space="preserve">З'єднувач до LV 24х22 білого кольору; Серія LV; ПВХ </t>
  </si>
  <si>
    <t>8595057651623</t>
  </si>
  <si>
    <t>8793_HB</t>
  </si>
  <si>
    <t xml:space="preserve">Кут прямий  до LV 24х22 білого кольору; Серія LV; ПВХ </t>
  </si>
  <si>
    <t>8595057651630</t>
  </si>
  <si>
    <t>8794_HB</t>
  </si>
  <si>
    <t xml:space="preserve">трійник до LV 24х22 білого кольору; Серія LV; ПВХ </t>
  </si>
  <si>
    <t>8595057651647</t>
  </si>
  <si>
    <t>8795_HB</t>
  </si>
  <si>
    <t xml:space="preserve">внутрішній кут до LV 24х22 білого кольору; Серія LV; ПВХ </t>
  </si>
  <si>
    <t>8595057651654</t>
  </si>
  <si>
    <t>8796_HB</t>
  </si>
  <si>
    <t xml:space="preserve">зовнішній кут до LV 24х22 білого кольору; Серія LV; ПВХ </t>
  </si>
  <si>
    <t>8595057651661</t>
  </si>
  <si>
    <t>8797_HB</t>
  </si>
  <si>
    <t xml:space="preserve">перехідник на коробку LK 80x28 білого кольору; Серія LV; ПВХ </t>
  </si>
  <si>
    <t>8595057609433</t>
  </si>
  <si>
    <t>LV 40X15_HD</t>
  </si>
  <si>
    <t>кабельний канал з ПВХ білого кольору 40х15мм; Серія LV;</t>
  </si>
  <si>
    <t>8595057608696</t>
  </si>
  <si>
    <t>8711_HB</t>
  </si>
  <si>
    <t xml:space="preserve">заглушка до LV 40х15 білого кольору; Серія LV; ПВХ </t>
  </si>
  <si>
    <t>8595057611849</t>
  </si>
  <si>
    <t>8714_HB</t>
  </si>
  <si>
    <t xml:space="preserve">З'єднувач до LV 40х15 білого кольору; Серія LV; ПВХ </t>
  </si>
  <si>
    <t>8595057611559</t>
  </si>
  <si>
    <t>8716_HB</t>
  </si>
  <si>
    <t xml:space="preserve">Кут прямий  до LV 40х15 білого кольору; Серія LV; ПВХ </t>
  </si>
  <si>
    <t>8595057610040</t>
  </si>
  <si>
    <t>8715_HB</t>
  </si>
  <si>
    <t xml:space="preserve">трійник до LV 40х15 білого кольору; Серія LV; ПВХ </t>
  </si>
  <si>
    <t>8595057610354</t>
  </si>
  <si>
    <t>8713/2_HB</t>
  </si>
  <si>
    <t xml:space="preserve">внутрішній кут до LV 40х15 білого кольору; Серія LV; ПВХ </t>
  </si>
  <si>
    <t>8595057610613</t>
  </si>
  <si>
    <t>8712/2_HB</t>
  </si>
  <si>
    <t xml:space="preserve">зовнішній кут до LV 40х15 білого кольору; Серія LV; ПВХ </t>
  </si>
  <si>
    <t>8595057610620</t>
  </si>
  <si>
    <t>8717_HB</t>
  </si>
  <si>
    <t xml:space="preserve">підсилений перехідник на коробку LK 80x16 білого кольору; Серія LV; ПВХ </t>
  </si>
  <si>
    <t>8595057608719</t>
  </si>
  <si>
    <t>8719_HB</t>
  </si>
  <si>
    <t>8595057614420</t>
  </si>
  <si>
    <t>8719 Z_HB</t>
  </si>
  <si>
    <t>8595057610569</t>
  </si>
  <si>
    <t>PN 40X15_HB</t>
  </si>
  <si>
    <t xml:space="preserve">приладоносій; Серія LV; ПВХ </t>
  </si>
  <si>
    <t>Електромонтажні кабельні канали з ПВХ серії LZ та аксесуари</t>
  </si>
  <si>
    <t>8595057612426</t>
  </si>
  <si>
    <t>LZ 15X12_HD</t>
  </si>
  <si>
    <t>кабельний канал з ПВХ білого кольору 15х12мм; Серія LZ;</t>
  </si>
  <si>
    <t>8595057612679</t>
  </si>
  <si>
    <t>8819_HB</t>
  </si>
  <si>
    <t xml:space="preserve">перехідник на коробку LK 80x28 білого кольору; Серія LZ; ПВХ </t>
  </si>
  <si>
    <t>8595057612693</t>
  </si>
  <si>
    <t>8824/41_HB</t>
  </si>
  <si>
    <t xml:space="preserve">перехідник на кабельний канал LP 80x25; Серія LZ; ПВХ </t>
  </si>
  <si>
    <t>8595057620551</t>
  </si>
  <si>
    <t>LZK 15X12_HD</t>
  </si>
  <si>
    <t xml:space="preserve">кабельний канал з ПВХ білого кольору 15х12мм; закруглена кришка; Серія LZ; ПВХ </t>
  </si>
  <si>
    <t>8595057612686</t>
  </si>
  <si>
    <t>8809_HB</t>
  </si>
  <si>
    <t xml:space="preserve">Електромонтажні кабельні канали з ПВХ серії LН та аксесуари </t>
  </si>
  <si>
    <t>8595057621374</t>
  </si>
  <si>
    <t>LH 15X10_HD</t>
  </si>
  <si>
    <t>кабельний канал з ПВХ білого кольору; 15х10мм; Серія LH;</t>
  </si>
  <si>
    <t>8595057616813</t>
  </si>
  <si>
    <t>8681_HB</t>
  </si>
  <si>
    <t xml:space="preserve">заглушка до LH 15х10  білого кольору; Серія LH; ПВХ </t>
  </si>
  <si>
    <t>8595057616806</t>
  </si>
  <si>
    <t>8682_HB</t>
  </si>
  <si>
    <t xml:space="preserve">З'єднувач до LH 15х10  білого кольору; Серія LH; ПВХ </t>
  </si>
  <si>
    <t>8595057616790</t>
  </si>
  <si>
    <t>8683_HB</t>
  </si>
  <si>
    <t xml:space="preserve">Кут прямий  до LH 15х10  білого кольору; Серія LH; ПВХ </t>
  </si>
  <si>
    <t>8595057616783</t>
  </si>
  <si>
    <t>8684_HB</t>
  </si>
  <si>
    <t xml:space="preserve">трійник до LH 15х10  білого кольору; Серія LH; ПВХ </t>
  </si>
  <si>
    <t>8595057616776</t>
  </si>
  <si>
    <t>8685_HB</t>
  </si>
  <si>
    <t xml:space="preserve">внутрішній кут до LH 15х10  білого кольору; Серія LH; ПВХ </t>
  </si>
  <si>
    <t>8595057616769</t>
  </si>
  <si>
    <t>8686_HB</t>
  </si>
  <si>
    <t xml:space="preserve">зовнішній кут до LH 15х10  білого кольору; Серія LH; ПВХ </t>
  </si>
  <si>
    <t>8595057619920</t>
  </si>
  <si>
    <t>LHD 17X17_HD</t>
  </si>
  <si>
    <t>кабельний канал з ПВХ білого кольору 17х17мм; Серія LH;</t>
  </si>
  <si>
    <t>8595057616752</t>
  </si>
  <si>
    <t>8671_HB</t>
  </si>
  <si>
    <t xml:space="preserve">Заглушка  для LHD 17х17  білого кольору; Серія LH; ПВХ </t>
  </si>
  <si>
    <t>8595057616745</t>
  </si>
  <si>
    <t>8672_HB</t>
  </si>
  <si>
    <t xml:space="preserve">З'єднувач  для LHD 17х17  білого кольору; Серія LH; ПВХ </t>
  </si>
  <si>
    <t>8595057616738</t>
  </si>
  <si>
    <t>8673_HB</t>
  </si>
  <si>
    <t xml:space="preserve">Кут прямий  для LHD 17x17  білого кольору; Серія LH; ПВХ </t>
  </si>
  <si>
    <t>8595057616714</t>
  </si>
  <si>
    <t>8674_HB</t>
  </si>
  <si>
    <t xml:space="preserve">Трійник для  LHD 17x17 ; Серія LH; ПВХ </t>
  </si>
  <si>
    <t>8595057616721</t>
  </si>
  <si>
    <t>8675_HB</t>
  </si>
  <si>
    <t xml:space="preserve">Кут внутрішній для LHD 17x17 ; Серія LH; ПВХ </t>
  </si>
  <si>
    <t>8595057616707</t>
  </si>
  <si>
    <t>8676_HB</t>
  </si>
  <si>
    <t xml:space="preserve">Кут зовнішній LHD 17х17 ; Серія LH; ПВХ </t>
  </si>
  <si>
    <t>8595057620582</t>
  </si>
  <si>
    <t>LHD 20X10_HD</t>
  </si>
  <si>
    <t>кабельний канал з ПВХ білого кольору 20х10мм; Серія LH;</t>
  </si>
  <si>
    <t>8595057619975</t>
  </si>
  <si>
    <t>8921_HB</t>
  </si>
  <si>
    <t xml:space="preserve">Заглушка для LHD 20х10 ; Серія LH; ПВХ </t>
  </si>
  <si>
    <t>8595057619982</t>
  </si>
  <si>
    <t>8922_HB</t>
  </si>
  <si>
    <t xml:space="preserve">З'єднувач для LHD 20х10 ; Серія LH; ПВХ </t>
  </si>
  <si>
    <t>8595057619999</t>
  </si>
  <si>
    <t>8923_HB</t>
  </si>
  <si>
    <t xml:space="preserve">Кут прямий для LHD 20x10 ; Серія LH; ПВХ </t>
  </si>
  <si>
    <t>8595057620001</t>
  </si>
  <si>
    <t>8924_HB</t>
  </si>
  <si>
    <t xml:space="preserve">Трійник для  LHD 20x10 ; Серія LH; ПВХ </t>
  </si>
  <si>
    <t>8595057620018</t>
  </si>
  <si>
    <t>8925_HB</t>
  </si>
  <si>
    <t xml:space="preserve">Кут внутрішній для LHD 20x10 ; Серія LH; ПВХ </t>
  </si>
  <si>
    <t>8595057620025</t>
  </si>
  <si>
    <t>8926_HB</t>
  </si>
  <si>
    <t xml:space="preserve">Кут зовнішній LHD 20х10 ; Серія LH; ПВХ </t>
  </si>
  <si>
    <t>LHD 20X20_HD</t>
  </si>
  <si>
    <t>8595057609754</t>
  </si>
  <si>
    <t>8621_HB</t>
  </si>
  <si>
    <t xml:space="preserve">Заглушка  для LHD 20x20 ; Серія LH; ПВХ </t>
  </si>
  <si>
    <t>8595057609778</t>
  </si>
  <si>
    <t>8622_HB</t>
  </si>
  <si>
    <t xml:space="preserve">З'єднувач для LHD 20x20 ; Серія LH; ПВХ </t>
  </si>
  <si>
    <t>8595057610941</t>
  </si>
  <si>
    <t>8623_HB</t>
  </si>
  <si>
    <t xml:space="preserve">Кут прямий  для LHD 20х20 ; Серія LH; ПВХ </t>
  </si>
  <si>
    <t>8595057610552</t>
  </si>
  <si>
    <t>8624_HB</t>
  </si>
  <si>
    <t xml:space="preserve">Трійник для LHD 20x20 ; Серія LH; ПВХ </t>
  </si>
  <si>
    <t>8595057611825</t>
  </si>
  <si>
    <t>8625_HB</t>
  </si>
  <si>
    <t xml:space="preserve">Кут внутрішній для LHD 20х20 ; Серія LH; ПВХ </t>
  </si>
  <si>
    <t>8595057611214</t>
  </si>
  <si>
    <t>8626_HB</t>
  </si>
  <si>
    <t xml:space="preserve">Кут зовнішній для LHD 20x20 ; Серія LH; ПВХ </t>
  </si>
  <si>
    <t>8595057608535</t>
  </si>
  <si>
    <t>8629_HB</t>
  </si>
  <si>
    <t xml:space="preserve">Перехідник для коробки LK 80x28; Серія LH; ПВХ </t>
  </si>
  <si>
    <t>8595568903044</t>
  </si>
  <si>
    <t>LHD 20X20_SD</t>
  </si>
  <si>
    <t>Кабельний канал з ПВХ (світле дерево)  20х20мм; Серія LH;</t>
  </si>
  <si>
    <t>8595568909220</t>
  </si>
  <si>
    <t>8621_SD</t>
  </si>
  <si>
    <t xml:space="preserve">Заглушка  для LHD 20x20 (світле дерево); Серія LH; ПВХ </t>
  </si>
  <si>
    <t>8595568905437</t>
  </si>
  <si>
    <t>8622_SD</t>
  </si>
  <si>
    <t xml:space="preserve">З'єднувач для LHD 20x20 (світле  дерево); Серія LH; ПВХ </t>
  </si>
  <si>
    <t>8595568910318</t>
  </si>
  <si>
    <t>8623_SD</t>
  </si>
  <si>
    <t xml:space="preserve">Кут прямий для LHD 20х20 (світле дерево); Серія LH; ПВХ </t>
  </si>
  <si>
    <t>8595568910325</t>
  </si>
  <si>
    <t>8624_SD</t>
  </si>
  <si>
    <t xml:space="preserve">Трійник для LHD 20x20 (світле дерево); Серія LH; ПВХ </t>
  </si>
  <si>
    <t>8595568910332</t>
  </si>
  <si>
    <t>8625_SD</t>
  </si>
  <si>
    <t xml:space="preserve">Кут внутрішній для LHD 20х20 (світле дерево); Серія LH; ПВХ </t>
  </si>
  <si>
    <t>8595568910349</t>
  </si>
  <si>
    <t>8626_SD</t>
  </si>
  <si>
    <t xml:space="preserve">Кут зовнішній для LHD 20x20 (світле дерево); Серія LH; ПВХ </t>
  </si>
  <si>
    <t>8595568909121</t>
  </si>
  <si>
    <t>8629_SD</t>
  </si>
  <si>
    <t xml:space="preserve">З'єднувач перехідний для коробки LK 80x28 (світле дерево); Серія LH; ПВХ </t>
  </si>
  <si>
    <t>8595057656734</t>
  </si>
  <si>
    <t>8621_I1</t>
  </si>
  <si>
    <t xml:space="preserve">Заглушка  для LHD 20x20 (бук); Серія LH; ПВХ </t>
  </si>
  <si>
    <t>8595057656758</t>
  </si>
  <si>
    <t>8622_I1</t>
  </si>
  <si>
    <t xml:space="preserve">З'єднувач  для LHD 20x20 (бук); Серія LH; ПВХ </t>
  </si>
  <si>
    <t>8595057656772</t>
  </si>
  <si>
    <t>8623_I1</t>
  </si>
  <si>
    <t xml:space="preserve">Кут прямий для LHD 20х20 (бук); Серія LH; ПВХ </t>
  </si>
  <si>
    <t>8595057656796</t>
  </si>
  <si>
    <t>8624_I1</t>
  </si>
  <si>
    <t xml:space="preserve">Трійник для LHD 20x20 (бук); Серія LH; ПВХ </t>
  </si>
  <si>
    <t>8595057656826</t>
  </si>
  <si>
    <t>8625_I1</t>
  </si>
  <si>
    <t xml:space="preserve">Кут внутрішній для LHD 20х20 (бук); Серія LH; ПВХ </t>
  </si>
  <si>
    <t>8595057656840</t>
  </si>
  <si>
    <t>8626_I1</t>
  </si>
  <si>
    <t xml:space="preserve">Кут зовнішній для LHD 20x20 (бук); Серія LH; ПВХ </t>
  </si>
  <si>
    <t>8595568909060</t>
  </si>
  <si>
    <t>8629_I1</t>
  </si>
  <si>
    <t xml:space="preserve">З'єднувач перехідний для коробки LK 80x28 (бук); Серія LH; ПВХ </t>
  </si>
  <si>
    <t>8595568903051</t>
  </si>
  <si>
    <t>LHD 20X20_TD</t>
  </si>
  <si>
    <t>Кабельний канал з ПВХ  (темне  дерево) 20х20мм; Серія LH;</t>
  </si>
  <si>
    <t>8595057656741</t>
  </si>
  <si>
    <t>8621_I2</t>
  </si>
  <si>
    <t xml:space="preserve">Заглушка  для LHD 20x20 (дуб); Серія LH; ПВХ </t>
  </si>
  <si>
    <t>8595057656765</t>
  </si>
  <si>
    <t>8622_I2</t>
  </si>
  <si>
    <t xml:space="preserve">З'єднувач для LHD 20x20 (дуб); Серія LH; ПВХ </t>
  </si>
  <si>
    <t>8595057656789</t>
  </si>
  <si>
    <t>8623_I2</t>
  </si>
  <si>
    <t xml:space="preserve">Кут прямий  для LHD 20х20 (дуб); Серія LH; ПВХ </t>
  </si>
  <si>
    <t>8595057656802</t>
  </si>
  <si>
    <t>8624_I2</t>
  </si>
  <si>
    <t xml:space="preserve">Трійник для LHD 20x20 (дуб); Серія LH; ПВХ </t>
  </si>
  <si>
    <t>8595057656833</t>
  </si>
  <si>
    <t>8625_I2</t>
  </si>
  <si>
    <t xml:space="preserve">Кут внутрішній для LHD 20х20 ( дуб); Серія LH; ПВХ </t>
  </si>
  <si>
    <t>8595057656857</t>
  </si>
  <si>
    <t>8626_I2</t>
  </si>
  <si>
    <t xml:space="preserve">Кут зовнішній для LHD 20x20 (дуб); Серія LH; ПВХ </t>
  </si>
  <si>
    <t>8595568909091</t>
  </si>
  <si>
    <t>8629_I2</t>
  </si>
  <si>
    <t xml:space="preserve">З'єднувач перехідний для коробки LK 80x28 (дуб); Серія LH; ПВХ </t>
  </si>
  <si>
    <t>LHD 25X15_HD</t>
  </si>
  <si>
    <t>8595057616622</t>
  </si>
  <si>
    <t>8691_HB</t>
  </si>
  <si>
    <t xml:space="preserve">заглушка до LHD 25х15  білого кольору; Серія LH; ПВХ </t>
  </si>
  <si>
    <t>8595057616615</t>
  </si>
  <si>
    <t>8692_HB</t>
  </si>
  <si>
    <t xml:space="preserve">накладка на стик до LHD 25х15  білого кольору; Серія LH; ПВХ </t>
  </si>
  <si>
    <t>8595057616608</t>
  </si>
  <si>
    <t>8693_HB</t>
  </si>
  <si>
    <t xml:space="preserve">плаский кут до LHD 25х15  білого кольору; Серія LH; ПВХ </t>
  </si>
  <si>
    <t>8595057616592</t>
  </si>
  <si>
    <t>8694_HB</t>
  </si>
  <si>
    <t xml:space="preserve">Трійник до LHD 25х15  білого кольору; Серія LH; ПВХ </t>
  </si>
  <si>
    <t>8595057616585</t>
  </si>
  <si>
    <t>8695_HB</t>
  </si>
  <si>
    <t xml:space="preserve">внутрішній кут до LHD 25х15  білого кольору; Серія LH; ПВХ </t>
  </si>
  <si>
    <t>8595057616691</t>
  </si>
  <si>
    <t>8696_HB</t>
  </si>
  <si>
    <t xml:space="preserve">зовнішній кут до LHD 25х15  білого кольору; Серія LH; ПВХ </t>
  </si>
  <si>
    <t>8595057616844</t>
  </si>
  <si>
    <t>LHD 25X20_HD</t>
  </si>
  <si>
    <t>Кабельний канал з ПВХ білого кольору 25х20мм; Серія LH;</t>
  </si>
  <si>
    <t>8595057616684</t>
  </si>
  <si>
    <t>8911_HB</t>
  </si>
  <si>
    <t xml:space="preserve">Заглушка  для LHD 25х20 ; Серія LH; ПВХ </t>
  </si>
  <si>
    <t>8595057616677</t>
  </si>
  <si>
    <t>8912_HB</t>
  </si>
  <si>
    <t xml:space="preserve">З'єднувач для LHD 25х20 ; Серія LH; ПВХ </t>
  </si>
  <si>
    <t>8595057616660</t>
  </si>
  <si>
    <t>8913_HB</t>
  </si>
  <si>
    <t xml:space="preserve">Кут прямий  для LHD 25x20 ; Серія LH; ПВХ </t>
  </si>
  <si>
    <t>8595057616639</t>
  </si>
  <si>
    <t>8914_HB</t>
  </si>
  <si>
    <t xml:space="preserve">Трійник для  LHD 25x20 ; Серія LH; ПВХ </t>
  </si>
  <si>
    <t>8595057616646</t>
  </si>
  <si>
    <t>8915_HB</t>
  </si>
  <si>
    <t xml:space="preserve">Кут внутрішній для LHD 25x20 ; Серія LH; ПВХ </t>
  </si>
  <si>
    <t>8595057616653</t>
  </si>
  <si>
    <t>8916_HB</t>
  </si>
  <si>
    <t xml:space="preserve">Кут зовнішній   LHD 25х20 ; Серія LH; ПВХ </t>
  </si>
  <si>
    <t>8595057633872</t>
  </si>
  <si>
    <t>LHD 30X25_HD</t>
  </si>
  <si>
    <t>Кабельний канал з ПВХ білого кольору 30х25мм; Серія LH;</t>
  </si>
  <si>
    <t>8595057633889</t>
  </si>
  <si>
    <t>8931_HB</t>
  </si>
  <si>
    <t xml:space="preserve">Заглушка для LHD 30х25 ; Серія LH; ПВХ </t>
  </si>
  <si>
    <t>8595057633896</t>
  </si>
  <si>
    <t>8932_HB</t>
  </si>
  <si>
    <t xml:space="preserve">З'єднувач для LHD 30х25 ; Серія LH; ПВХ </t>
  </si>
  <si>
    <t>8595057633902</t>
  </si>
  <si>
    <t>8933_HB</t>
  </si>
  <si>
    <t xml:space="preserve">Кут прямий  для LHD 30x25 ; Серія LH; ПВХ </t>
  </si>
  <si>
    <t>8595057633919</t>
  </si>
  <si>
    <t>8934_HB</t>
  </si>
  <si>
    <t xml:space="preserve">Трійник для  LHD 30x25 ; Серія LH; ПВХ </t>
  </si>
  <si>
    <t>8595057633926</t>
  </si>
  <si>
    <t>8935_HB</t>
  </si>
  <si>
    <t xml:space="preserve">Кут внутрішній для LHD 30x25 ; Серія LH; ПВХ </t>
  </si>
  <si>
    <t>8595057633933</t>
  </si>
  <si>
    <t>8936_HB</t>
  </si>
  <si>
    <t xml:space="preserve">Кут зовнішній  для LHD 30х25 ; Серія LH; ПВХ </t>
  </si>
  <si>
    <t>8595057620605</t>
  </si>
  <si>
    <t>LHD 32X15_HD</t>
  </si>
  <si>
    <t xml:space="preserve">Кабельний канал з ПВХ білого кольору 32х15мм; Серія LH; ПВХ </t>
  </si>
  <si>
    <t>8595057620032</t>
  </si>
  <si>
    <t>8601_HB</t>
  </si>
  <si>
    <t>Заглушка  для  LHD 32x15 ; Серія LH;</t>
  </si>
  <si>
    <t>8595057620049</t>
  </si>
  <si>
    <t>8602_HB</t>
  </si>
  <si>
    <t xml:space="preserve">З'єднувач для LHD 32x15 ; Серія LH; ПВХ </t>
  </si>
  <si>
    <t>8595057620056</t>
  </si>
  <si>
    <t>8603_HB</t>
  </si>
  <si>
    <t xml:space="preserve">Кут прямий  для LHD 32х15 ; Серія LH; ПВХ </t>
  </si>
  <si>
    <t>8595057620063</t>
  </si>
  <si>
    <t>8604_HB</t>
  </si>
  <si>
    <t xml:space="preserve">Трійник для LHD 32x15 ; Серія LH; ПВХ </t>
  </si>
  <si>
    <t>8595057620070</t>
  </si>
  <si>
    <t>8605_HB</t>
  </si>
  <si>
    <t xml:space="preserve">Кут внутрішній для LHD 32х15 ; Серія LH; ПВХ </t>
  </si>
  <si>
    <t>8595057620087</t>
  </si>
  <si>
    <t>8606_HB</t>
  </si>
  <si>
    <t xml:space="preserve">Кут зовнішній для LHD 32x15 ; Серія LH; ПВХ </t>
  </si>
  <si>
    <t>LHD 40X20_HD</t>
  </si>
  <si>
    <t>8595057610934</t>
  </si>
  <si>
    <t>8631_HB</t>
  </si>
  <si>
    <t xml:space="preserve">Заглушка для LHD 40x20 ; Серія LH; ПВХ </t>
  </si>
  <si>
    <t>8595057609082</t>
  </si>
  <si>
    <t>8632_HB</t>
  </si>
  <si>
    <t xml:space="preserve">З'єднувач для LHD 40x20 ; Серія LH; ПВХ </t>
  </si>
  <si>
    <t>8595057609020</t>
  </si>
  <si>
    <t>8633_HB</t>
  </si>
  <si>
    <t xml:space="preserve">Кут прямий  для LHD 40x20 ; Серія LH; ПВХ </t>
  </si>
  <si>
    <t>8595057608658</t>
  </si>
  <si>
    <t>8634_HB</t>
  </si>
  <si>
    <t xml:space="preserve">Трійник для LHD 40x20 ; Серія LH; ПВХ </t>
  </si>
  <si>
    <t>8595057609105</t>
  </si>
  <si>
    <t>8635_HB</t>
  </si>
  <si>
    <t xml:space="preserve">Кут внутрішній для LHD 40x20 ; Серія LH; ПВХ </t>
  </si>
  <si>
    <t>8595057610811</t>
  </si>
  <si>
    <t>8636_HB</t>
  </si>
  <si>
    <t xml:space="preserve">Кут зовнішній  для LHD 40x20 ; Серія LH; ПВХ </t>
  </si>
  <si>
    <t>8595057608672</t>
  </si>
  <si>
    <t>8639_HB</t>
  </si>
  <si>
    <t xml:space="preserve">З'єднувач перехідний для коробки LK 80x28; Серія LH; ПВХ </t>
  </si>
  <si>
    <t>8595568903082</t>
  </si>
  <si>
    <t>LHD 40X20_SD</t>
  </si>
  <si>
    <t>Кабельний канал з ПВХ (світле дерево)  40х20мм; Серія LH;</t>
  </si>
  <si>
    <t>8595568905918</t>
  </si>
  <si>
    <t>8631_SD</t>
  </si>
  <si>
    <t xml:space="preserve">Заглушка для LHD 40x20 (світле дерево); Серія LH; ПВХ </t>
  </si>
  <si>
    <t>8595568909909</t>
  </si>
  <si>
    <t>8632_SD</t>
  </si>
  <si>
    <t xml:space="preserve">З'єднувач для LHD 40x20 (світле дерево); Серія LH; ПВХ </t>
  </si>
  <si>
    <t>8595568905833</t>
  </si>
  <si>
    <t>8633_SD</t>
  </si>
  <si>
    <t xml:space="preserve">Кут прямий  для LHD 40x20 (світле дерево); Серія LH; ПВХ </t>
  </si>
  <si>
    <t>8595568905444</t>
  </si>
  <si>
    <t>8634_SD</t>
  </si>
  <si>
    <t xml:space="preserve">Кут Т-подібнийдля LHD 40x20 (світле дерево); Серія LH; ПВХ </t>
  </si>
  <si>
    <t>8595568909961</t>
  </si>
  <si>
    <t>8635_SD</t>
  </si>
  <si>
    <t xml:space="preserve">Кут внутрішній для LHD 40x20 (світле дерево); Серія LH; ПВХ </t>
  </si>
  <si>
    <t>8595568909183</t>
  </si>
  <si>
    <t>8636_SD</t>
  </si>
  <si>
    <t xml:space="preserve">Кут зовнішній  для LHD 40x20 (світле дерево); Серія LH; ПВХ </t>
  </si>
  <si>
    <t>8595568909145</t>
  </si>
  <si>
    <t>8639_SD</t>
  </si>
  <si>
    <t>8595057656888</t>
  </si>
  <si>
    <t>8631_I1</t>
  </si>
  <si>
    <t xml:space="preserve">Заглушка для LHD 40x20 (бук); Серія LH; ПВХ </t>
  </si>
  <si>
    <t>8595057656949</t>
  </si>
  <si>
    <t>8634_I1</t>
  </si>
  <si>
    <t xml:space="preserve">Кут Т-подібний для LHD 40x20 (бук); Серія LH; ПВХ </t>
  </si>
  <si>
    <t>8595057656963</t>
  </si>
  <si>
    <t>8635_I1</t>
  </si>
  <si>
    <t xml:space="preserve">Кут внутрішній для LHD 40x20 (бук); Серія LH; ПВХ </t>
  </si>
  <si>
    <t>8595057656987</t>
  </si>
  <si>
    <t>8636_I1</t>
  </si>
  <si>
    <t xml:space="preserve">Кут зовнішній  для LHD 40x20 (бук); Серія LH; ПВХ </t>
  </si>
  <si>
    <t>8595568909084</t>
  </si>
  <si>
    <t>8639_I1</t>
  </si>
  <si>
    <t>8595568903099</t>
  </si>
  <si>
    <t>LHD 40X20_TD</t>
  </si>
  <si>
    <t>Кабельний канал з ПВХ (темне дерево)  40х20мм; Серія LH;</t>
  </si>
  <si>
    <t>8595057656895</t>
  </si>
  <si>
    <t>8631_I2</t>
  </si>
  <si>
    <t xml:space="preserve">Заглушка  для LHD 40x20 ( дуб); Серія LH; ПВХ </t>
  </si>
  <si>
    <t>8595057656918</t>
  </si>
  <si>
    <t>8632_I2</t>
  </si>
  <si>
    <t xml:space="preserve">З'єднувач для LHD 40x20 (дуб); Серія LH; ПВХ </t>
  </si>
  <si>
    <t>8595057656932</t>
  </si>
  <si>
    <t>8633_I2</t>
  </si>
  <si>
    <t xml:space="preserve">Кут прямий  для LHD 40x20 (дуб); Серія LH; ПВХ </t>
  </si>
  <si>
    <t>8595057656956</t>
  </si>
  <si>
    <t>8634_I2</t>
  </si>
  <si>
    <t xml:space="preserve">Трійник для LHD 40x20 (дуб); Серія LH; ПВХ </t>
  </si>
  <si>
    <t>8595057656970</t>
  </si>
  <si>
    <t>8635_I2</t>
  </si>
  <si>
    <t xml:space="preserve">Кут внутрішній для LHD 40x20 (дуб); Серія LH; ПВХ </t>
  </si>
  <si>
    <t>8595057656994</t>
  </si>
  <si>
    <t>8636_I2</t>
  </si>
  <si>
    <t xml:space="preserve">Кут зовнішній LHD 40x20 (дуб); Серія LH; ПВХ </t>
  </si>
  <si>
    <t>8595568909114</t>
  </si>
  <si>
    <t>8639_I2</t>
  </si>
  <si>
    <t>LHD 40X40_HD</t>
  </si>
  <si>
    <t>8595057611023</t>
  </si>
  <si>
    <t>8641_HB</t>
  </si>
  <si>
    <t xml:space="preserve">Заглушка для LH 40x40; Серія LH; ПВХ </t>
  </si>
  <si>
    <t>8595057611931</t>
  </si>
  <si>
    <t>8642_HB</t>
  </si>
  <si>
    <t xml:space="preserve">З'єднувач для LH 40x40 ; Серія LH; ПВХ </t>
  </si>
  <si>
    <t>8595057611986</t>
  </si>
  <si>
    <t>8643_HB</t>
  </si>
  <si>
    <t xml:space="preserve">Кут прямий  LH 40x40 ; Серія LH; ПВХ </t>
  </si>
  <si>
    <t>8595057612020</t>
  </si>
  <si>
    <t>8644_HB</t>
  </si>
  <si>
    <t xml:space="preserve">Трійник LH 40x40 ; Серія LH; ПВХ </t>
  </si>
  <si>
    <t>8595057613157</t>
  </si>
  <si>
    <t>8645_HB</t>
  </si>
  <si>
    <t xml:space="preserve">Кут внутрішній LH 40x40 ; Серія LH; ПВХ </t>
  </si>
  <si>
    <t>8595057614055</t>
  </si>
  <si>
    <t>8646_HB</t>
  </si>
  <si>
    <t xml:space="preserve">Кут зовнішній LH 40x40 ; Серія LH; ПВХ </t>
  </si>
  <si>
    <t>8595568903105</t>
  </si>
  <si>
    <t>LHD 40X40_SD</t>
  </si>
  <si>
    <t>Кабельний канал з ПВХ (світле дерево)  40х40мм; Серія LH;</t>
  </si>
  <si>
    <t>8595568905475</t>
  </si>
  <si>
    <t>8641_SD</t>
  </si>
  <si>
    <t xml:space="preserve">Заглушка для LH 40x40 (світле дерево); Серія LH; ПВХ </t>
  </si>
  <si>
    <t>8595568905529</t>
  </si>
  <si>
    <t>8642_SD</t>
  </si>
  <si>
    <t xml:space="preserve">З'єднувач для LH 40x40 (світле дерево); Серія LH; ПВХ </t>
  </si>
  <si>
    <t>8595568905819</t>
  </si>
  <si>
    <t>8643_SD</t>
  </si>
  <si>
    <t xml:space="preserve">Кут прямий  LH 40x40 (светлое дерево); Серія LH; ПВХ </t>
  </si>
  <si>
    <t>8595568909886</t>
  </si>
  <si>
    <t>8644_SD</t>
  </si>
  <si>
    <t xml:space="preserve">Трійник LH 40x40 (світле дерево); Серія LH; ПВХ </t>
  </si>
  <si>
    <t>8595568909985</t>
  </si>
  <si>
    <t>8645_SD</t>
  </si>
  <si>
    <t xml:space="preserve">Кут внутрішній LH 40x40 (світле дерево); Серія LH; ПВХ </t>
  </si>
  <si>
    <t>8595568910035</t>
  </si>
  <si>
    <t>8646_SD</t>
  </si>
  <si>
    <t xml:space="preserve">Кут зовнішній LH 40x40 (світле дерево); Серія LH; ПВХ </t>
  </si>
  <si>
    <t>8595568903112</t>
  </si>
  <si>
    <t>LHD 40X40_TD</t>
  </si>
  <si>
    <t>Кабельний канал з ПВХ (темне дерево)  40х40мм; Серія LH;</t>
  </si>
  <si>
    <t>8595568905482</t>
  </si>
  <si>
    <t>8641_I2</t>
  </si>
  <si>
    <t xml:space="preserve">Заглушка для LH 40x40 ( дуб); Серія LH; ПВХ </t>
  </si>
  <si>
    <t>8595568905536</t>
  </si>
  <si>
    <t>8642_I2</t>
  </si>
  <si>
    <t xml:space="preserve">З'єднувач для LH 40x40 (дуб); Серія LH; ПВХ </t>
  </si>
  <si>
    <t>8595568905826</t>
  </si>
  <si>
    <t>8643_I2</t>
  </si>
  <si>
    <t xml:space="preserve">Кут прямий  LH 40x40  дуб); Серія LH; ПВХ </t>
  </si>
  <si>
    <t>8595568909893</t>
  </si>
  <si>
    <t>8644_I2</t>
  </si>
  <si>
    <t xml:space="preserve">Трійник 40x40 (дуб); Серія LH; ПВХ </t>
  </si>
  <si>
    <t>8595568909978</t>
  </si>
  <si>
    <t>8645_I2</t>
  </si>
  <si>
    <t xml:space="preserve">Кут внутрішній LH 40x40 (дуб); Серія LH; ПВХ </t>
  </si>
  <si>
    <t>8595568910042</t>
  </si>
  <si>
    <t>8646_I2</t>
  </si>
  <si>
    <t xml:space="preserve">Кут зовнішній LH 40x40 (дуб); Серія LH; ПВХ </t>
  </si>
  <si>
    <t>8595568922458</t>
  </si>
  <si>
    <t>LHD 50X20_HD</t>
  </si>
  <si>
    <t>Кабельний канал з ПВХ білого кольору 50х20мм; Серія LH;</t>
  </si>
  <si>
    <t>8595568923530</t>
  </si>
  <si>
    <t>LHD 50X20/1_HD</t>
  </si>
  <si>
    <t>Кабельний канал з ПВХ білого кольоруз перегородкою 50х20мм; Серія LH;</t>
  </si>
  <si>
    <t>8595568923547</t>
  </si>
  <si>
    <t>LHD 50X20/2_HD</t>
  </si>
  <si>
    <t>Кабельний канал з ПВХ білого кольору з двома перегородками 50х20мм; Серія LH;</t>
  </si>
  <si>
    <t>8595568922380</t>
  </si>
  <si>
    <t>8991_HB</t>
  </si>
  <si>
    <t xml:space="preserve">Заглушка для LHD 50x20, LHD 50x20/1, LHD 50x20/2 ; Серія LH; ПВХ </t>
  </si>
  <si>
    <t>8595568922397</t>
  </si>
  <si>
    <t>8992_HB</t>
  </si>
  <si>
    <t xml:space="preserve">З'єднувач для LHD 50x20, LHD 50x20/1, LHD 50x20/2 ; Серія LH; ПВХ </t>
  </si>
  <si>
    <t>8595568922403</t>
  </si>
  <si>
    <t>8993_HB</t>
  </si>
  <si>
    <t xml:space="preserve">Кут прямий  для LHD 50x20, LHD 50x20/1, LHD 50x20/2 ; Серія LH; ПВХ </t>
  </si>
  <si>
    <t>8595568922410</t>
  </si>
  <si>
    <t>8994_HB</t>
  </si>
  <si>
    <t xml:space="preserve">Трійник  для  LHD 50x20, LHD 50x20/1, LHD 50x20/2 ; Серія LH; ПВХ </t>
  </si>
  <si>
    <t>8595568922427</t>
  </si>
  <si>
    <t>8995_HB</t>
  </si>
  <si>
    <t xml:space="preserve">Кут внутрішнійLHD 50x20, LHD 50x20/1, LHD 50x20/2 ; Серія LH; ПВХ </t>
  </si>
  <si>
    <t>8595568922434</t>
  </si>
  <si>
    <t>8996_HB</t>
  </si>
  <si>
    <t xml:space="preserve">Кут зовнішній для LHD 50x20, LHD 50x20/1, LHD 50x20/2 ; Серія LH; ПВХ </t>
  </si>
  <si>
    <t>8595057610491</t>
  </si>
  <si>
    <t>LH 60X40_HD</t>
  </si>
  <si>
    <t xml:space="preserve">Кабельний канал з ПВХ білого кольору; 60х40мм; Серія LH; ПВХ </t>
  </si>
  <si>
    <t>8595057614109</t>
  </si>
  <si>
    <t>8651_HB</t>
  </si>
  <si>
    <t xml:space="preserve">Заглушка для LH 60x40 ; Серія LH; ПВХ </t>
  </si>
  <si>
    <t>8595057613256</t>
  </si>
  <si>
    <t>8652_HB</t>
  </si>
  <si>
    <t xml:space="preserve">З'єднувач для LH 60x40; Серія LH; ПВХ </t>
  </si>
  <si>
    <t>8595057614284</t>
  </si>
  <si>
    <t>8653_HB</t>
  </si>
  <si>
    <t xml:space="preserve">Кут прямий LH 60x40 ; Серія LH; ПВХ </t>
  </si>
  <si>
    <t>8595057613270</t>
  </si>
  <si>
    <t>8654_HB</t>
  </si>
  <si>
    <t xml:space="preserve">Трійник для  LH 60x40; Серія LH; ПВХ </t>
  </si>
  <si>
    <t>8595057614260</t>
  </si>
  <si>
    <t>8655_HB</t>
  </si>
  <si>
    <t xml:space="preserve">Кут внутрішній (регульованний)  для LH 60x40; Серія LH; ПВХ </t>
  </si>
  <si>
    <t>8595057614246</t>
  </si>
  <si>
    <t>8656_HB</t>
  </si>
  <si>
    <t xml:space="preserve">Кут зовнішній (регульованний) для LH 60x40 ; Серія LH; ПВХ </t>
  </si>
  <si>
    <t>8595057610385</t>
  </si>
  <si>
    <t>RLH 60X40_HB</t>
  </si>
  <si>
    <t xml:space="preserve">Розпірка для LH 60x40; Серія LH; ПВХ </t>
  </si>
  <si>
    <t>8595568935175</t>
  </si>
  <si>
    <t>LHD 20X10_FD</t>
  </si>
  <si>
    <t>кабельний канал з ПВХ чорного кольору 20х10мм; Серія LH;</t>
  </si>
  <si>
    <t>8595568935182</t>
  </si>
  <si>
    <t>8921_FB</t>
  </si>
  <si>
    <t>8595568935199</t>
  </si>
  <si>
    <t>8922_FB</t>
  </si>
  <si>
    <t>8595568935205</t>
  </si>
  <si>
    <t>8923_FB</t>
  </si>
  <si>
    <t>8595568935212</t>
  </si>
  <si>
    <t>8924_FB</t>
  </si>
  <si>
    <t>8595568935229</t>
  </si>
  <si>
    <t>8925_FB</t>
  </si>
  <si>
    <t>8595568935236</t>
  </si>
  <si>
    <t>8926_FB</t>
  </si>
  <si>
    <t>LHD 20X20_FD</t>
  </si>
  <si>
    <t>4820080460961</t>
  </si>
  <si>
    <t>8595568935250</t>
  </si>
  <si>
    <t>8621_FB</t>
  </si>
  <si>
    <t>8622_FB</t>
  </si>
  <si>
    <t>8595568935274</t>
  </si>
  <si>
    <t>8623_FB</t>
  </si>
  <si>
    <t>8595568935281</t>
  </si>
  <si>
    <t>8624_FB</t>
  </si>
  <si>
    <t>8595568935298</t>
  </si>
  <si>
    <t>8625_FB</t>
  </si>
  <si>
    <t>8595568935304</t>
  </si>
  <si>
    <t>8626_FB</t>
  </si>
  <si>
    <t>8595568936219</t>
  </si>
  <si>
    <t>8629_FB</t>
  </si>
  <si>
    <t>LHD 40X20_FD</t>
  </si>
  <si>
    <t>4820080461005</t>
  </si>
  <si>
    <t>8595568935328</t>
  </si>
  <si>
    <t>8631_FB</t>
  </si>
  <si>
    <t>8595568935335</t>
  </si>
  <si>
    <t>8632_FB</t>
  </si>
  <si>
    <t>8595568935342</t>
  </si>
  <si>
    <t>8633_FB</t>
  </si>
  <si>
    <t>8595568935359</t>
  </si>
  <si>
    <t>8634_FB</t>
  </si>
  <si>
    <t>8595568935366</t>
  </si>
  <si>
    <t>8635_FB</t>
  </si>
  <si>
    <t>8595568935373</t>
  </si>
  <si>
    <t>8636_FB</t>
  </si>
  <si>
    <t>8595568936226</t>
  </si>
  <si>
    <t>8639_FB</t>
  </si>
  <si>
    <t>LHD 40X40_FD</t>
  </si>
  <si>
    <t>4820080460992</t>
  </si>
  <si>
    <t>8595568935397</t>
  </si>
  <si>
    <t>8641_FB</t>
  </si>
  <si>
    <t>8595568935403</t>
  </si>
  <si>
    <t>8642_FB</t>
  </si>
  <si>
    <t>8595568935410</t>
  </si>
  <si>
    <t>8643_FB</t>
  </si>
  <si>
    <t>8595568935427</t>
  </si>
  <si>
    <t>8644_FB</t>
  </si>
  <si>
    <t>8595568935434</t>
  </si>
  <si>
    <t>8645_FB</t>
  </si>
  <si>
    <t>8595568935441</t>
  </si>
  <si>
    <t>8646_FB</t>
  </si>
  <si>
    <t>8595568935458</t>
  </si>
  <si>
    <t>LH 60X40_FD</t>
  </si>
  <si>
    <t xml:space="preserve">Кабельний канал з ПВХ чорного кольору; 60х40мм; Серія LH; ПВХ </t>
  </si>
  <si>
    <t>8595568935465</t>
  </si>
  <si>
    <t>8651_FB</t>
  </si>
  <si>
    <t>8595568935472</t>
  </si>
  <si>
    <t>8652_FB</t>
  </si>
  <si>
    <t>8595568935489</t>
  </si>
  <si>
    <t>8653_FB</t>
  </si>
  <si>
    <t>8595568935496</t>
  </si>
  <si>
    <t>8654_FB</t>
  </si>
  <si>
    <t>8595568935502</t>
  </si>
  <si>
    <t>8655_FB</t>
  </si>
  <si>
    <t>8595568935519</t>
  </si>
  <si>
    <t>8656_FB</t>
  </si>
  <si>
    <t>8595568935526</t>
  </si>
  <si>
    <t>8653R_FB</t>
  </si>
  <si>
    <t xml:space="preserve">кут плаский для кабельканалу LH 60X40 </t>
  </si>
  <si>
    <t>8595568935533</t>
  </si>
  <si>
    <t>8654R_FB</t>
  </si>
  <si>
    <t>Трійник для кабельканалу LH 60X40</t>
  </si>
  <si>
    <t>Електромонтажні кабельні канали з ПВХ Елегант серії LE</t>
  </si>
  <si>
    <t>8595057620827</t>
  </si>
  <si>
    <t>LE 40_HD</t>
  </si>
  <si>
    <t xml:space="preserve">Кабельний канал з ПВХ білого кольору 19х40мм; Серія LЕ Елегант; ПВХ </t>
  </si>
  <si>
    <t>8595057622166</t>
  </si>
  <si>
    <t>8751_HB</t>
  </si>
  <si>
    <t xml:space="preserve">Заглушка  для  LE 40 ; Серія LЕ Елегант; ПВХ </t>
  </si>
  <si>
    <t>8595057622173</t>
  </si>
  <si>
    <t>8752_HB</t>
  </si>
  <si>
    <t xml:space="preserve">З'єднувач для  LE 40 ; Серія LЕ Елегант; ПВХ </t>
  </si>
  <si>
    <t>8595057622180</t>
  </si>
  <si>
    <t>8753_HB</t>
  </si>
  <si>
    <t xml:space="preserve">Кут прямий   для LE 40 ; Серія LЕ Елегант; ПВХ </t>
  </si>
  <si>
    <t>8595057622197</t>
  </si>
  <si>
    <t>8754_HB</t>
  </si>
  <si>
    <t xml:space="preserve">Трійник  для  LE 40 ; Серія LЕ Елегант; ПВХ </t>
  </si>
  <si>
    <t>8595057622203</t>
  </si>
  <si>
    <t>8755_HB</t>
  </si>
  <si>
    <t xml:space="preserve">Кут внутрішній  для  LE  40 ; Серія LЕ Елегант; ПВХ </t>
  </si>
  <si>
    <t>8595057622210</t>
  </si>
  <si>
    <t>8756_HB</t>
  </si>
  <si>
    <t xml:space="preserve">Кут зовнішній для LE 40 ; Серія LЕ Елегант; ПВХ </t>
  </si>
  <si>
    <t>8595057622227</t>
  </si>
  <si>
    <t>8757_HB</t>
  </si>
  <si>
    <t xml:space="preserve">З'єднувач перехідний для коробки LK 80x28; Серія LЕ Елегант; ПВХ </t>
  </si>
  <si>
    <t>8595057620889</t>
  </si>
  <si>
    <t>LE 60_HD</t>
  </si>
  <si>
    <t xml:space="preserve">Кабельний канал з ПВХ білого кольору 20х60мм; Серія LЕ Елегант; ПВХ </t>
  </si>
  <si>
    <t>8595057622296</t>
  </si>
  <si>
    <t>8761_HB</t>
  </si>
  <si>
    <t xml:space="preserve">Заглушка для LЕ 60 ; Серія LЕ Елегант; ПВХ </t>
  </si>
  <si>
    <t>8595057622302</t>
  </si>
  <si>
    <t>8762_HB</t>
  </si>
  <si>
    <t xml:space="preserve">З'єднувач для  LE 60 ; Серія LЕ Елегант; ПВХ </t>
  </si>
  <si>
    <t>8595057622319</t>
  </si>
  <si>
    <t>8763_HB</t>
  </si>
  <si>
    <t xml:space="preserve">Кут прямий   для LE 60 ; Серія LЕ Елегант; ПВХ </t>
  </si>
  <si>
    <t>8595057622326</t>
  </si>
  <si>
    <t>8764_HB</t>
  </si>
  <si>
    <t xml:space="preserve">Трійник для  LE 60 ; Серія LЕ Елегант; ПВХ </t>
  </si>
  <si>
    <t>8595057622333</t>
  </si>
  <si>
    <t>8765_HB</t>
  </si>
  <si>
    <t xml:space="preserve">Кут внутрішній для  LE  60 ; Серія LЕ Елегант; ПВХ </t>
  </si>
  <si>
    <t>8595057622340</t>
  </si>
  <si>
    <t>8766_HB</t>
  </si>
  <si>
    <t xml:space="preserve">Кут зовнішній для  LE 60 ; Серія LЕ Елегант; ПВХ </t>
  </si>
  <si>
    <t>8595057620940</t>
  </si>
  <si>
    <t>LE 80_HD</t>
  </si>
  <si>
    <t xml:space="preserve">Кабельний канал з ПВХ білого кольору 20х80мм; Серія LЕ Елегант; ПВХ </t>
  </si>
  <si>
    <t>8595057621923</t>
  </si>
  <si>
    <t>8771_HB</t>
  </si>
  <si>
    <t xml:space="preserve">Заглушка  для  LE 80; Серія LЕ Елегант; ПВХ </t>
  </si>
  <si>
    <t>8595057621930</t>
  </si>
  <si>
    <t>8772_HB</t>
  </si>
  <si>
    <t xml:space="preserve">З'єднувач для  LE 80; Серія LЕ Елегант; ПВХ </t>
  </si>
  <si>
    <t>8595057621947</t>
  </si>
  <si>
    <t>8773_HB</t>
  </si>
  <si>
    <t xml:space="preserve">Кут прямий  для LE 80; Серія LЕ Елегант; ПВХ </t>
  </si>
  <si>
    <t>8595057621961</t>
  </si>
  <si>
    <t>8774_HB</t>
  </si>
  <si>
    <t xml:space="preserve">Трійник для  LE 80; Серія LЕ Елегант; ПВХ </t>
  </si>
  <si>
    <t>8595057621954</t>
  </si>
  <si>
    <t>8775_HB</t>
  </si>
  <si>
    <t xml:space="preserve">Кут внутрішній  для  LE  80 ; Серія LЕ Елегант; ПВХ </t>
  </si>
  <si>
    <t>8595057621978</t>
  </si>
  <si>
    <t>8776_HB</t>
  </si>
  <si>
    <t xml:space="preserve">Кут зовнішній для  LE 80 ; Серія LЕ Елегант; ПВХ </t>
  </si>
  <si>
    <t>8595057624702</t>
  </si>
  <si>
    <t>RLE 80_HB</t>
  </si>
  <si>
    <t xml:space="preserve">Розпірка для LE 80 ; Серія LЕ Елегант; ПВХ </t>
  </si>
  <si>
    <t>8595057621008</t>
  </si>
  <si>
    <t>LE 100_HD</t>
  </si>
  <si>
    <t xml:space="preserve">Кабельний канал з ПВХ білого кольору21х100мм; Серія LЕ Елегант; ПВХ </t>
  </si>
  <si>
    <t>8595057622234</t>
  </si>
  <si>
    <t>8781_HB</t>
  </si>
  <si>
    <t xml:space="preserve">Заглушка  для  LE 100; Серія LЕ Елегант; ПВХ </t>
  </si>
  <si>
    <t>8595057622241</t>
  </si>
  <si>
    <t>8782_HB</t>
  </si>
  <si>
    <t xml:space="preserve">З'єднувач для  LE 100 ; Серія LЕ Елегант; ПВХ </t>
  </si>
  <si>
    <t>8595057622258</t>
  </si>
  <si>
    <t>8783_HB</t>
  </si>
  <si>
    <t xml:space="preserve">Кут прямий   для LE 100 ; Серія LЕ Елегант; ПВХ </t>
  </si>
  <si>
    <t>8595057622265</t>
  </si>
  <si>
    <t>8784_HB</t>
  </si>
  <si>
    <t xml:space="preserve">Трійник для  LE 100 ; Серія LЕ Елегант; ПВХ </t>
  </si>
  <si>
    <t>8595057622272</t>
  </si>
  <si>
    <t>8785_HB</t>
  </si>
  <si>
    <t xml:space="preserve">Кут зовнішній для  LE  100; Серія LЕ Елегант; ПВХ </t>
  </si>
  <si>
    <t>8595057622289</t>
  </si>
  <si>
    <t>8786_HB</t>
  </si>
  <si>
    <t xml:space="preserve">Кут внутрішній  для  LE 100 ; Серія LЕ Елегант; ПВХ </t>
  </si>
  <si>
    <t>8595057624696</t>
  </si>
  <si>
    <t>RLE 100_HB</t>
  </si>
  <si>
    <t xml:space="preserve">Розпірка для LE 100 ; Серія LЕ Елегант; ПВХ </t>
  </si>
  <si>
    <t>Електромонтажні кабельні канали з ПВХ для підлоги серії LО</t>
  </si>
  <si>
    <t>8595057662193</t>
  </si>
  <si>
    <t>LO 35_LD</t>
  </si>
  <si>
    <t xml:space="preserve">Кабельний канал(темно сірий)   34х10мм; Серія LО для підлоги; ПВХ </t>
  </si>
  <si>
    <t>8595057662230</t>
  </si>
  <si>
    <t>8833_LB</t>
  </si>
  <si>
    <t xml:space="preserve">Кут прямий для LO 35 LD ; Серія LО для підлоги; ПВХ </t>
  </si>
  <si>
    <t>8595057662247</t>
  </si>
  <si>
    <t>8834_LB</t>
  </si>
  <si>
    <t xml:space="preserve">Трійник для LO 35 LD ; Серія LО для підлоги; ПВХ </t>
  </si>
  <si>
    <t>8595057662254</t>
  </si>
  <si>
    <t>8837_LB</t>
  </si>
  <si>
    <t xml:space="preserve">З'єднувач перехідний для коробки LK 80x28; Серія LО для підлоги; ПВХ </t>
  </si>
  <si>
    <t>8595057619937</t>
  </si>
  <si>
    <t>LO 35_HD</t>
  </si>
  <si>
    <t xml:space="preserve">Кабельний канал (білий)   34х10мм; Серія LО для підлоги; ПВХ </t>
  </si>
  <si>
    <t>8595057655218</t>
  </si>
  <si>
    <t>8833_HB</t>
  </si>
  <si>
    <t xml:space="preserve">Кут прямий для LO 35  ; Серія LО для підлоги; ПВХ </t>
  </si>
  <si>
    <t>8595057655225</t>
  </si>
  <si>
    <t>8834_HB</t>
  </si>
  <si>
    <t xml:space="preserve">Трійник для LO 35 ; Серія LО для підлоги; ПВХ </t>
  </si>
  <si>
    <t>8595057617131</t>
  </si>
  <si>
    <t>8837_HB</t>
  </si>
  <si>
    <t>8595057634008</t>
  </si>
  <si>
    <t>8824/43_HB</t>
  </si>
  <si>
    <t xml:space="preserve">Перехідник на кабельний канал LP 80x25 ; Серія LО для підлоги; ПВХ </t>
  </si>
  <si>
    <t>8595057656499</t>
  </si>
  <si>
    <t>LO 35_KD</t>
  </si>
  <si>
    <t xml:space="preserve">Кабельний канал (світло сірий) 34х10мм; Серія LО для підлоги; ПВХ </t>
  </si>
  <si>
    <t>8595057656505</t>
  </si>
  <si>
    <t>8833_KB</t>
  </si>
  <si>
    <t>8595057656512</t>
  </si>
  <si>
    <t>8834_KB</t>
  </si>
  <si>
    <t>8595057656543</t>
  </si>
  <si>
    <t>8837_KB</t>
  </si>
  <si>
    <t>8595057662216</t>
  </si>
  <si>
    <t>LO 50_LD</t>
  </si>
  <si>
    <t xml:space="preserve">Кабельний канал (темно сірий)   50х11мм; Серія LО для підлоги; ПВХ </t>
  </si>
  <si>
    <t>8595057662261</t>
  </si>
  <si>
    <t>8843_LB</t>
  </si>
  <si>
    <t xml:space="preserve">Кут прямий для LO 50 LD ; Серія LО для підлоги; ПВХ </t>
  </si>
  <si>
    <t>8595057662278</t>
  </si>
  <si>
    <t>8844_LB</t>
  </si>
  <si>
    <t xml:space="preserve">Трійнік для LO 50 LD ; Серія LО для підлоги; ПВХ </t>
  </si>
  <si>
    <t>8595057656550</t>
  </si>
  <si>
    <t>8847_KB</t>
  </si>
  <si>
    <t>8595057619944</t>
  </si>
  <si>
    <t>LO 50_HD</t>
  </si>
  <si>
    <t xml:space="preserve">Кабельний канал(білий) 50х11мм; Серія LО для підлоги; ПВХ </t>
  </si>
  <si>
    <t>8595057654969</t>
  </si>
  <si>
    <t>8843_HB</t>
  </si>
  <si>
    <t xml:space="preserve">Кут прямий для LO 50 ; Серія LО для підлоги; ПВХ </t>
  </si>
  <si>
    <t>8595057654976</t>
  </si>
  <si>
    <t>8844_HB</t>
  </si>
  <si>
    <t xml:space="preserve">Трійник для LO 50  ; Серія LО для підлоги; ПВХ </t>
  </si>
  <si>
    <t>8595057662285</t>
  </si>
  <si>
    <t>8847_LB</t>
  </si>
  <si>
    <t>8595057634015</t>
  </si>
  <si>
    <t>8824/44_HB</t>
  </si>
  <si>
    <t>8595057621404</t>
  </si>
  <si>
    <t>LO 50_KD</t>
  </si>
  <si>
    <t xml:space="preserve">Кабельний канал (світло сірий) 50х11мм; Серія LО для підлоги; ПВХ </t>
  </si>
  <si>
    <t>8595057656529</t>
  </si>
  <si>
    <t>8843_KB</t>
  </si>
  <si>
    <t>8595057656536</t>
  </si>
  <si>
    <t>8844_KB</t>
  </si>
  <si>
    <t>8595057662223</t>
  </si>
  <si>
    <t>LO 75_LD</t>
  </si>
  <si>
    <t xml:space="preserve">Кабельний канал (темно сірий)   74х20мм; Серія LО для підлоги; ПВХ </t>
  </si>
  <si>
    <t>8595057662292</t>
  </si>
  <si>
    <t>8873_LB</t>
  </si>
  <si>
    <t xml:space="preserve">Кут прямий  для LO 75 LD ; Серія LО для підлоги; ПВХ </t>
  </si>
  <si>
    <t>8595057662308</t>
  </si>
  <si>
    <t>8874_LB</t>
  </si>
  <si>
    <t xml:space="preserve">Трійник для LO 75 LD ; Серія LО для підлоги; ПВХ </t>
  </si>
  <si>
    <t>8595057656574</t>
  </si>
  <si>
    <t>LO 75_HD</t>
  </si>
  <si>
    <t xml:space="preserve">Кабельний канал (білий) 74х20мм; Серія LО для підлоги; ПВХ </t>
  </si>
  <si>
    <t>8595057656604</t>
  </si>
  <si>
    <t>8873_HB</t>
  </si>
  <si>
    <t xml:space="preserve">Кут прямий  для LO 75 ; Серія LО для підлоги; ПВХ </t>
  </si>
  <si>
    <t>8595057656628</t>
  </si>
  <si>
    <t>8874_HB</t>
  </si>
  <si>
    <t xml:space="preserve">Трійник для LO 75 ; Серія LО для підлоги; ПВХ </t>
  </si>
  <si>
    <t>8595057656598</t>
  </si>
  <si>
    <t>LO 75_KD</t>
  </si>
  <si>
    <t xml:space="preserve">Кабельний канал (світло сірий) 74х20мм; Серія LО для підлоги; ПВХ </t>
  </si>
  <si>
    <t>8595057656611</t>
  </si>
  <si>
    <t>8873_KB</t>
  </si>
  <si>
    <t>8595057656635</t>
  </si>
  <si>
    <t>8874_KB</t>
  </si>
  <si>
    <t>Електромонтажні кабельні канали з ПВХ кутові</t>
  </si>
  <si>
    <t>8595057615908</t>
  </si>
  <si>
    <t xml:space="preserve">LR 30_HB </t>
  </si>
  <si>
    <t xml:space="preserve">Кабельний канал (білий) кутовий (довжина 2,6 м)   63(39)х24,5мм ПВХ </t>
  </si>
  <si>
    <t>8595057634039</t>
  </si>
  <si>
    <t>8855_HB</t>
  </si>
  <si>
    <t xml:space="preserve">Кут внутрішній  для LR 30  ПВХ </t>
  </si>
  <si>
    <t>8595057634046</t>
  </si>
  <si>
    <t>8856_HB</t>
  </si>
  <si>
    <t xml:space="preserve">Кут зовнішній для LR 30  ПВХ </t>
  </si>
  <si>
    <t>8595057634022</t>
  </si>
  <si>
    <t>8855/3_HB</t>
  </si>
  <si>
    <t xml:space="preserve">Кут внутрішній потрійний для LR 30  ПВХ </t>
  </si>
  <si>
    <t>Електромонтажні кабельні канали з ПВХ серії LP (плінтусні)</t>
  </si>
  <si>
    <t>8595057615977</t>
  </si>
  <si>
    <t>LP 35_HD</t>
  </si>
  <si>
    <t xml:space="preserve">Кабельний канал з ПВХ плінтусний (білий) 35х25мм; Серія LP (плінтусні); ПВХ </t>
  </si>
  <si>
    <t>8595057634053</t>
  </si>
  <si>
    <t>8861 L_HB</t>
  </si>
  <si>
    <t xml:space="preserve">Заглушка лівостороння для LP 35 ; Серія LP (плінтусні); ПВХ </t>
  </si>
  <si>
    <t>8595057638792</t>
  </si>
  <si>
    <t>8861 P_HB</t>
  </si>
  <si>
    <t xml:space="preserve">Заглушка правостороння для LP 35 ; Серія LP (плінтусні); ПВХ </t>
  </si>
  <si>
    <t>8595057634060</t>
  </si>
  <si>
    <t>8865_HB</t>
  </si>
  <si>
    <t xml:space="preserve">Кут внутрішній для LР 35 ; Серія LP (плінтусні); ПВХ </t>
  </si>
  <si>
    <t>8595057634077</t>
  </si>
  <si>
    <t>8866_HB</t>
  </si>
  <si>
    <t xml:space="preserve">Кут зовнішній для LР 35 ; Серія LP (плінтусні); ПВХ </t>
  </si>
  <si>
    <t>8595568903761</t>
  </si>
  <si>
    <t>LP 35_SD</t>
  </si>
  <si>
    <t xml:space="preserve">Кабельний канал з ПВХ плінтусний (світле дерево)   35х25мм; Серія LP (плінтусні); ПВХ </t>
  </si>
  <si>
    <t>8595568905543</t>
  </si>
  <si>
    <t>8861 L_SD</t>
  </si>
  <si>
    <t xml:space="preserve">Заглушка лівостороння для LP 35 (світле дерево); Серія LP (плінтусні); ПВХ </t>
  </si>
  <si>
    <t>8595568905550</t>
  </si>
  <si>
    <t>8861 P_SD</t>
  </si>
  <si>
    <t xml:space="preserve">Заглушка правостороння для LP 35 (світле дерево); Серія LP (плінтусні); ПВХ </t>
  </si>
  <si>
    <t>8595568905567</t>
  </si>
  <si>
    <t>8865_SD</t>
  </si>
  <si>
    <t xml:space="preserve">Кут внутрішній  для LР 35 (світле дерево); Серія LP (плінтусні); ПВХ </t>
  </si>
  <si>
    <t>8595568905512</t>
  </si>
  <si>
    <t>8866_SD</t>
  </si>
  <si>
    <t xml:space="preserve">Кут зовнішній для LР 35 (світле дерево); Серія LP (плінтусні); ПВХ </t>
  </si>
  <si>
    <t>8595568903778</t>
  </si>
  <si>
    <t>LP 35_TD</t>
  </si>
  <si>
    <t xml:space="preserve">Кабельний канал з ПВХ плінтусний (темне дерево)  35х25мм; Серія LP (плінтусні); ПВХ </t>
  </si>
  <si>
    <t>8595057669314</t>
  </si>
  <si>
    <t>8861 L_I2</t>
  </si>
  <si>
    <t xml:space="preserve">Заглушка лівостороння для LP 35 ( дуб); Серія LP (плінтусні); ПВХ </t>
  </si>
  <si>
    <t>8595057669321</t>
  </si>
  <si>
    <t>8861 P_I2</t>
  </si>
  <si>
    <t xml:space="preserve">Заглушка правостороння для LP 35 (дуб) ; Серія LP (плінтусні); ПВХ </t>
  </si>
  <si>
    <t>8595057669338</t>
  </si>
  <si>
    <t>8865_I2</t>
  </si>
  <si>
    <t xml:space="preserve">Кут внутрішній  для LР 35 ( дуб) ; Серія LP (плінтусні); ПВХ </t>
  </si>
  <si>
    <t>8595057669345</t>
  </si>
  <si>
    <t>8866_I2</t>
  </si>
  <si>
    <t xml:space="preserve">Кут зовнішній для LР 35 ( дуб) ; Серія LP (плінтусні); ПВХ </t>
  </si>
  <si>
    <t>8595057609471</t>
  </si>
  <si>
    <t>LP 80X25_HD</t>
  </si>
  <si>
    <t xml:space="preserve">Кабельний канал з ПВХ плінтусний (білого кольору) 80х25мм; Серія LP (плінтусні); ПВХ </t>
  </si>
  <si>
    <t>8595057611337</t>
  </si>
  <si>
    <t>8821 L_HB</t>
  </si>
  <si>
    <t xml:space="preserve">Заглушка лівостороння для LP 80x25 ; Серія LP (плінтусні); ПВХ </t>
  </si>
  <si>
    <t>8595057611313</t>
  </si>
  <si>
    <t>8821 P_HB</t>
  </si>
  <si>
    <t xml:space="preserve">Заглушка правостороння для LP 80x25 ; Серія LP (плінтусні); ПВХ </t>
  </si>
  <si>
    <t>8595057611108</t>
  </si>
  <si>
    <t>8822_HB</t>
  </si>
  <si>
    <t xml:space="preserve">З'єднувач для LP 80x25 ; Серія LP (плінтусні); ПВХ </t>
  </si>
  <si>
    <t>8595057611467</t>
  </si>
  <si>
    <t>8823/13 L_HB</t>
  </si>
  <si>
    <t xml:space="preserve">Перехід кутовий лівосторонній в LHD 40x20 ; Серія LP (плінтусні); ПВХ </t>
  </si>
  <si>
    <t>8595057611481</t>
  </si>
  <si>
    <t>8823/13 P_HB</t>
  </si>
  <si>
    <t xml:space="preserve">Перехід кутовий правосторонній в LHD 40x20 ; Серія LP (плінтусні); ПВХ </t>
  </si>
  <si>
    <t>8595057611191</t>
  </si>
  <si>
    <t>8824/12_HB</t>
  </si>
  <si>
    <t xml:space="preserve">Т-перехід в LHD 20x20 ; Серія LP (плінтусні); ПВХ </t>
  </si>
  <si>
    <t>8595057612709</t>
  </si>
  <si>
    <t>8824/40_HB</t>
  </si>
  <si>
    <t xml:space="preserve">Т-перехід в LZK 15x12 ; Серія LP (плінтусні); ПВХ </t>
  </si>
  <si>
    <t xml:space="preserve">Т-перехід в LZ 15x12 ; Серія LP (плінтусні); ПВХ </t>
  </si>
  <si>
    <t xml:space="preserve">Т-перехід в LO 35 ; Серія LP (плінтусні); ПВХ </t>
  </si>
  <si>
    <t xml:space="preserve">Т-перехід в LО 50 ; Серія LP (плінтусні); ПВХ </t>
  </si>
  <si>
    <t>8595057611719</t>
  </si>
  <si>
    <t>8825_HB</t>
  </si>
  <si>
    <t xml:space="preserve">Кут внутрішній  для LP 80x25 ; Серія LP (плінтусні); ПВХ </t>
  </si>
  <si>
    <t>8595057611283</t>
  </si>
  <si>
    <t>8826_HB</t>
  </si>
  <si>
    <t xml:space="preserve">Кут зовнішній для LP 80x25 ; Серія LP (плінтусні); ПВХ </t>
  </si>
  <si>
    <t>8595057616318</t>
  </si>
  <si>
    <t>LPK 80X25_HD</t>
  </si>
  <si>
    <t xml:space="preserve">Кабельний канал з ПВХ плінтусний з пазом для ковроліна 80х25мм; Серія LP (плінтусні); ПВХ </t>
  </si>
  <si>
    <t>Електромонтажні кабельні канали з ПВХ серії EKE, EKD</t>
  </si>
  <si>
    <t>8595057690455</t>
  </si>
  <si>
    <t>EKD 80X40_HD</t>
  </si>
  <si>
    <t xml:space="preserve">Кабельний канал білого кольору  80х40мм; Серія EKD; ПВХ </t>
  </si>
  <si>
    <t>8595057690462</t>
  </si>
  <si>
    <t>8501_HB</t>
  </si>
  <si>
    <t xml:space="preserve">Заглушка  для  EKD 80x40 мм; Серія EKD; ПВХ </t>
  </si>
  <si>
    <t>8595057690479</t>
  </si>
  <si>
    <t>8502_HB</t>
  </si>
  <si>
    <t xml:space="preserve">З'єднувач для EKD 80x40 мм; Серія EKD; ПВХ </t>
  </si>
  <si>
    <t>8595057690486</t>
  </si>
  <si>
    <t>8503_HB</t>
  </si>
  <si>
    <t xml:space="preserve">Кут прямий для EKD 80x40 мм; Серія EKD; ПВХ </t>
  </si>
  <si>
    <t>8595057690493</t>
  </si>
  <si>
    <t>8504_HB</t>
  </si>
  <si>
    <t xml:space="preserve">Трійник для EKD 80x40 мм; Серія EKD; ПВХ </t>
  </si>
  <si>
    <t>8595057690523</t>
  </si>
  <si>
    <t>8504/EKD_HB</t>
  </si>
  <si>
    <t xml:space="preserve">Т-перехід для ЕКD 80х40 мм; Серія EKD; ПВХ </t>
  </si>
  <si>
    <t>8595057690509</t>
  </si>
  <si>
    <t>8505_HB</t>
  </si>
  <si>
    <t xml:space="preserve">Кут внутрішній  (регульований) для EKD 80х40 мм; Серія EKD; ПВХ </t>
  </si>
  <si>
    <t>8595057690516</t>
  </si>
  <si>
    <t>8506_HB</t>
  </si>
  <si>
    <t xml:space="preserve">Кут зовнішній (регульований) для EKD 80х40 мм; Серія EKD; ПВХ </t>
  </si>
  <si>
    <t>8595057690691</t>
  </si>
  <si>
    <t>REKO 80X40_HB</t>
  </si>
  <si>
    <t xml:space="preserve">Розпірка для EKD 80x40  мм; Серія EKD; ПВХ </t>
  </si>
  <si>
    <t>8595057690530</t>
  </si>
  <si>
    <t>EKD 100X40_HD</t>
  </si>
  <si>
    <t xml:space="preserve">Кабельний канал білого кольору  100х40мм; Серія EKD; ПВХ </t>
  </si>
  <si>
    <t>8595057690547</t>
  </si>
  <si>
    <t>8511_HB</t>
  </si>
  <si>
    <t xml:space="preserve">Заглушка для  ЕКD 100х40; Серія EKD; ПВХ </t>
  </si>
  <si>
    <t>8595057690554</t>
  </si>
  <si>
    <t>8512_HB</t>
  </si>
  <si>
    <t xml:space="preserve">З'єднувач для ЕКD  100х40 ; Серія EKD; ПВХ </t>
  </si>
  <si>
    <t>8595057690561</t>
  </si>
  <si>
    <t>8513_HB</t>
  </si>
  <si>
    <t xml:space="preserve">Кут прямий  для ЕКD 100х40 ; Серія EKD; ПВХ </t>
  </si>
  <si>
    <t>8595057690578</t>
  </si>
  <si>
    <t>8514_HB</t>
  </si>
  <si>
    <t xml:space="preserve">Трійник для ЕКD 100х40 ; Серія EKD; ПВХ </t>
  </si>
  <si>
    <t>8595057690608</t>
  </si>
  <si>
    <t>8514/EKD_HB</t>
  </si>
  <si>
    <t xml:space="preserve">Т-перехід для ЕКD 100х40 ; Серія EKD; ПВХ </t>
  </si>
  <si>
    <t>8595057690585</t>
  </si>
  <si>
    <t>8515_HB</t>
  </si>
  <si>
    <t xml:space="preserve">Кут внутрішній (регульований) для ЕКD 100х40 ; Серія EKD; ПВХ </t>
  </si>
  <si>
    <t>8595057690592</t>
  </si>
  <si>
    <t>8516_HB</t>
  </si>
  <si>
    <t xml:space="preserve">Кут зовнішній (регульований) для ЕКD 100х40 ; Серія EKD; ПВХ </t>
  </si>
  <si>
    <t>8595057690707</t>
  </si>
  <si>
    <t>REKO 100X40_HB</t>
  </si>
  <si>
    <t xml:space="preserve">Розпірка для EKD 100x40  ; Серія EKD; ПВХ </t>
  </si>
  <si>
    <t>8595057690615</t>
  </si>
  <si>
    <t>EKD 120X40_HD</t>
  </si>
  <si>
    <t xml:space="preserve">Кабельний канал білого кольору  120х40; Серія EKD; ПВХ </t>
  </si>
  <si>
    <t>8595057690622</t>
  </si>
  <si>
    <t>8581_HB</t>
  </si>
  <si>
    <t xml:space="preserve">Заглушка  для  EKD 120x40 ; Серія EKD; ПВХ </t>
  </si>
  <si>
    <t>8595057690639</t>
  </si>
  <si>
    <t>8582_HB</t>
  </si>
  <si>
    <t xml:space="preserve">З'єднувач для EKD 120x40 ; Серія EKD; ПВХ </t>
  </si>
  <si>
    <t>8595057690646</t>
  </si>
  <si>
    <t>8583_HB</t>
  </si>
  <si>
    <t xml:space="preserve">Кут прямий  для EKD 120x40 ; Серія EKD; ПВХ </t>
  </si>
  <si>
    <t>8595057690653</t>
  </si>
  <si>
    <t>8584_HB</t>
  </si>
  <si>
    <t xml:space="preserve">Трійник для EKD 120x40; Серія EKD; ПВХ </t>
  </si>
  <si>
    <t>8595057690684</t>
  </si>
  <si>
    <t>8584/EKD_HB</t>
  </si>
  <si>
    <t xml:space="preserve">Т-перехід для EKD 120x40 ; Серія EKD; ПВХ </t>
  </si>
  <si>
    <t>8595057690660</t>
  </si>
  <si>
    <t>8585_HB</t>
  </si>
  <si>
    <t xml:space="preserve">Кут внутрішній (регульований) EKD 120х40 ; Серія EKD; ПВХ </t>
  </si>
  <si>
    <t>8595057690677</t>
  </si>
  <si>
    <t>8586_HB</t>
  </si>
  <si>
    <t xml:space="preserve">Кут зовнішній (регульований) EKD 120х40; Серія EKD; ПВХ </t>
  </si>
  <si>
    <t>8595057690448</t>
  </si>
  <si>
    <t>PEKD 40_-C</t>
  </si>
  <si>
    <t xml:space="preserve">Перегородка для EKD 80х40,100х40,120х40  ; Серія EKD; ПВХ </t>
  </si>
  <si>
    <t>8595057690714</t>
  </si>
  <si>
    <t>REKO 120X40_HB</t>
  </si>
  <si>
    <t xml:space="preserve">Розпірка для EKD 120x40  ; Серія EKD; ПВХ </t>
  </si>
  <si>
    <t>8595057620766</t>
  </si>
  <si>
    <t>EKE 60X60_HD</t>
  </si>
  <si>
    <t xml:space="preserve">Кабельний канал білого кольору  60х60мм; Серія EKЕ; ПВХ </t>
  </si>
  <si>
    <t>8595057622005</t>
  </si>
  <si>
    <t>8541_HB</t>
  </si>
  <si>
    <t xml:space="preserve">Заглушка для EKE 60х60 ; Серія EKЕ; ПВХ </t>
  </si>
  <si>
    <t>8595057622012</t>
  </si>
  <si>
    <t>8542_HB</t>
  </si>
  <si>
    <t xml:space="preserve">З'єднувач для EKE 60х60 ; Серія EKЕ; ПВХ </t>
  </si>
  <si>
    <t>8595057622029</t>
  </si>
  <si>
    <t>8543_HB</t>
  </si>
  <si>
    <t xml:space="preserve">Кут прямий для EKE 60х60 ; Серія EKЕ; ПВХ </t>
  </si>
  <si>
    <t>8595057622036</t>
  </si>
  <si>
    <t>8544_HB</t>
  </si>
  <si>
    <t xml:space="preserve">Трійник для EKE 60x60 ; Серія EKЕ; ПВХ </t>
  </si>
  <si>
    <t>8595057622043</t>
  </si>
  <si>
    <t>8545_HB</t>
  </si>
  <si>
    <t xml:space="preserve">Кут внутрішній для EKE 60х60 ; Серія EKЕ; ПВХ </t>
  </si>
  <si>
    <t>8595057622050</t>
  </si>
  <si>
    <t>8546_HB</t>
  </si>
  <si>
    <t xml:space="preserve">Кут зовнішній для EKE 60х60 ; Серія EKЕ; ПВХ </t>
  </si>
  <si>
    <t>8595057626416</t>
  </si>
  <si>
    <t>REKE 60_HB</t>
  </si>
  <si>
    <t xml:space="preserve">Розпірка для EKE 60x60 ; Серія EKЕ; ПВХ </t>
  </si>
  <si>
    <t>8595057620735</t>
  </si>
  <si>
    <t>EKE 100X60_HD</t>
  </si>
  <si>
    <t xml:space="preserve">Кабельний канал білого кольору  100х60мм; Серія EKЕ; ПВХ </t>
  </si>
  <si>
    <t>8595057622418</t>
  </si>
  <si>
    <t>8551_HB</t>
  </si>
  <si>
    <t xml:space="preserve">Заглушка для EKE 100х60 ; Серія EKЕ; ПВХ </t>
  </si>
  <si>
    <t>8595057622425</t>
  </si>
  <si>
    <t>8552_HB</t>
  </si>
  <si>
    <t xml:space="preserve">З'єднувач для EKE 100х60; Серія EKЕ; ПВХ </t>
  </si>
  <si>
    <t>8595057622432</t>
  </si>
  <si>
    <t>8553_HB</t>
  </si>
  <si>
    <t xml:space="preserve">Кут прямий   для EKE 100х60 ; Серія EKЕ; ПВХ </t>
  </si>
  <si>
    <t>8595057622449</t>
  </si>
  <si>
    <t>8554_HB</t>
  </si>
  <si>
    <t xml:space="preserve">Трійник для EKE 100x60 ; Серія EKЕ; ПВХ </t>
  </si>
  <si>
    <t>8595057622456</t>
  </si>
  <si>
    <t>8555_HB</t>
  </si>
  <si>
    <t xml:space="preserve">Кут внутрішній для EKE 100х60 ; Серія EKЕ; ПВХ </t>
  </si>
  <si>
    <t>8595057622463</t>
  </si>
  <si>
    <t>8556_HB</t>
  </si>
  <si>
    <t xml:space="preserve">Кут зовнішній для EKE 100х60 ; Серія EKЕ; ПВХ </t>
  </si>
  <si>
    <t>8595057646667</t>
  </si>
  <si>
    <t>8550-11_HB</t>
  </si>
  <si>
    <t xml:space="preserve">Рамка одинарна для EKE 100х60 ; Серія EKЕ; ПВХ </t>
  </si>
  <si>
    <t>8595057646674</t>
  </si>
  <si>
    <t>8550-12_HB</t>
  </si>
  <si>
    <t xml:space="preserve">Рамка подвійна для EKE 100х60 ; Серія EKЕ; ПВХ </t>
  </si>
  <si>
    <t>8595057646681</t>
  </si>
  <si>
    <t>8550-13_HB</t>
  </si>
  <si>
    <t xml:space="preserve">Рамка потрійна для EKE 100х60 ; Серія EKЕ; ПВХ </t>
  </si>
  <si>
    <t>8595057626409</t>
  </si>
  <si>
    <t>REKE 100_HB</t>
  </si>
  <si>
    <t xml:space="preserve">Розпірка для EKE 100x60 ; Серія EKЕ; ПВХ </t>
  </si>
  <si>
    <t>8595057620704</t>
  </si>
  <si>
    <t>EKE 140X60_HD</t>
  </si>
  <si>
    <t xml:space="preserve">Кабельний канал білого кольору  140х60мм; Серія EKЕ; ПВХ </t>
  </si>
  <si>
    <t>8595057622470</t>
  </si>
  <si>
    <t>8561_HB</t>
  </si>
  <si>
    <t xml:space="preserve">Заглушка для EKE 140х60 ; Серія EKЕ; ПВХ </t>
  </si>
  <si>
    <t>8595057622487</t>
  </si>
  <si>
    <t>8562_HB</t>
  </si>
  <si>
    <t xml:space="preserve">З'єднувач для EKE 140х60 ; Серія EKЕ; ПВХ </t>
  </si>
  <si>
    <t>8595057622494</t>
  </si>
  <si>
    <t>8563_HB</t>
  </si>
  <si>
    <t xml:space="preserve">Кут прямий  для EKE 140х60 ; Серія EKЕ; ПВХ </t>
  </si>
  <si>
    <t>8595057622500</t>
  </si>
  <si>
    <t>8564_HB</t>
  </si>
  <si>
    <t xml:space="preserve">Трійник для EKE 140x60 ; Серія EKЕ; ПВХ </t>
  </si>
  <si>
    <t>8595057622517</t>
  </si>
  <si>
    <t>8565_HB</t>
  </si>
  <si>
    <t xml:space="preserve">Кут внутрішній для EKE 140х60 ; Серія EKЕ; ПВХ </t>
  </si>
  <si>
    <t>8595057622524</t>
  </si>
  <si>
    <t>8566_HB</t>
  </si>
  <si>
    <t xml:space="preserve">Кут зовнішній для EKE 140х60 ; Серія EKЕ; ПВХ </t>
  </si>
  <si>
    <t>8595057626393</t>
  </si>
  <si>
    <t>REKE 140_HB</t>
  </si>
  <si>
    <t xml:space="preserve">Розпірка для EKE 140x60 ; Серія EKЕ; ПВХ </t>
  </si>
  <si>
    <t>8595057620674</t>
  </si>
  <si>
    <t>EKE 180X60_HD</t>
  </si>
  <si>
    <t xml:space="preserve">Кабельний канал білого кольору  180х60мм; Серія EKЕ; ПВХ </t>
  </si>
  <si>
    <t>8595057622357</t>
  </si>
  <si>
    <t>8571_HB</t>
  </si>
  <si>
    <t xml:space="preserve">Заглушка для EKE 180х60; Серія EKЕ; ПВХ </t>
  </si>
  <si>
    <t>8595057622364</t>
  </si>
  <si>
    <t>8572_HB</t>
  </si>
  <si>
    <t xml:space="preserve">З'єднувач для EKE 180х60 ; Серія EKЕ; ПВХ </t>
  </si>
  <si>
    <t>8595057622371</t>
  </si>
  <si>
    <t>8573_HB</t>
  </si>
  <si>
    <t xml:space="preserve">Кут прямий   для EKE 180х60 ; Серія EKЕ; ПВХ </t>
  </si>
  <si>
    <t>8595057622388</t>
  </si>
  <si>
    <t>8574_HB</t>
  </si>
  <si>
    <t xml:space="preserve">Трійник для EKE 180x60 ; Серія EKЕ; ПВХ </t>
  </si>
  <si>
    <t>8595057622395</t>
  </si>
  <si>
    <t>8575_HB</t>
  </si>
  <si>
    <t xml:space="preserve">Кут внутрішній для EKE 180х60 ; Серія EKЕ; ПВХ </t>
  </si>
  <si>
    <t>8595057622401</t>
  </si>
  <si>
    <t>8576_HB</t>
  </si>
  <si>
    <t xml:space="preserve">Кут зовнішній для EKE 180х60 ; Серія EKЕ; ПВХ </t>
  </si>
  <si>
    <t>8595057626386</t>
  </si>
  <si>
    <t>REKE 180_HB</t>
  </si>
  <si>
    <t xml:space="preserve">Розпірка для EKE 180x60 ; Серія EKЕ; ПВХ </t>
  </si>
  <si>
    <t>Електромонтажні кабельні канали парапетні з ПВХ серії РК</t>
  </si>
  <si>
    <t>8595057688056</t>
  </si>
  <si>
    <t>PK 90X55 D_HD</t>
  </si>
  <si>
    <t xml:space="preserve">Кабельний канал парапетний білого кольору  90х55мм; Серія PK; ПВХ </t>
  </si>
  <si>
    <t>8595057688063</t>
  </si>
  <si>
    <t>8401_HB</t>
  </si>
  <si>
    <t xml:space="preserve">Заглушка для PK 90х55 D ; Серія PK; ПВХ </t>
  </si>
  <si>
    <t>8595057688070</t>
  </si>
  <si>
    <t>8402_HB</t>
  </si>
  <si>
    <t xml:space="preserve">З'єднувач для PK 90х55 D ; Серія PK; ПВХ </t>
  </si>
  <si>
    <t>8595057688087</t>
  </si>
  <si>
    <t>8403_HB</t>
  </si>
  <si>
    <t xml:space="preserve">Кут прямий  для PK 90х55 D ; Серія PK; ПВХ </t>
  </si>
  <si>
    <t>8595057688094</t>
  </si>
  <si>
    <t>8404_HB</t>
  </si>
  <si>
    <t xml:space="preserve">Трійник для PK 90х55D; Серія PK; ПВХ </t>
  </si>
  <si>
    <t>8595057688100</t>
  </si>
  <si>
    <t>8405_HB</t>
  </si>
  <si>
    <t xml:space="preserve">Кут внутрішній (регульований) для PK 90х55 D ; Серія PK; ПВХ </t>
  </si>
  <si>
    <t>8595057688117</t>
  </si>
  <si>
    <t>8406_HB</t>
  </si>
  <si>
    <t xml:space="preserve">Кут зовнішній (регульований) для PK 90х55 D ; Серія PK; ПВХ </t>
  </si>
  <si>
    <t>8595057688124</t>
  </si>
  <si>
    <t>8407_HB</t>
  </si>
  <si>
    <t xml:space="preserve">З'єднувач перехідний для коробки; Серія PK; ПВХ </t>
  </si>
  <si>
    <t>8595568924636</t>
  </si>
  <si>
    <t>PK 110X65 D_HD</t>
  </si>
  <si>
    <t xml:space="preserve">Кабельний канал парапетний білого кольору  110х65мм; Серія PK; ПВХ </t>
  </si>
  <si>
    <t>8595568924643</t>
  </si>
  <si>
    <t>8211_HB</t>
  </si>
  <si>
    <t xml:space="preserve">Заглушка для PK 110х65 D ; Серія PK; ПВХ </t>
  </si>
  <si>
    <t>8595568924650</t>
  </si>
  <si>
    <t>8212_HB</t>
  </si>
  <si>
    <t xml:space="preserve">З'єднувач для PK 110х65 D ; Серія PK; ПВХ </t>
  </si>
  <si>
    <t>8595568924667</t>
  </si>
  <si>
    <t>8213_HB</t>
  </si>
  <si>
    <t xml:space="preserve">Кут прямий  для PK 110х65 D ; Серія PK; ПВХ </t>
  </si>
  <si>
    <t>8595568924674</t>
  </si>
  <si>
    <t>8214_HB</t>
  </si>
  <si>
    <t xml:space="preserve">Трійник для PK 110х65 D; Серія PK; ПВХ </t>
  </si>
  <si>
    <t>8595568924681</t>
  </si>
  <si>
    <t>8215_HB</t>
  </si>
  <si>
    <t xml:space="preserve">Кут внутрішній для PK 110х65 D ; Серія PK; ПВХ </t>
  </si>
  <si>
    <t>8595568924698</t>
  </si>
  <si>
    <t>8216_HB</t>
  </si>
  <si>
    <t xml:space="preserve">Кут зовнішній для PK 110х65 D ; Серія PK; ПВХ </t>
  </si>
  <si>
    <t>8595568927132</t>
  </si>
  <si>
    <t>8217_HB</t>
  </si>
  <si>
    <t>8595057650572</t>
  </si>
  <si>
    <t>PK 120X55 D_HD</t>
  </si>
  <si>
    <t xml:space="preserve">Кабельний канал парапетний білого кольору  120х55мм; Серія PK; ПВХ </t>
  </si>
  <si>
    <t>8595057650589</t>
  </si>
  <si>
    <t>8471_HB</t>
  </si>
  <si>
    <t xml:space="preserve">Заглушка для PK 120х55 D ; Серія PK; ПВХ </t>
  </si>
  <si>
    <t>8595057650596</t>
  </si>
  <si>
    <t>8472_HB</t>
  </si>
  <si>
    <t xml:space="preserve">З'єднувач для PK 120х55 D ; Серія PK; ПВХ </t>
  </si>
  <si>
    <t>8595057650602</t>
  </si>
  <si>
    <t>8473_HB</t>
  </si>
  <si>
    <t xml:space="preserve">Кут прямий  для PK 120х55 D ; Серія PK; ПВХ </t>
  </si>
  <si>
    <t>8595057650619</t>
  </si>
  <si>
    <t>8474_HB</t>
  </si>
  <si>
    <t xml:space="preserve">Трійник для  PK 120х55 D ; Серія PK; ПВХ </t>
  </si>
  <si>
    <t>8595057650626</t>
  </si>
  <si>
    <t>8475_HB</t>
  </si>
  <si>
    <t xml:space="preserve">Кут внутрішній для  PK 120х55 D ; Серія PK; ПВХ </t>
  </si>
  <si>
    <t>8595057650633</t>
  </si>
  <si>
    <t>8476_HB</t>
  </si>
  <si>
    <t xml:space="preserve">Кут зовнішній для PK 120х55 D; Серія PK; ПВХ </t>
  </si>
  <si>
    <t>8595057657205</t>
  </si>
  <si>
    <t>PK 160X65 D_HD</t>
  </si>
  <si>
    <t xml:space="preserve">Кабельний канал парапетний білого кольору  160х65мм; Серія PK; ПВХ </t>
  </si>
  <si>
    <t>8595057657069</t>
  </si>
  <si>
    <t>8481_HB</t>
  </si>
  <si>
    <t xml:space="preserve">Заглушка для PK 160х65 D ; Серія PK; ПВХ </t>
  </si>
  <si>
    <t>8595057657076</t>
  </si>
  <si>
    <t>8482_HB</t>
  </si>
  <si>
    <t xml:space="preserve">З'єднувачдля PK 160х65 D ; Серія PK; ПВХ </t>
  </si>
  <si>
    <t>8595057657083</t>
  </si>
  <si>
    <t>8483_HB</t>
  </si>
  <si>
    <t xml:space="preserve">Кут прямий для PK 160х65 D ; Серія PK; ПВХ </t>
  </si>
  <si>
    <t>8595057657090</t>
  </si>
  <si>
    <t>8484_HB</t>
  </si>
  <si>
    <t xml:space="preserve">Трійник для PK 160х65 D ; Серія PK; ПВХ </t>
  </si>
  <si>
    <t>8595057657106</t>
  </si>
  <si>
    <t>8485_HB</t>
  </si>
  <si>
    <t xml:space="preserve">Кут внутрішній для PK 160х65 D ; Серія PK; ПВХ </t>
  </si>
  <si>
    <t>8595057657113</t>
  </si>
  <si>
    <t>8486_HB</t>
  </si>
  <si>
    <t xml:space="preserve">Кут зовнішній для PK 160х65 D ; Серія PK; ПВХ </t>
  </si>
  <si>
    <t>8595057657120</t>
  </si>
  <si>
    <t>8487_HB</t>
  </si>
  <si>
    <t>8595057668683</t>
  </si>
  <si>
    <t>PK 210X70 D_HD</t>
  </si>
  <si>
    <t xml:space="preserve">Кабельний канал парапетний білого кольору  210х70мм; Серія PK; ПВХ </t>
  </si>
  <si>
    <t>8595057668690</t>
  </si>
  <si>
    <t>8491_HB</t>
  </si>
  <si>
    <t xml:space="preserve">Заглушка для PK 210х70 D ; Серія PK; ПВХ </t>
  </si>
  <si>
    <t>8595057668706</t>
  </si>
  <si>
    <t>8492_HB</t>
  </si>
  <si>
    <t xml:space="preserve">З'єднувач для PK 210х70 D ; Серія PK; ПВХ </t>
  </si>
  <si>
    <t>8595057668713</t>
  </si>
  <si>
    <t>8493_HB</t>
  </si>
  <si>
    <t xml:space="preserve">Кут прямий для PK 210х70 D; Серія PK; ПВХ </t>
  </si>
  <si>
    <t>8595057668720</t>
  </si>
  <si>
    <t>8494_HB</t>
  </si>
  <si>
    <t xml:space="preserve">Трійник для PK 210х70 D ; Серія PK; ПВХ </t>
  </si>
  <si>
    <t>8595057668737</t>
  </si>
  <si>
    <t>8495_HB</t>
  </si>
  <si>
    <t xml:space="preserve">Кут внутрішній  (регульований) для PK 210х70 D ; Серія PK; ПВХ </t>
  </si>
  <si>
    <t>8595057668744</t>
  </si>
  <si>
    <t>8496_HB</t>
  </si>
  <si>
    <t xml:space="preserve">Кут зовнішній(регульований)  для PK 210х70 D ; Серія PK; ПВХ </t>
  </si>
  <si>
    <t>8595057668751</t>
  </si>
  <si>
    <t>8497_HB</t>
  </si>
  <si>
    <t>Електромонтажні кабельні канали безгалогенні</t>
  </si>
  <si>
    <t>8595057697744</t>
  </si>
  <si>
    <t>LHD 20X10HF_HD</t>
  </si>
  <si>
    <t>Кабельний канал  безгалогенний білого кольору 20х10мм; Безгалогенний; HF</t>
  </si>
  <si>
    <t>8595057698536</t>
  </si>
  <si>
    <t>8921HF_HB</t>
  </si>
  <si>
    <t>Заглушка  для LHD 20x10 HF HD ; Безгалогенний; HF</t>
  </si>
  <si>
    <t>8595057698543</t>
  </si>
  <si>
    <t>8922HF_HB</t>
  </si>
  <si>
    <t>З'єднувач для LHD 20x10 HF HD ; Безгалогенний; HF</t>
  </si>
  <si>
    <t>8595057698550</t>
  </si>
  <si>
    <t>8923HF_HB</t>
  </si>
  <si>
    <t>Кут прямий для LHD 20x10 HF HD ; Безгалогенний; HF</t>
  </si>
  <si>
    <t>8595057698567</t>
  </si>
  <si>
    <t>8924HF_HB</t>
  </si>
  <si>
    <t>Трійник для LHD 20x10 HF HD; Безгалогенний; HF</t>
  </si>
  <si>
    <t>8595057698574</t>
  </si>
  <si>
    <t>8925HF_HB</t>
  </si>
  <si>
    <t>Кут внутрішній для LHD 20x10 HF HD ; Безгалогенний; HF</t>
  </si>
  <si>
    <t>8595057698581</t>
  </si>
  <si>
    <t>8926HF_HB</t>
  </si>
  <si>
    <t>Кут зовнішній для LHD 20x10 HF HD ; Безгалогенний; HF</t>
  </si>
  <si>
    <t>8595057657175</t>
  </si>
  <si>
    <t>LHD 20X20HF_HD</t>
  </si>
  <si>
    <t>Кабельний канал  безгалогенний білого кольору 20х20мм; Безгалогенний; HF</t>
  </si>
  <si>
    <t>8595057655676</t>
  </si>
  <si>
    <t>8621HF_HB</t>
  </si>
  <si>
    <t>Заглушка  для LHD 20x20 HF HD ; Безгалогенний; HF</t>
  </si>
  <si>
    <t>8595057655683</t>
  </si>
  <si>
    <t>8622HF_HB</t>
  </si>
  <si>
    <t>З'єднувач для LHD 20x20 HF HD ; Безгалогенний; HF</t>
  </si>
  <si>
    <t>8595057655690</t>
  </si>
  <si>
    <t>8623HF_HB</t>
  </si>
  <si>
    <t>Кут прямий для LHD 20х20 HF HD ; Безгалогенний; HF</t>
  </si>
  <si>
    <t>8595057655706</t>
  </si>
  <si>
    <t>8624HF_HB</t>
  </si>
  <si>
    <t>Трійник для LHD 20x20 HF HD; Безгалогенний; HF</t>
  </si>
  <si>
    <t>8595057655713</t>
  </si>
  <si>
    <t>8625HF_HB</t>
  </si>
  <si>
    <t>Кут внутрішній для LHD 20х20 HF HD ; Безгалогенний; HF</t>
  </si>
  <si>
    <t>8595057655720</t>
  </si>
  <si>
    <t>8626HF_HB</t>
  </si>
  <si>
    <t>Кут зовнішній для LHD 20x20 HF HD ; Безгалогенний; HF</t>
  </si>
  <si>
    <t>8595057655737</t>
  </si>
  <si>
    <t>8629HF_HB</t>
  </si>
  <si>
    <t>Стиковочний з'єднувач  для LHD 20x20 HF HD ; Безгалогенний; HF</t>
  </si>
  <si>
    <t>8595057656437</t>
  </si>
  <si>
    <t>LHD 40X20HF_HD</t>
  </si>
  <si>
    <t>Кабельний канал  безгалогенний білого кольору40х20мм ; Безгалогенний; HF</t>
  </si>
  <si>
    <t>8595057655744</t>
  </si>
  <si>
    <t>8631HF_HB</t>
  </si>
  <si>
    <t>Заглушка  для LHD 40x20 HF HD ; Безгалогенний; HF</t>
  </si>
  <si>
    <t>8595057655751</t>
  </si>
  <si>
    <t>8632HF_HB</t>
  </si>
  <si>
    <t>З'єднувач для LHD 40x20 HF HD ; Безгалогенний; HF</t>
  </si>
  <si>
    <t>8595057655614</t>
  </si>
  <si>
    <t>8633HF_HB</t>
  </si>
  <si>
    <t>Кут прямий для LHD 40х20 HF HD ; Безгалогенний; HF</t>
  </si>
  <si>
    <t>8595057655768</t>
  </si>
  <si>
    <t>8634HF_HB</t>
  </si>
  <si>
    <t>Трійник для LHD 40x20 HF HD; Безгалогенний; HF</t>
  </si>
  <si>
    <t>8595057655775</t>
  </si>
  <si>
    <t>8635HF_HB</t>
  </si>
  <si>
    <t>Кут внутрішній для LHD 40х20 HF HD ; Безгалогенний; HF</t>
  </si>
  <si>
    <t>8595057655782</t>
  </si>
  <si>
    <t>8636HF_HB</t>
  </si>
  <si>
    <t>Кут зовнішній для LHD 40x20 HF HD ; Безгалогенний; HF</t>
  </si>
  <si>
    <t>8595057656642</t>
  </si>
  <si>
    <t>8639HF_HB</t>
  </si>
  <si>
    <t>Стиковочний з'єднувач  для LHD 40x20 HF HD ; Безгалогенний; HF</t>
  </si>
  <si>
    <t>8595057657199</t>
  </si>
  <si>
    <t>LHD 40X40HF_HD</t>
  </si>
  <si>
    <t>Кабельний канал  безгалогенний білого кольору 40х40мм; Безгалогенний; HF</t>
  </si>
  <si>
    <t>8595057655799</t>
  </si>
  <si>
    <t>8641HF_HB</t>
  </si>
  <si>
    <t>Заглушка  для LHD 40x40 HF HD ; Безгалогенний; HF</t>
  </si>
  <si>
    <t>8595057655805</t>
  </si>
  <si>
    <t>8642HF_HB</t>
  </si>
  <si>
    <t>З'єднувач для LHD 40x40 HF HD ; Безгалогенний; HF</t>
  </si>
  <si>
    <t>8595057655812</t>
  </si>
  <si>
    <t>8643HF_HB</t>
  </si>
  <si>
    <t>Кут прямий для LHD 40х40 HF HD ; Безгалогенний; HF</t>
  </si>
  <si>
    <t>8595057655829</t>
  </si>
  <si>
    <t>8644HF_HB</t>
  </si>
  <si>
    <t>Трійник для LHD 40x40 HF HD ; Безгалогенний; HF</t>
  </si>
  <si>
    <t>8595057655836</t>
  </si>
  <si>
    <t>8645HF_HB</t>
  </si>
  <si>
    <t>Кут внутрішній  для LHD 40х40 HF HD ; Безгалогенний; HF</t>
  </si>
  <si>
    <t>8595057655843</t>
  </si>
  <si>
    <t>8646HF_HB</t>
  </si>
  <si>
    <t>Кут зовнішній для LHD 40x40 HF HD ; Безгалогенний; HF</t>
  </si>
  <si>
    <t>LH 60X40HF_HD</t>
  </si>
  <si>
    <t xml:space="preserve">Кабельний канал безгалогенний білого кольору з двома перегородками; 60х40мм;  Безгалогенний; HF </t>
  </si>
  <si>
    <t>8651HF_HB</t>
  </si>
  <si>
    <t xml:space="preserve">Заглушка для LH 60x40HF ;  Безгалогенний; HF </t>
  </si>
  <si>
    <t>8652HF_HB</t>
  </si>
  <si>
    <t xml:space="preserve">З'єднувач для LH 60x40HF;  Безгалогенний; HF </t>
  </si>
  <si>
    <t>8653HF_HB</t>
  </si>
  <si>
    <t xml:space="preserve">Кут прямий LH 60x40HF ;  Безгалогенний; HF </t>
  </si>
  <si>
    <t>8653RHF_HB</t>
  </si>
  <si>
    <t xml:space="preserve">Кут прямий закруглений LH 60x40HF ;  Безгалогенний; HF </t>
  </si>
  <si>
    <t>8654HF_HB</t>
  </si>
  <si>
    <t xml:space="preserve">Трійник для  LH 60x40HF;  Безгалогенний; HF </t>
  </si>
  <si>
    <t>8654RHF_HB</t>
  </si>
  <si>
    <t xml:space="preserve">Трійник закруглений для  LH 60x40HF;  Безгалогенний; HF </t>
  </si>
  <si>
    <t>8655HF_HB</t>
  </si>
  <si>
    <t xml:space="preserve">Кут внутрішній (регульованний)  для LH 60x40HF; Безгалогенний; HF </t>
  </si>
  <si>
    <t>8656HF_HB</t>
  </si>
  <si>
    <t>Кут зовнішній (регульованний) для LH 60x40HF;  Безгалогенний; HF</t>
  </si>
  <si>
    <t>RLH 60X40HF_HB</t>
  </si>
  <si>
    <t xml:space="preserve">Розпірка для RLH 60x40HF;  Безгалогенний; HF </t>
  </si>
  <si>
    <t>8595568925480</t>
  </si>
  <si>
    <t>8401HF_HB</t>
  </si>
  <si>
    <t>Заглушка для PK 90х55 D  HF; Безгалогенний; HF</t>
  </si>
  <si>
    <t>8595568925497</t>
  </si>
  <si>
    <t>8402HF_HB</t>
  </si>
  <si>
    <t>З'єднувач для PK 90х55 D  HF; Безгалогенний; HF</t>
  </si>
  <si>
    <t>8595568925503</t>
  </si>
  <si>
    <t>8403HF_HB</t>
  </si>
  <si>
    <t>Кут прямий  для PK 90х55 D  HF; Безгалогенний; HF</t>
  </si>
  <si>
    <t>8595568925510</t>
  </si>
  <si>
    <t>8404HF_HB</t>
  </si>
  <si>
    <t>Трійник для PK 90х55D HF; Безгалогенний; HF</t>
  </si>
  <si>
    <t>8595568925527</t>
  </si>
  <si>
    <t>8405HF_HB</t>
  </si>
  <si>
    <t>Кут внутрішній (регульований) для PK 90х55 D  HF; Безгалогенний; HF</t>
  </si>
  <si>
    <t>8595568925534</t>
  </si>
  <si>
    <t>8406HF_HB</t>
  </si>
  <si>
    <t>Кут зовнішній (регульований) для PK 90х55 D  HF; Безгалогенний; HF</t>
  </si>
  <si>
    <t>Електромонтажні кабельні канали екрануючі серії SK</t>
  </si>
  <si>
    <t>8595057614840</t>
  </si>
  <si>
    <t>SK 40X20_S</t>
  </si>
  <si>
    <t>Металевий екрануючий канал  40х20мм; Серія SK;оцин. Сталь</t>
  </si>
  <si>
    <t>8595057630291</t>
  </si>
  <si>
    <t>SK 40X33_S</t>
  </si>
  <si>
    <t>Металевий екрануючий канал  40х33мм; Серія SK;оцин. Сталь</t>
  </si>
  <si>
    <t>Електромонтажні кабельні канали перфоровані серії RK</t>
  </si>
  <si>
    <t>Перфоровані кабельні канали з ПВХ сірого кольору, L-2 м,  ширина ребра - 5,5 мм, відстань між ребрами- 4,5 мм</t>
  </si>
  <si>
    <t>8595057623132</t>
  </si>
  <si>
    <t>RK 30X30_LD</t>
  </si>
  <si>
    <t>Кабельний канал перфорований 30х30мм; довжина 2м.ш.ребра-5,5мм;між ребрами- 4,5мм;  ПВХ; сірий</t>
  </si>
  <si>
    <t>8595057623149</t>
  </si>
  <si>
    <t>RK 30X40_LD</t>
  </si>
  <si>
    <t>Кабельний канал перфорований 30х40мм; довжина 2м.ш.ребра-5,5мм;між ребрами- 4,5мм;  ПВХ; сірий</t>
  </si>
  <si>
    <t>8595057623187</t>
  </si>
  <si>
    <t>RK 40X60_LD</t>
  </si>
  <si>
    <t>Кабельний канал перфорований 40х60мм; довжина 2м.ш.ребра-5,5мм;між ребрами- 4,5мм;  ПВХ; сірий</t>
  </si>
  <si>
    <t>8595057623248</t>
  </si>
  <si>
    <t>RK 40X80_LD</t>
  </si>
  <si>
    <t>Кабельний канал перфорований 40х80мм; довжина 2м.ш.ребра-5,5мм;між ребрами- 4,5мм;  ПВХ; сірий</t>
  </si>
  <si>
    <t>8595057623194</t>
  </si>
  <si>
    <t>RK 60X60_LD</t>
  </si>
  <si>
    <t>Кабельний канал перфорований 60х60мм; довжина 2м.ш.ребра-5,5мм;між ребрами- 4,5мм;  ПВХ; сірий</t>
  </si>
  <si>
    <t>8595057623255</t>
  </si>
  <si>
    <t>RK 60X80_LD</t>
  </si>
  <si>
    <t>Кабельний канал перфорований 60х80мм; довжина 2м.ш.ребра-5,5мм;між ребрами- 4,5мм;  ПВХ; сірий</t>
  </si>
  <si>
    <t>8595057623200</t>
  </si>
  <si>
    <t>RK 80X60_LD</t>
  </si>
  <si>
    <t>Кабельний канал перфорований 80х60мм; довжина 2м.ш.ребра-5,5мм;між ребрами- 4,5мм;  ПВХ; сірий</t>
  </si>
  <si>
    <t>8595057623217</t>
  </si>
  <si>
    <t>RK 100X60_LD</t>
  </si>
  <si>
    <t>Кабельний канал перфорований100х60мм; довжина 2м.ш.ребра-5,5мм;між ребрами- 4,5мм;  ПВХ; сірий</t>
  </si>
  <si>
    <t>Перфоровані кабельні канали з ПВХ сірого кольору, DIN, L-2 м, ширина ребра - 7,5 мм, відстань між ребрами- 5,0 мм</t>
  </si>
  <si>
    <t>8595057623606</t>
  </si>
  <si>
    <t>RK 25X25 DIN_LD</t>
  </si>
  <si>
    <t>Кабельний канал перфорований DIN  25х25мм; довжина 2м.ш.ребра-7,5мм;між ребрами- 5мм;  ПВХ; сірий</t>
  </si>
  <si>
    <t>8595057623712</t>
  </si>
  <si>
    <t>RK 37.5X75 DIN_LD</t>
  </si>
  <si>
    <t>Кабельний канал перфорований DIN  37,5х75мм; довжина 2м.ш.ребра-7,5мм;між ребрами- 5мм;  ПВХ; сірий</t>
  </si>
  <si>
    <t>8595057623668</t>
  </si>
  <si>
    <t>RK 50X50 DIN_LD</t>
  </si>
  <si>
    <t>Кабельний канал перфорований DIN  50х50мм; довжина 2м.ш.ребра-7,5мм;між ребрами- 5мм;  ПВХ; сірий</t>
  </si>
  <si>
    <t>8595057623729</t>
  </si>
  <si>
    <t>RK 50X75 DIN_LD</t>
  </si>
  <si>
    <t>Кабельний канал перфорований DIN  50х75мм; довжина 2м.ш.ребра-7,5мм;між ребрами- 5мм;  ПВХ; сірий</t>
  </si>
  <si>
    <t>8595057623736</t>
  </si>
  <si>
    <t>RK 75X75 DIN_LD</t>
  </si>
  <si>
    <t>Кабельний канал перфорований DIN  75х75мм; довжина 2м.ш.ребра-7,5мм;між ребрами- 5мм;  ПВХ; сірий</t>
  </si>
  <si>
    <t>Гнучкий перфорований кабельний канал з ПВХ сірого кольору, L- 0,5 м</t>
  </si>
  <si>
    <t>8595057623811</t>
  </si>
  <si>
    <t>RK-OVK20_LA</t>
  </si>
  <si>
    <t>Кабельний канал гнучкий перфорований  діаметр 20мм; довжина 0,5 м; ПВХ; сірий</t>
  </si>
  <si>
    <t>8595057623828</t>
  </si>
  <si>
    <t>RK-OVK30_LB</t>
  </si>
  <si>
    <t>Кабельний канал гнучкий перфорований  діаметр 30мм; довжина 0,5 м; ПВХ; сірий</t>
  </si>
  <si>
    <t>8595057623835</t>
  </si>
  <si>
    <t>RK-OVK40_LB</t>
  </si>
  <si>
    <t>Кабельний канал гнучкий перфорований  діаметр 40мм; довжина 0,5 м; ПВХ; сірий</t>
  </si>
  <si>
    <t>Спіральна трубка, L- 30 м</t>
  </si>
  <si>
    <t>8595057623842</t>
  </si>
  <si>
    <t>RK-ST6_H25</t>
  </si>
  <si>
    <t>Спіральна трубка діаметр 4мм; довжина 30м;</t>
  </si>
  <si>
    <t>8595057623859</t>
  </si>
  <si>
    <t>RK-ST12_H20</t>
  </si>
  <si>
    <t>Спіральна трубка діаметр 9мм; довжина 30м;</t>
  </si>
  <si>
    <t>8595057623866</t>
  </si>
  <si>
    <t>RK-ST22_H25</t>
  </si>
  <si>
    <t>Спіральна трубка діаметр 16мм; довжина 30м;</t>
  </si>
  <si>
    <t xml:space="preserve">Заклепки для кріплення  </t>
  </si>
  <si>
    <t>8595057623927</t>
  </si>
  <si>
    <t>RK-PN6_FA</t>
  </si>
  <si>
    <t>Заклепки для кріплення каналу</t>
  </si>
  <si>
    <t>Перегородки до кабельних каналів (2м)</t>
  </si>
  <si>
    <t>Перегородка для кабельного каналу з ПВХ</t>
  </si>
  <si>
    <t>8595057627079</t>
  </si>
  <si>
    <t>PEKE 60_-C</t>
  </si>
  <si>
    <t>8595057664364</t>
  </si>
  <si>
    <t>PKS 70/60_XX</t>
  </si>
  <si>
    <t>Перегородка для кабельного каналу з ПВХ покрита металевою плівкою (екрануюча)</t>
  </si>
  <si>
    <t>8595057668768</t>
  </si>
  <si>
    <t>PEP 60_HD</t>
  </si>
  <si>
    <t>8595057668775</t>
  </si>
  <si>
    <t>PEP 60/K_S</t>
  </si>
  <si>
    <t>Перегородка для кабельного каналу металева</t>
  </si>
  <si>
    <t xml:space="preserve">Модульні розетки серії QUADRO </t>
  </si>
  <si>
    <t>8595568919502</t>
  </si>
  <si>
    <t>QS 45X45 C_HB</t>
  </si>
  <si>
    <t>Розетка модульна 45х45, з заземленням, біла; Серія Quadro ;</t>
  </si>
  <si>
    <t>8595568919519</t>
  </si>
  <si>
    <t>QS 45X45 C_BB</t>
  </si>
  <si>
    <t>Розетка модульна 45х45, з заземленням, червона; Серія Quadro ;</t>
  </si>
  <si>
    <t>8595568925565</t>
  </si>
  <si>
    <t>QS 45X45_BB</t>
  </si>
  <si>
    <t>Розетка модульна 45х45х40 мм, з заземленням, без захисних шторок; PC-ABS, червона; Серія Quadro ;</t>
  </si>
  <si>
    <t>8595568925558</t>
  </si>
  <si>
    <t>QS 45X45_HB</t>
  </si>
  <si>
    <t>Розетка модульна 45х45х40 мм, з заземленням, без захисних шторок; PC-ABS, біла; Серія Quadro ;</t>
  </si>
  <si>
    <t>8595568927231</t>
  </si>
  <si>
    <t>QD 45X22.5-COVER_HB</t>
  </si>
  <si>
    <t>Модульна заглушка Cover; 45х22,5х17 мм;  PC-ABS, біла; Серія Quadro;</t>
  </si>
  <si>
    <t>8595568927248</t>
  </si>
  <si>
    <t>QD 45X22.5-HDMI_HB</t>
  </si>
  <si>
    <t>Адаптер модульний з мультимедійним роз'ємом HDMI; 45х22,5х36 мм;  PC-ABS, білий; Серія Quadro ;</t>
  </si>
  <si>
    <t>8595568932051</t>
  </si>
  <si>
    <t>QD 45X22.5-HOLDER_HB</t>
  </si>
  <si>
    <t>Модульний тримач 45х22,5 мм; PC-ABS, білий; серія Quadro</t>
  </si>
  <si>
    <t>8595568931542</t>
  </si>
  <si>
    <t>QD 45X22.5-RJ45/6_HB</t>
  </si>
  <si>
    <t xml:space="preserve">Модульна розетка 45х22,5х30 мм з роз'ємом RJ-45/6, серія QUADRO </t>
  </si>
  <si>
    <t>8595568927279</t>
  </si>
  <si>
    <t>QD 45X22.5-RJ-45_HB</t>
  </si>
  <si>
    <t>Адаптер модульний з комп'ютерним роз'ємом RJ-45; 45х22,5х36 мм;  PC-ABS, білий; Серія Quadro ;</t>
  </si>
  <si>
    <t>8595568927255</t>
  </si>
  <si>
    <t>QD 45X22.5-USB_HB</t>
  </si>
  <si>
    <t>Адаптер модульний з  роз'ємом USB; 45х22,5х36 мм;  PC-ABS, білий; Серія Quadro ;</t>
  </si>
  <si>
    <t>Рейки опорні</t>
  </si>
  <si>
    <t>8595057605657</t>
  </si>
  <si>
    <t>5820/20_S</t>
  </si>
  <si>
    <t>Рейка металева не перфорована оцинкована</t>
  </si>
  <si>
    <t>8595057605664</t>
  </si>
  <si>
    <t>5820/21_S</t>
  </si>
  <si>
    <t>Рейка металева перфорована оцинкована</t>
  </si>
  <si>
    <t>8595057605671</t>
  </si>
  <si>
    <t>5820/30_XX</t>
  </si>
  <si>
    <t>Рейка металева не перфорована не оцинкована</t>
  </si>
  <si>
    <t>8595057605688</t>
  </si>
  <si>
    <t>5820/31_XX</t>
  </si>
  <si>
    <t>Рейка металева перфорована не оцинкована</t>
  </si>
  <si>
    <t>8595057605640</t>
  </si>
  <si>
    <t>5822 DER_HA</t>
  </si>
  <si>
    <t>Рейка  пластикова</t>
  </si>
  <si>
    <t>8595057606210</t>
  </si>
  <si>
    <t>TS35 DZN1.0_S</t>
  </si>
  <si>
    <t>DIN Рейка металева, 1 м, перфорована, оцинкована</t>
  </si>
  <si>
    <t>Приладоносії та аксесуари</t>
  </si>
  <si>
    <t xml:space="preserve">Рамка одинарна для EKE 100х60 </t>
  </si>
  <si>
    <t xml:space="preserve">Рамка подвійна для EKE 100х60 </t>
  </si>
  <si>
    <t xml:space="preserve">Рамка потрійна для EKE 100х60 </t>
  </si>
  <si>
    <t>8595057646698</t>
  </si>
  <si>
    <t>8560-11_HB</t>
  </si>
  <si>
    <t>Приладова рамка для каналів ЕКЕ (одинарна)</t>
  </si>
  <si>
    <t>8595057646704</t>
  </si>
  <si>
    <t>8560-12_HB</t>
  </si>
  <si>
    <t>Приладова рамка для каналів ЕКЕ (подвійна)</t>
  </si>
  <si>
    <t>8595057646711</t>
  </si>
  <si>
    <t>8560-13_HB</t>
  </si>
  <si>
    <t>Приладова рамка для каналів ЕКЕ (потрійна)</t>
  </si>
  <si>
    <t>8595568927194</t>
  </si>
  <si>
    <t>PNQ 20X10_HB</t>
  </si>
  <si>
    <t>Приладовий носій для модульних пристроїв до кабельних каналів LHD 20x10</t>
  </si>
  <si>
    <t>8595568927187</t>
  </si>
  <si>
    <t>PNQ 32X15_HB</t>
  </si>
  <si>
    <t>Приладовий носій для модульних пристроїв до кабельних каналів LHD 32x15</t>
  </si>
  <si>
    <t>8595568927200</t>
  </si>
  <si>
    <t>PNQ 40X20_HB</t>
  </si>
  <si>
    <t>Приладовий носій для модульних пристроїв до кабельних каналів LHD 40x20</t>
  </si>
  <si>
    <t>8595568927378</t>
  </si>
  <si>
    <t>PNQ LP 35_HB</t>
  </si>
  <si>
    <t>Приладовий носій для модульних пристроїв до кабельних каналів LP 35</t>
  </si>
  <si>
    <t>Приладовий носій для  кабельних каналів LV 40x15 (білий)</t>
  </si>
  <si>
    <t>8595057610583</t>
  </si>
  <si>
    <t>PN 40X20_HB</t>
  </si>
  <si>
    <t>8595057657021</t>
  </si>
  <si>
    <t>PN 40X20_I1</t>
  </si>
  <si>
    <t>Приладовий носій для  кабельних каналів LV 40x15 (береза рожева)</t>
  </si>
  <si>
    <t>8595057657038</t>
  </si>
  <si>
    <t>PN 40X20_I2</t>
  </si>
  <si>
    <t>Приладовий носій для  кабельних каналів LV 40x15 (дуб)</t>
  </si>
  <si>
    <t>8595568910370</t>
  </si>
  <si>
    <t>PN 40X20_SD</t>
  </si>
  <si>
    <t>Приладовий носій для  кабельних каналів LV 40x15 (світле дерево)</t>
  </si>
  <si>
    <t>8595057655041</t>
  </si>
  <si>
    <t>PNLP 35 2Z_HB</t>
  </si>
  <si>
    <t>Приладовий носій для  кабельних каналів LP 35 (білий)</t>
  </si>
  <si>
    <t>8595057669239</t>
  </si>
  <si>
    <t>PNLP 35 2Z_I1</t>
  </si>
  <si>
    <t>Приладовий носій для  кабельних каналів LP 35 (береза рожева)</t>
  </si>
  <si>
    <t>8595057669352</t>
  </si>
  <si>
    <t>PNLP 35 2Z_I2</t>
  </si>
  <si>
    <t>Приладовий носій для  кабельних каналів LP 35 (дуб)</t>
  </si>
  <si>
    <t>8595568910387</t>
  </si>
  <si>
    <t>PNLP 35 2Z_SD</t>
  </si>
  <si>
    <t>Приладовий носій для  кабельних каналів LP 35 (світле дерево)</t>
  </si>
  <si>
    <t>8595057624672</t>
  </si>
  <si>
    <t>PNE 100X20_HB</t>
  </si>
  <si>
    <t>Приладовий носій для  кабельних каналів LE 100</t>
  </si>
  <si>
    <t>8595057652347</t>
  </si>
  <si>
    <t>PNE 40 2Z_HB</t>
  </si>
  <si>
    <t>Приладовий носій для  кабельних каналів LE40</t>
  </si>
  <si>
    <t>8595057627482</t>
  </si>
  <si>
    <t>PNE 60X20 2Z_HB</t>
  </si>
  <si>
    <t>Приладовий носій для  кабельних каналів LE 60</t>
  </si>
  <si>
    <t>8595057627475</t>
  </si>
  <si>
    <t>PNE 60X20_HB</t>
  </si>
  <si>
    <t>8595057624689</t>
  </si>
  <si>
    <t>PNE 80X20_HB</t>
  </si>
  <si>
    <t>Приладовий носій для  кабельних каналів LE 80</t>
  </si>
  <si>
    <t>8595057611399</t>
  </si>
  <si>
    <t>PN 80X25 2Z_HB</t>
  </si>
  <si>
    <t>Приладовий носій для  кабельних каналів LP (LPK) 80x25</t>
  </si>
  <si>
    <t>8595057611443</t>
  </si>
  <si>
    <t>PN 80X25_HB</t>
  </si>
  <si>
    <t>8595057658028</t>
  </si>
  <si>
    <t>PN EKE_S</t>
  </si>
  <si>
    <t>Приладовий носій для  кабельних каналів EKE 140x60, EKE 180x60 (металевий)</t>
  </si>
  <si>
    <t>8595057621732</t>
  </si>
  <si>
    <t>KP EKE_HB</t>
  </si>
  <si>
    <t>Коробка приладова для кабельних каналів серіїї EKE</t>
  </si>
  <si>
    <t>8595057629011</t>
  </si>
  <si>
    <t>KP PK_HB</t>
  </si>
  <si>
    <t>Коробка приладова для кабельних каналів серіїї KР РК</t>
  </si>
  <si>
    <t>8595568930224</t>
  </si>
  <si>
    <t>KP 80 PK_HB</t>
  </si>
  <si>
    <t>Коробка приладова для кабельних каналів PK 110x65 D, PK 130x65 D</t>
  </si>
  <si>
    <t>ЛОТКИ KOPOS виробництво Чехія</t>
  </si>
  <si>
    <t>КОД</t>
  </si>
  <si>
    <t>АРТИКУЛ</t>
  </si>
  <si>
    <t>Упаковка, м/шт</t>
  </si>
  <si>
    <t>КАБЕЛЬНІ ЛОТКИ JUPITER</t>
  </si>
  <si>
    <t>Лоток кабельний JUPITER перфорований з інтегрованим з'єднанням</t>
  </si>
  <si>
    <t>KZI 35X75X0.75_S</t>
  </si>
  <si>
    <t>24/1302</t>
  </si>
  <si>
    <t>KZI 35X100X0.75_S</t>
  </si>
  <si>
    <t>30/1080</t>
  </si>
  <si>
    <t>KZI 35X150X0.75_S</t>
  </si>
  <si>
    <t>24/696</t>
  </si>
  <si>
    <t>KZI 35X200X0.75_S</t>
  </si>
  <si>
    <t>18/540</t>
  </si>
  <si>
    <t>KZI 35X300X0.75_S</t>
  </si>
  <si>
    <t>KZI 35X400X1.00_S</t>
  </si>
  <si>
    <t>12/360</t>
  </si>
  <si>
    <t>KZI 35X500X1.00_S</t>
  </si>
  <si>
    <t>6/180</t>
  </si>
  <si>
    <t>KZI 60X50X0.75_S</t>
  </si>
  <si>
    <t>18/1026</t>
  </si>
  <si>
    <t>KZI 60X75X0.75_S</t>
  </si>
  <si>
    <t>24/912</t>
  </si>
  <si>
    <t>KZI 60X100X0.75_S</t>
  </si>
  <si>
    <t>18/864</t>
  </si>
  <si>
    <t>KZI 60X150X0.75_S</t>
  </si>
  <si>
    <t>KZI 60X200X0.75_S</t>
  </si>
  <si>
    <t>12/432</t>
  </si>
  <si>
    <t>KZI 60X300X0.75_S</t>
  </si>
  <si>
    <t>12/324</t>
  </si>
  <si>
    <t>KZI 60X50X1.00_S</t>
  </si>
  <si>
    <t>KZI 60X75X1.00_S</t>
  </si>
  <si>
    <t>KZI 60X100X1.00_S</t>
  </si>
  <si>
    <t>18/648</t>
  </si>
  <si>
    <t>KZI 60X150X1.00_S</t>
  </si>
  <si>
    <t>KZI 60X200X1.00_S</t>
  </si>
  <si>
    <t>18/432</t>
  </si>
  <si>
    <t>KZI 60X300X1.00_S</t>
  </si>
  <si>
    <t>18/324</t>
  </si>
  <si>
    <t>KZI 60X400X1.00_S</t>
  </si>
  <si>
    <t>6/216</t>
  </si>
  <si>
    <t>KZI 60X500X1.00_S</t>
  </si>
  <si>
    <t>6/108</t>
  </si>
  <si>
    <t>KZI 60X600X1.00_S</t>
  </si>
  <si>
    <t>KZI 85X100X0.75_S</t>
  </si>
  <si>
    <t>12/624</t>
  </si>
  <si>
    <t>KZI 85X150X0.75_S</t>
  </si>
  <si>
    <t>12/390</t>
  </si>
  <si>
    <t>KZI 85X200X1.00_S</t>
  </si>
  <si>
    <t>12/312</t>
  </si>
  <si>
    <t>KZI 85X300X1.00_S</t>
  </si>
  <si>
    <t>12/234</t>
  </si>
  <si>
    <t>KZI 85X400X1.00_S</t>
  </si>
  <si>
    <t>12/156</t>
  </si>
  <si>
    <t>KZI 85X500X1.25_S</t>
  </si>
  <si>
    <t>6/78</t>
  </si>
  <si>
    <t>KZI 110X150X1.00_S</t>
  </si>
  <si>
    <t>KZI 110X200X1.00_S</t>
  </si>
  <si>
    <t>12/240</t>
  </si>
  <si>
    <t>KZI 110X300X1.00_S</t>
  </si>
  <si>
    <t>12/180</t>
  </si>
  <si>
    <t>KZI 110X150X1.25_S</t>
  </si>
  <si>
    <t>12/300</t>
  </si>
  <si>
    <t>KZI 110X400X1.25_S</t>
  </si>
  <si>
    <t>6/120</t>
  </si>
  <si>
    <t>KZI 110X500X1.25_S</t>
  </si>
  <si>
    <t>6/60</t>
  </si>
  <si>
    <t>KZI 110X600X1.25_S</t>
  </si>
  <si>
    <t>6/72</t>
  </si>
  <si>
    <t>Лоток кабельний JUPITER неперфорований з інтегрованим з'єднанням</t>
  </si>
  <si>
    <t>KZIN 60X50X0.75_S</t>
  </si>
  <si>
    <r>
      <rPr>
        <sz val="9"/>
        <color theme="1"/>
        <rFont val="Arial"/>
        <family val="2"/>
        <charset val="204"/>
      </rPr>
      <t>18/</t>
    </r>
    <r>
      <rPr>
        <sz val="9"/>
        <color rgb="FFFF0000"/>
        <rFont val="Arial"/>
        <family val="2"/>
        <charset val="204"/>
      </rPr>
      <t>918</t>
    </r>
  </si>
  <si>
    <t>KZIN 60X75X0.75_S</t>
  </si>
  <si>
    <r>
      <rPr>
        <sz val="9"/>
        <color theme="1"/>
        <rFont val="Arial"/>
        <family val="2"/>
        <charset val="204"/>
      </rPr>
      <t>24/</t>
    </r>
    <r>
      <rPr>
        <sz val="9"/>
        <color rgb="FFFF0000"/>
        <rFont val="Arial"/>
        <family val="2"/>
        <charset val="204"/>
      </rPr>
      <t>714</t>
    </r>
  </si>
  <si>
    <t>KZIN 60X100X0.75_S</t>
  </si>
  <si>
    <r>
      <rPr>
        <sz val="9"/>
        <color theme="1"/>
        <rFont val="Arial"/>
        <family val="2"/>
        <charset val="204"/>
      </rPr>
      <t>18/</t>
    </r>
    <r>
      <rPr>
        <sz val="9"/>
        <color rgb="FFFF0000"/>
        <rFont val="Arial"/>
        <family val="2"/>
        <charset val="204"/>
      </rPr>
      <t>510</t>
    </r>
  </si>
  <si>
    <t>KZIN 60X150X0.75_S</t>
  </si>
  <si>
    <r>
      <rPr>
        <sz val="9"/>
        <color theme="1"/>
        <rFont val="Arial"/>
        <family val="2"/>
        <charset val="204"/>
      </rPr>
      <t>18/</t>
    </r>
    <r>
      <rPr>
        <sz val="9"/>
        <color rgb="FFFF0000"/>
        <rFont val="Arial"/>
        <family val="2"/>
        <charset val="204"/>
      </rPr>
      <t>306</t>
    </r>
  </si>
  <si>
    <t>KZIN 60X200X0.75_S</t>
  </si>
  <si>
    <r>
      <rPr>
        <sz val="9"/>
        <color theme="1"/>
        <rFont val="Arial"/>
        <family val="2"/>
        <charset val="204"/>
      </rPr>
      <t>12/</t>
    </r>
    <r>
      <rPr>
        <sz val="9"/>
        <color rgb="FFFF0000"/>
        <rFont val="Arial"/>
        <family val="2"/>
        <charset val="204"/>
      </rPr>
      <t>252</t>
    </r>
  </si>
  <si>
    <t>KZIN 60X400X1.00_S</t>
  </si>
  <si>
    <r>
      <rPr>
        <sz val="9"/>
        <color theme="1"/>
        <rFont val="Arial"/>
        <family val="2"/>
        <charset val="204"/>
      </rPr>
      <t>6/</t>
    </r>
    <r>
      <rPr>
        <sz val="9"/>
        <color rgb="FFFF0000"/>
        <rFont val="Arial"/>
        <family val="2"/>
        <charset val="204"/>
      </rPr>
      <t>120</t>
    </r>
  </si>
  <si>
    <t>KZIN 60X500X1.25_S</t>
  </si>
  <si>
    <t>Кришка кабельного лотка JUPITER</t>
  </si>
  <si>
    <t>V 50_S</t>
  </si>
  <si>
    <t>V 75_S</t>
  </si>
  <si>
    <t>V 100_S</t>
  </si>
  <si>
    <t>V 150_S</t>
  </si>
  <si>
    <t>V 200_S</t>
  </si>
  <si>
    <t>V 300_S</t>
  </si>
  <si>
    <t>V 400_S</t>
  </si>
  <si>
    <t>V 500_S</t>
  </si>
  <si>
    <t>V 600_S</t>
  </si>
  <si>
    <t>Поворот горизонтальний 90° для кабельного лотка JUPITER</t>
  </si>
  <si>
    <t>O 90X35X50_S</t>
  </si>
  <si>
    <t>O 90X35X75_S</t>
  </si>
  <si>
    <t>O 90X35X100_S</t>
  </si>
  <si>
    <t>O 90X35X150_S</t>
  </si>
  <si>
    <t>O 90X35X200_S</t>
  </si>
  <si>
    <t>O 90X35X300_S</t>
  </si>
  <si>
    <t>O 90X35X400_S</t>
  </si>
  <si>
    <t>O 90X35X500_S</t>
  </si>
  <si>
    <t>O 90X60X50_S</t>
  </si>
  <si>
    <t>O 90X60X75_S</t>
  </si>
  <si>
    <t>O 90X60X100_S</t>
  </si>
  <si>
    <t>O 90X60X150_S</t>
  </si>
  <si>
    <t>O 90X60X200_S</t>
  </si>
  <si>
    <t>O 90X60X300_S</t>
  </si>
  <si>
    <t>O 90X60X400_S</t>
  </si>
  <si>
    <t>O 90X60X500_S</t>
  </si>
  <si>
    <t>O 90X60X600_S</t>
  </si>
  <si>
    <t>O 90X85X100_S</t>
  </si>
  <si>
    <t>O 90X85X150_S</t>
  </si>
  <si>
    <t>O 90X85X200_S</t>
  </si>
  <si>
    <t>O 90X85X300_S</t>
  </si>
  <si>
    <t>O 90X85X400_S</t>
  </si>
  <si>
    <t>O 90X85X500_S</t>
  </si>
  <si>
    <t>O 90X110X150_S</t>
  </si>
  <si>
    <t>O 90X110X200_S</t>
  </si>
  <si>
    <t>O 90X110X300_S</t>
  </si>
  <si>
    <t>O 90X110X400_S</t>
  </si>
  <si>
    <t>O 90X110X500_S</t>
  </si>
  <si>
    <t>O 90X110X600_S</t>
  </si>
  <si>
    <t>Відгалуження горизонтальне для кабельного лотка JUPITER</t>
  </si>
  <si>
    <t>OH 35X50_S</t>
  </si>
  <si>
    <t>OH 35X75_S</t>
  </si>
  <si>
    <t>OH 35X100_S</t>
  </si>
  <si>
    <t>OH 35X150_S</t>
  </si>
  <si>
    <t>OH 35X200_S</t>
  </si>
  <si>
    <t>OH 35X300_S</t>
  </si>
  <si>
    <t>OH 35X400_S</t>
  </si>
  <si>
    <t>OH 35X500_S</t>
  </si>
  <si>
    <t>OH 60X50_S</t>
  </si>
  <si>
    <t>OH 60X75_S</t>
  </si>
  <si>
    <t>OH 60X100_S</t>
  </si>
  <si>
    <t>OH 60X150_S</t>
  </si>
  <si>
    <t>OH 60X200_S</t>
  </si>
  <si>
    <t>OH 60X300_S</t>
  </si>
  <si>
    <t>OH 60X400_S</t>
  </si>
  <si>
    <t>OH 60X500_S</t>
  </si>
  <si>
    <t>OH 60X600_S</t>
  </si>
  <si>
    <t>OH 85X100_S</t>
  </si>
  <si>
    <t>OH 85X150_S</t>
  </si>
  <si>
    <t>OH 85X200_S</t>
  </si>
  <si>
    <t>OH 85X300_S</t>
  </si>
  <si>
    <t>OH 85X400_S</t>
  </si>
  <si>
    <t>OH 85X500_S</t>
  </si>
  <si>
    <t>OH 110X150_S</t>
  </si>
  <si>
    <t>OH 110X200_S</t>
  </si>
  <si>
    <t>OH 110X300_S</t>
  </si>
  <si>
    <t>OH 110X400_S</t>
  </si>
  <si>
    <t>OH 110X500_S</t>
  </si>
  <si>
    <t>OH 110X600_S</t>
  </si>
  <si>
    <t>Кришка горизонтального відгалуження для кабельного лотка JUPITER</t>
  </si>
  <si>
    <t>VOH 50_S</t>
  </si>
  <si>
    <t>VOH 75_S</t>
  </si>
  <si>
    <t>VOH 100_S</t>
  </si>
  <si>
    <t>VOH 150_S</t>
  </si>
  <si>
    <t>VOH 200_S</t>
  </si>
  <si>
    <t>VOH 300_S</t>
  </si>
  <si>
    <t>VOH 400_S</t>
  </si>
  <si>
    <t>VOH 500_S</t>
  </si>
  <si>
    <t>VOH 600_S</t>
  </si>
  <si>
    <t>Кришка горизонтального повороту 90° для кабельного лотка JUPITER</t>
  </si>
  <si>
    <t>VO 90X50_S</t>
  </si>
  <si>
    <t>VO 90X75_S</t>
  </si>
  <si>
    <t>VO 90X100_S</t>
  </si>
  <si>
    <t>VO 90X150_S</t>
  </si>
  <si>
    <t>VO 90X200_S</t>
  </si>
  <si>
    <t>VO 90X300_S</t>
  </si>
  <si>
    <t>VO 90X400_S</t>
  </si>
  <si>
    <t>VO 90X500_S</t>
  </si>
  <si>
    <t>VO 90X600_S</t>
  </si>
  <si>
    <t>Поворот вертикальний зовнішній 90 для кабельного лотка JUPITER</t>
  </si>
  <si>
    <t>KO 90X35X50_S</t>
  </si>
  <si>
    <t>KO 90X35X75_S</t>
  </si>
  <si>
    <t>KO 90X35X100_S</t>
  </si>
  <si>
    <t>KO 90X35X150_S</t>
  </si>
  <si>
    <t>KO 90X35X200_S</t>
  </si>
  <si>
    <t>KO 90X35X300_S</t>
  </si>
  <si>
    <t>KO 90X35X400_S</t>
  </si>
  <si>
    <t>KO 90X35X500_S</t>
  </si>
  <si>
    <t>KO 90X60X50_S</t>
  </si>
  <si>
    <t>KO 90X60X75_S</t>
  </si>
  <si>
    <t>KO 90X60X100_S</t>
  </si>
  <si>
    <t>KO 90X60X150_S</t>
  </si>
  <si>
    <t>KO 90X60X200_S</t>
  </si>
  <si>
    <t>KO 90X60X300_S</t>
  </si>
  <si>
    <t>KO 90X60X400_S</t>
  </si>
  <si>
    <t>KO 90X60X500_S</t>
  </si>
  <si>
    <t>KO 90X60X600_S</t>
  </si>
  <si>
    <t>KO 90X85X100_S</t>
  </si>
  <si>
    <t>KO 90X85X150_S</t>
  </si>
  <si>
    <t>KO 90X85X200_S</t>
  </si>
  <si>
    <t>KO 90X85X300_S</t>
  </si>
  <si>
    <t>KO 90X85X400_S</t>
  </si>
  <si>
    <t>KO 90X85X500_S</t>
  </si>
  <si>
    <t>KO 90X110X150_S</t>
  </si>
  <si>
    <t>KO 90X110X200_S</t>
  </si>
  <si>
    <t>KO 90X110X300_S</t>
  </si>
  <si>
    <t>KO 90X110X400_S</t>
  </si>
  <si>
    <t>KO 90X110X500_S</t>
  </si>
  <si>
    <t>KO 90X110X600_S</t>
  </si>
  <si>
    <t>Кришка вертикального повороту зовнішнього 90° для лотка JUPITER</t>
  </si>
  <si>
    <t>VKO 90X35X50_S</t>
  </si>
  <si>
    <t>VKO 90X35X75_S</t>
  </si>
  <si>
    <t>VKO 90X35X100_S</t>
  </si>
  <si>
    <t>VKO 90X35X150_S</t>
  </si>
  <si>
    <t>VKO 90X35X200_S</t>
  </si>
  <si>
    <t>VKO 90X35X300_S</t>
  </si>
  <si>
    <t>VKO 90X35X400_S</t>
  </si>
  <si>
    <t>VKO 90X35X500_S</t>
  </si>
  <si>
    <t>VKO 90X60X50_S</t>
  </si>
  <si>
    <t>VKO 90X60X75_S</t>
  </si>
  <si>
    <t>VKO 90X60X100_S</t>
  </si>
  <si>
    <t>VKO 90X60X150_S</t>
  </si>
  <si>
    <t>VKO 90X60X200_S</t>
  </si>
  <si>
    <t>VKO 90X60X300_S</t>
  </si>
  <si>
    <t>VKO 90X60X400_S</t>
  </si>
  <si>
    <t>VKO 90X60X500_S</t>
  </si>
  <si>
    <t>VKO 90X60X600_S</t>
  </si>
  <si>
    <t>VKO 90X85X100_S</t>
  </si>
  <si>
    <t>VKO 90X85X150_S</t>
  </si>
  <si>
    <t>VKO 90X85X200_S</t>
  </si>
  <si>
    <t>VKO 90X85X300_S</t>
  </si>
  <si>
    <t>VKO 90X85X400_S</t>
  </si>
  <si>
    <t>VKO 90X85X500_S</t>
  </si>
  <si>
    <t>VKO 90X110X150_S</t>
  </si>
  <si>
    <t>VKO 90X110X200_S</t>
  </si>
  <si>
    <t>VKO 90X110X300_S</t>
  </si>
  <si>
    <t>VKO 90X110X400_S</t>
  </si>
  <si>
    <t>VKO 90X110X500_S</t>
  </si>
  <si>
    <t>VKO 90X110X600_S</t>
  </si>
  <si>
    <t>Поворот вертикальний внутрішній 90° JUPITER</t>
  </si>
  <si>
    <t>SO 90X35X50_S</t>
  </si>
  <si>
    <t>SO 90X35X75_S</t>
  </si>
  <si>
    <t>SO 90X35X100_S</t>
  </si>
  <si>
    <t>SO 90X35X150_S</t>
  </si>
  <si>
    <t>SO 90X35X200_S</t>
  </si>
  <si>
    <t>SO 90X35X300_S</t>
  </si>
  <si>
    <t>SO 90X35X400_S</t>
  </si>
  <si>
    <t>SO 90X35X500_S</t>
  </si>
  <si>
    <t>SO 90X60X50_S</t>
  </si>
  <si>
    <t>SO 90X60X75_S</t>
  </si>
  <si>
    <t>SO 90X60X100_S</t>
  </si>
  <si>
    <t>SO 90X60X150_S</t>
  </si>
  <si>
    <t>SO 90X60X200_S</t>
  </si>
  <si>
    <t>SO 90X60X300_S</t>
  </si>
  <si>
    <t>SO 90X60X400_S</t>
  </si>
  <si>
    <t>SO 90X60X500_S</t>
  </si>
  <si>
    <t>SO 90X60X600_S</t>
  </si>
  <si>
    <t>SO 90X85X100_S</t>
  </si>
  <si>
    <t>SO 90X85X150_S</t>
  </si>
  <si>
    <t>SO 90X85X200_S</t>
  </si>
  <si>
    <t>SO 90X85X300_S</t>
  </si>
  <si>
    <t>SO 90X85X400_S</t>
  </si>
  <si>
    <t>SO 90X85X500_S</t>
  </si>
  <si>
    <t>SO 90X110X150_S</t>
  </si>
  <si>
    <t>SO 90X110X200_S</t>
  </si>
  <si>
    <t>SO 90X110X300_S</t>
  </si>
  <si>
    <t>SO 90X110X400_S</t>
  </si>
  <si>
    <t>SO 90X110X500_S</t>
  </si>
  <si>
    <t>SO 90X110X600_S</t>
  </si>
  <si>
    <t>Кришка вертикального повороту внутрішнього 90° JUPITER</t>
  </si>
  <si>
    <t>VSO 90X50_S</t>
  </si>
  <si>
    <t>VSO 90X75_S</t>
  </si>
  <si>
    <t>VSO 90X100_S</t>
  </si>
  <si>
    <t>VSO 90X150_S</t>
  </si>
  <si>
    <t>VSO 90X200_S</t>
  </si>
  <si>
    <t>VSO 90X300_S</t>
  </si>
  <si>
    <t>VSO 90X400_S</t>
  </si>
  <si>
    <t>VSO 90X500_S</t>
  </si>
  <si>
    <t>VSO 90X600_S</t>
  </si>
  <si>
    <t>Відгалужувач горизонтальний Т-подібний JUPITER</t>
  </si>
  <si>
    <t>T 35X50_S</t>
  </si>
  <si>
    <t>T 35X75_S</t>
  </si>
  <si>
    <t>T 35X100_S</t>
  </si>
  <si>
    <t>T 35X150_S</t>
  </si>
  <si>
    <t>T 35X200_S</t>
  </si>
  <si>
    <t>T 35X300_S</t>
  </si>
  <si>
    <t>T 35X400_S</t>
  </si>
  <si>
    <t>T 35X500_S</t>
  </si>
  <si>
    <t>T 60X50_S</t>
  </si>
  <si>
    <t>T 60X75_S</t>
  </si>
  <si>
    <t>T 60X100_S</t>
  </si>
  <si>
    <t>T 60X150_S</t>
  </si>
  <si>
    <t>T 60X200_S</t>
  </si>
  <si>
    <t>T 60X300_S</t>
  </si>
  <si>
    <t>T 60X400_S</t>
  </si>
  <si>
    <t>T 60X500_S</t>
  </si>
  <si>
    <t>T 60X600_S</t>
  </si>
  <si>
    <t>T 85X100_S</t>
  </si>
  <si>
    <t>T 85X150_S</t>
  </si>
  <si>
    <t>T 85X200_S</t>
  </si>
  <si>
    <t>T 85X300_S</t>
  </si>
  <si>
    <t>T 85X400_S</t>
  </si>
  <si>
    <t>T 85X500_S</t>
  </si>
  <si>
    <t>T 110X150_S</t>
  </si>
  <si>
    <t>T 110X200_S</t>
  </si>
  <si>
    <t>T 110X300_S</t>
  </si>
  <si>
    <t>T 110X400_S</t>
  </si>
  <si>
    <t>T 110X500_S</t>
  </si>
  <si>
    <t>T 110X600_S</t>
  </si>
  <si>
    <t>VT 50_S</t>
  </si>
  <si>
    <t>VT 75_S</t>
  </si>
  <si>
    <t>VT 100_S</t>
  </si>
  <si>
    <t>VT 150_S</t>
  </si>
  <si>
    <t>VT 200_S</t>
  </si>
  <si>
    <t>VT 300_S</t>
  </si>
  <si>
    <t>VT 400_S</t>
  </si>
  <si>
    <t>VT 500_S</t>
  </si>
  <si>
    <t>VT 600_S</t>
  </si>
  <si>
    <t>Відгалужувач хрестоподібний JUPITER</t>
  </si>
  <si>
    <t>KR 35X50_S</t>
  </si>
  <si>
    <t>KR 35X75_S</t>
  </si>
  <si>
    <t>KR 35X100_S</t>
  </si>
  <si>
    <t>KR 35X150_S</t>
  </si>
  <si>
    <t>KR 35X200_S</t>
  </si>
  <si>
    <t>KR 35X300_S</t>
  </si>
  <si>
    <t>KR 35X400_S</t>
  </si>
  <si>
    <t>KR 35X500_S</t>
  </si>
  <si>
    <t>KR 60X50_S</t>
  </si>
  <si>
    <t>KR 60X75_S</t>
  </si>
  <si>
    <t>KR 60X100_S</t>
  </si>
  <si>
    <t>KR 60X150_S</t>
  </si>
  <si>
    <t>KR 60X200_S</t>
  </si>
  <si>
    <t>KR 60X300_S</t>
  </si>
  <si>
    <t>KR 60X400_S</t>
  </si>
  <si>
    <t>KR 60X500_S</t>
  </si>
  <si>
    <t>KR 60X600_S</t>
  </si>
  <si>
    <t>KR 85X100_S</t>
  </si>
  <si>
    <t>KR 85X150_S</t>
  </si>
  <si>
    <t>KR 85X200_S</t>
  </si>
  <si>
    <t>KR 85X300_S</t>
  </si>
  <si>
    <t>KR 85X400_S</t>
  </si>
  <si>
    <t>KR 85X500_S</t>
  </si>
  <si>
    <t>KR 110X150_S</t>
  </si>
  <si>
    <t>KR 110X200_S</t>
  </si>
  <si>
    <t>KR 110X300_S</t>
  </si>
  <si>
    <t>KR 110X400_S</t>
  </si>
  <si>
    <t>KR 110X500_S</t>
  </si>
  <si>
    <t>KR 110X600_S</t>
  </si>
  <si>
    <t>Кришка відгалужувача хрестоподібного JUPITER</t>
  </si>
  <si>
    <t>VKR 50_S</t>
  </si>
  <si>
    <t>VKR 75_S</t>
  </si>
  <si>
    <t>VKR 100_S</t>
  </si>
  <si>
    <t>VKR 150_S</t>
  </si>
  <si>
    <t>VKR 200_S</t>
  </si>
  <si>
    <t>VKR 300_S</t>
  </si>
  <si>
    <t>VKR 400_S</t>
  </si>
  <si>
    <t>VKR 500_S</t>
  </si>
  <si>
    <t>VKR 600_S</t>
  </si>
  <si>
    <t>Відгалужувач універсальний JUPITER</t>
  </si>
  <si>
    <t>SU 35_S</t>
  </si>
  <si>
    <t>SU 60_S</t>
  </si>
  <si>
    <t>SU 85_S</t>
  </si>
  <si>
    <t>SU 110_S</t>
  </si>
  <si>
    <t>Фіксуючий зажим JUPITER</t>
  </si>
  <si>
    <t>US 1_ZNCR</t>
  </si>
  <si>
    <t>US 2_ZNCR</t>
  </si>
  <si>
    <t>US 3_ZNCR</t>
  </si>
  <si>
    <t>Металеві кабельні лотки драбинного типу KOPOS</t>
  </si>
  <si>
    <t>Лоток кабельний драбинного типу KOPOS</t>
  </si>
  <si>
    <t>KL 60X150_S</t>
  </si>
  <si>
    <t>KL 60X200_S</t>
  </si>
  <si>
    <t>KL 60X300_S</t>
  </si>
  <si>
    <t>KL 60X400_S</t>
  </si>
  <si>
    <t>KL 60X500_S</t>
  </si>
  <si>
    <t>KL 60X600_S</t>
  </si>
  <si>
    <t>KL 85X150_S</t>
  </si>
  <si>
    <t>KL 85X200_S</t>
  </si>
  <si>
    <t>KL 85X300_S</t>
  </si>
  <si>
    <t>KL 85X400_S</t>
  </si>
  <si>
    <t>KL 85X500_S</t>
  </si>
  <si>
    <t>KL 85X600_S</t>
  </si>
  <si>
    <t>KL 110X150_S</t>
  </si>
  <si>
    <t>KL 110X200_S</t>
  </si>
  <si>
    <t>KL 110X300_S</t>
  </si>
  <si>
    <t>KL 110X400_S</t>
  </si>
  <si>
    <t>KL 110X500_S</t>
  </si>
  <si>
    <t>KL 110X600_S</t>
  </si>
  <si>
    <t>Кришка на лоток драбинного типу KOPOS</t>
  </si>
  <si>
    <t>Відгалуження горизонтальне на лоток драбинного типу KOPOS</t>
  </si>
  <si>
    <t>KLOBH 60X150_S</t>
  </si>
  <si>
    <t>KLOBH 60X200_S</t>
  </si>
  <si>
    <t>KLOBH 60X300_S</t>
  </si>
  <si>
    <t>KLOBH 60X400_S</t>
  </si>
  <si>
    <t>KLOBH 60X500_S</t>
  </si>
  <si>
    <t>KLOBH 60X600_S</t>
  </si>
  <si>
    <t>KLOBH 85X200_S</t>
  </si>
  <si>
    <t>KLOBH 85X300_S</t>
  </si>
  <si>
    <t>KLOBH 85X400_S</t>
  </si>
  <si>
    <t>KLOBH 85X500_S</t>
  </si>
  <si>
    <t>KLOBH 85X600_S</t>
  </si>
  <si>
    <t>KLOBH 110X200_S</t>
  </si>
  <si>
    <t>KLOBH 110X300_S</t>
  </si>
  <si>
    <t>KLOBH 110X400_S</t>
  </si>
  <si>
    <t>KLOBH 110X500_S</t>
  </si>
  <si>
    <t>KLOBH 110X600_S</t>
  </si>
  <si>
    <t>Відгалужувач горизонтальний Т-подібний на лоток драбинного типу KOPOS</t>
  </si>
  <si>
    <t>KLT 60X200_S</t>
  </si>
  <si>
    <t>KLT 60X300_S</t>
  </si>
  <si>
    <t>KLT 60X400_S</t>
  </si>
  <si>
    <t>KLT 60X500_S</t>
  </si>
  <si>
    <t>KLT 60X600_S</t>
  </si>
  <si>
    <t>KLT 85X200_S</t>
  </si>
  <si>
    <t>KLT 85X300_S</t>
  </si>
  <si>
    <t>KLT 85X400_S</t>
  </si>
  <si>
    <t>KLT 85X500_S</t>
  </si>
  <si>
    <t>KLT 85X600_S</t>
  </si>
  <si>
    <t>KLT 110X200_S</t>
  </si>
  <si>
    <t>KLT 110X300_S</t>
  </si>
  <si>
    <t>KLT 110X400_S</t>
  </si>
  <si>
    <t>KLT 110X500_S</t>
  </si>
  <si>
    <t>KLT 110X600_S</t>
  </si>
  <si>
    <t>Відгалужувач хрестоподібний на лоток драбинного типу KOPOS</t>
  </si>
  <si>
    <t>KLKR 60X200_S</t>
  </si>
  <si>
    <t>KLKR 60X300_S</t>
  </si>
  <si>
    <t>KLKR 60X400_S</t>
  </si>
  <si>
    <t>KLKR 60X500_S</t>
  </si>
  <si>
    <t>KLKR 60X600_S</t>
  </si>
  <si>
    <t>KLKR 85X200_S</t>
  </si>
  <si>
    <t>KLKR 85X300_S</t>
  </si>
  <si>
    <t>KLKR 85X400_S</t>
  </si>
  <si>
    <t>KLKR 85X500_S</t>
  </si>
  <si>
    <t>KLKR 85X600_S</t>
  </si>
  <si>
    <t>KLKR 110X200_S</t>
  </si>
  <si>
    <t>KLKR 110X300_S</t>
  </si>
  <si>
    <t>KLKR 110X400_S</t>
  </si>
  <si>
    <t>KLKR 110X500_S</t>
  </si>
  <si>
    <t>KLKR 110X600_S</t>
  </si>
  <si>
    <t xml:space="preserve">Металеві сітчаті лотки </t>
  </si>
  <si>
    <t>Сітчаті лотки KOPOS</t>
  </si>
  <si>
    <t>Аксесуари для кабельних сітчатих  лотків KOPOS</t>
  </si>
  <si>
    <t>КРІПИЛЬНИЙ МАТЕРІАЛ ТА ІНСТРУМЕНТ</t>
  </si>
  <si>
    <t>Хомути</t>
  </si>
  <si>
    <t xml:space="preserve">шт </t>
  </si>
  <si>
    <t/>
  </si>
  <si>
    <t>6516_HA</t>
  </si>
  <si>
    <t>6526_HA</t>
  </si>
  <si>
    <t>6704_S</t>
  </si>
  <si>
    <t>6706_S</t>
  </si>
  <si>
    <t>6708_S</t>
  </si>
  <si>
    <t>6710_S</t>
  </si>
  <si>
    <t>6712_S</t>
  </si>
  <si>
    <t>6808_S</t>
  </si>
  <si>
    <t>6810_S</t>
  </si>
  <si>
    <t>6812_S</t>
  </si>
  <si>
    <t>6816_S</t>
  </si>
  <si>
    <t>6820_S</t>
  </si>
  <si>
    <t>6825_S</t>
  </si>
  <si>
    <t>6723_FA</t>
  </si>
  <si>
    <t>6724_LA</t>
  </si>
  <si>
    <t>Дюбель</t>
  </si>
  <si>
    <t>HL 10_XX</t>
  </si>
  <si>
    <t>HL 6_XX</t>
  </si>
  <si>
    <t>HL 8_XX</t>
  </si>
  <si>
    <t>HS 6_ZA</t>
  </si>
  <si>
    <t>HN 6X25_XX</t>
  </si>
  <si>
    <t>HN 6X35_XX</t>
  </si>
  <si>
    <t>HN 6X45_XX</t>
  </si>
  <si>
    <t>HN 6X55_XX</t>
  </si>
  <si>
    <t>HN 6X70_XX</t>
  </si>
  <si>
    <t>HN 8X45_XX</t>
  </si>
  <si>
    <t>HM 10_XX</t>
  </si>
  <si>
    <t>HM 12_XX</t>
  </si>
  <si>
    <t>HM 6_XX</t>
  </si>
  <si>
    <t>HM 8/1_XX</t>
  </si>
  <si>
    <t xml:space="preserve">Стяжна стрічка </t>
  </si>
  <si>
    <t>SP 100X2.5_HA</t>
  </si>
  <si>
    <t>SP 140X3.5_HA</t>
  </si>
  <si>
    <t>SP 140X4.5_HA</t>
  </si>
  <si>
    <t>SP 200X4.5_HA</t>
  </si>
  <si>
    <t>SP 280X4.5_HA</t>
  </si>
  <si>
    <t>SP 360X4.5_HA</t>
  </si>
  <si>
    <t>SP 380X4.5_HA</t>
  </si>
  <si>
    <t>SP 100X2.5_FA</t>
  </si>
  <si>
    <t>SP 140X3.5_FA</t>
  </si>
  <si>
    <t>SP 200X4.5_FA</t>
  </si>
  <si>
    <t>SP 280X4.5_FA</t>
  </si>
  <si>
    <t>SP 360X4.5_FA</t>
  </si>
  <si>
    <t>SP 380X4.5_FA</t>
  </si>
  <si>
    <t>SPM 100X2.5_HA</t>
  </si>
  <si>
    <t>SPP 19X19_FA</t>
  </si>
  <si>
    <t>SPP 9_HA</t>
  </si>
  <si>
    <t>SPPN 19X19_FA</t>
  </si>
  <si>
    <t>Анкер</t>
  </si>
  <si>
    <t>KHS 4X32_ZNCR</t>
  </si>
  <si>
    <t>KHS 4X45_ZNCR</t>
  </si>
  <si>
    <t>KHS 5X37_ZNCR</t>
  </si>
  <si>
    <t>KHS 5X52_ZNCR</t>
  </si>
  <si>
    <t>KHS 5X65_ZNCR</t>
  </si>
  <si>
    <t>KHS 6X37_ZNCR</t>
  </si>
  <si>
    <t>KHS 6X52_ZNCR</t>
  </si>
  <si>
    <t>KHS 6X65_ZNCR</t>
  </si>
  <si>
    <t>KHP 10X60_PO</t>
  </si>
  <si>
    <t>KHP 6X32_PO</t>
  </si>
  <si>
    <t>KHP 8X38_PO</t>
  </si>
  <si>
    <t>KHP 8X60_PO</t>
  </si>
  <si>
    <t>KPO 6X70_PO</t>
  </si>
  <si>
    <t>KPO 8X77_PO</t>
  </si>
  <si>
    <t>KPO 8X97_PO</t>
  </si>
  <si>
    <t>KPO 8X110_PO</t>
  </si>
  <si>
    <t>KPO 10X95_PO</t>
  </si>
  <si>
    <t>KPO 10X115_PO</t>
  </si>
  <si>
    <t>KPO 10X175_PO</t>
  </si>
  <si>
    <t>KPO 12X120_PO</t>
  </si>
  <si>
    <t>Інше</t>
  </si>
  <si>
    <t>SP 15X1/10_XX</t>
  </si>
  <si>
    <t>6401_FA</t>
  </si>
  <si>
    <t>SB 6.3X35_POGMT</t>
  </si>
  <si>
    <t>SVD 30_PO</t>
  </si>
  <si>
    <t>SVD 40_PO</t>
  </si>
  <si>
    <t>Інструмент</t>
  </si>
  <si>
    <t>FR 68 SDS_XX</t>
  </si>
  <si>
    <t>L-42 W _XX</t>
  </si>
  <si>
    <t>VK-20_XX</t>
  </si>
  <si>
    <t>VPT-40 _XX</t>
  </si>
  <si>
    <t>VPT 64 _XX</t>
  </si>
  <si>
    <t>VPT-68_XX</t>
  </si>
  <si>
    <t>VPT-79_XX</t>
  </si>
  <si>
    <t>VPTU_XX</t>
  </si>
  <si>
    <t>Метизи для лотка КОПОС ЕЛЕКТРО</t>
  </si>
  <si>
    <t xml:space="preserve">Загальний прайс на продукцію </t>
  </si>
  <si>
    <t>Номенклатура</t>
  </si>
  <si>
    <r>
      <rPr>
        <b/>
        <sz val="10"/>
        <color theme="0"/>
        <rFont val="Arial"/>
        <family val="2"/>
        <charset val="204"/>
      </rPr>
      <t xml:space="preserve">Ціни відпускні з ПДВ в </t>
    </r>
    <r>
      <rPr>
        <b/>
        <u/>
        <sz val="10"/>
        <color theme="0"/>
        <rFont val="Arial"/>
        <family val="2"/>
        <charset val="204"/>
      </rPr>
      <t>грн</t>
    </r>
    <r>
      <rPr>
        <b/>
        <sz val="10"/>
        <color theme="0"/>
        <rFont val="Arial"/>
        <family val="2"/>
        <charset val="204"/>
      </rPr>
      <t>, 1 шт/м</t>
    </r>
  </si>
  <si>
    <t>0216E_LB</t>
  </si>
  <si>
    <t>0216HF_FB</t>
  </si>
  <si>
    <t>0216HF_KB</t>
  </si>
  <si>
    <t>0220HF_FB</t>
  </si>
  <si>
    <t>0220HF_KB</t>
  </si>
  <si>
    <t>0225HF_FB</t>
  </si>
  <si>
    <t>0225HF_KB</t>
  </si>
  <si>
    <t>0232HF_FB</t>
  </si>
  <si>
    <t>0232HF_KB</t>
  </si>
  <si>
    <t>0240HF_FB</t>
  </si>
  <si>
    <t>0240HF_KB</t>
  </si>
  <si>
    <t>0250HF_FB</t>
  </si>
  <si>
    <t>0250HF_KB</t>
  </si>
  <si>
    <t>0263HF_FB</t>
  </si>
  <si>
    <t>0263HF_KB</t>
  </si>
  <si>
    <t>05024_KB</t>
  </si>
  <si>
    <t>05025_KB</t>
  </si>
  <si>
    <t>05030_KB</t>
  </si>
  <si>
    <t>05031_KB</t>
  </si>
  <si>
    <t>05033_KB</t>
  </si>
  <si>
    <t>05041_KB</t>
  </si>
  <si>
    <t>05043_KB</t>
  </si>
  <si>
    <t>05050_KB</t>
  </si>
  <si>
    <t>05051_KB</t>
  </si>
  <si>
    <t>05053_KB</t>
  </si>
  <si>
    <t>06025_FS100</t>
  </si>
  <si>
    <t>06025_KS100</t>
  </si>
  <si>
    <t>06032_AS100</t>
  </si>
  <si>
    <t>06032_BS100</t>
  </si>
  <si>
    <t>06032_ES100</t>
  </si>
  <si>
    <t>06032_FB</t>
  </si>
  <si>
    <t>06032_FS100</t>
  </si>
  <si>
    <t>06032_LS100</t>
  </si>
  <si>
    <t>06040_AB</t>
  </si>
  <si>
    <t>06040_AP</t>
  </si>
  <si>
    <t>06040_ARGB</t>
  </si>
  <si>
    <t>06040_ARGS1</t>
  </si>
  <si>
    <t>06040_AS100</t>
  </si>
  <si>
    <t>06040_AS300</t>
  </si>
  <si>
    <t>06040_BB</t>
  </si>
  <si>
    <t>06040_BS100</t>
  </si>
  <si>
    <t>06040_BS300</t>
  </si>
  <si>
    <t>06040_CB</t>
  </si>
  <si>
    <t>06040_CS100</t>
  </si>
  <si>
    <t>06040_CS300</t>
  </si>
  <si>
    <t>06040_DS100</t>
  </si>
  <si>
    <t>06040_EB</t>
  </si>
  <si>
    <t>06040_ES100</t>
  </si>
  <si>
    <t>06040_ES300</t>
  </si>
  <si>
    <t>06040_FB</t>
  </si>
  <si>
    <t>06040_FS100</t>
  </si>
  <si>
    <t>06040_KS100</t>
  </si>
  <si>
    <t>06040_LB</t>
  </si>
  <si>
    <t>06050_AB</t>
  </si>
  <si>
    <t>06050_AS100</t>
  </si>
  <si>
    <t>06050_BS100</t>
  </si>
  <si>
    <t>06050_CP</t>
  </si>
  <si>
    <t>06050_CS100</t>
  </si>
  <si>
    <t>06050_D-</t>
  </si>
  <si>
    <t>06050_FB</t>
  </si>
  <si>
    <t>06050_FS100</t>
  </si>
  <si>
    <t>06050_FS300</t>
  </si>
  <si>
    <t>06110/2_CA</t>
  </si>
  <si>
    <t>06110/2_FA</t>
  </si>
  <si>
    <t>06110P/2_CA</t>
  </si>
  <si>
    <t>06110P/2_FA</t>
  </si>
  <si>
    <t>06160/2_CA</t>
  </si>
  <si>
    <t>06160/2_EA</t>
  </si>
  <si>
    <t>1220FLPP_F100</t>
  </si>
  <si>
    <t>1225FLPP_F100</t>
  </si>
  <si>
    <t>1225HFPP_L50</t>
  </si>
  <si>
    <t>1416E_K10</t>
  </si>
  <si>
    <t>1420_K10</t>
  </si>
  <si>
    <t>1425_K10</t>
  </si>
  <si>
    <t>1432_K10</t>
  </si>
  <si>
    <t>1440_F25</t>
  </si>
  <si>
    <t>1440_K25</t>
  </si>
  <si>
    <t>1440_K25D</t>
  </si>
  <si>
    <t>1450_F25</t>
  </si>
  <si>
    <t>1516E_KC</t>
  </si>
  <si>
    <t>1516EHF_FA</t>
  </si>
  <si>
    <t>1516EHF_KA</t>
  </si>
  <si>
    <t>1520_KC</t>
  </si>
  <si>
    <t>1520HF_FA</t>
  </si>
  <si>
    <t>1520HF_KA</t>
  </si>
  <si>
    <t>1525_KC</t>
  </si>
  <si>
    <t>1525HF_FA</t>
  </si>
  <si>
    <t>1525HF_KA</t>
  </si>
  <si>
    <t>1532_KC</t>
  </si>
  <si>
    <t>1532HF_FA</t>
  </si>
  <si>
    <t>1532HF_KA</t>
  </si>
  <si>
    <t>1540_KC</t>
  </si>
  <si>
    <t>1540HF_FA</t>
  </si>
  <si>
    <t>1540HF_KA</t>
  </si>
  <si>
    <t>1550_KC</t>
  </si>
  <si>
    <t>1550HF_FA</t>
  </si>
  <si>
    <t>1550HF_KA</t>
  </si>
  <si>
    <t>1563HF_FA</t>
  </si>
  <si>
    <t>1563HF_KA</t>
  </si>
  <si>
    <t>1601_LB</t>
  </si>
  <si>
    <t>1611_LB</t>
  </si>
  <si>
    <t>1618_LB</t>
  </si>
  <si>
    <t>2.9X13V_ZNCR</t>
  </si>
  <si>
    <t>2.9X13Z_ZNCR</t>
  </si>
  <si>
    <t>2.9X16_ZNCR</t>
  </si>
  <si>
    <t>2.9X22_ZNCR</t>
  </si>
  <si>
    <t>2313/LPE-2_H100</t>
  </si>
  <si>
    <t>2316/LPE-1_H100</t>
  </si>
  <si>
    <t>2316/LPE-2_H100</t>
  </si>
  <si>
    <t>2316E/LPE-1_A100</t>
  </si>
  <si>
    <t>2320/LPE-1_A100D</t>
  </si>
  <si>
    <t>2320/LPE-1_A50</t>
  </si>
  <si>
    <t>2320/LPE-1_F1.U</t>
  </si>
  <si>
    <t>2323/LPE-1_H100</t>
  </si>
  <si>
    <t>2323/LPE-2_H100</t>
  </si>
  <si>
    <t>2325/LPE-1_A50</t>
  </si>
  <si>
    <t>2325/LPE-1_A50D</t>
  </si>
  <si>
    <t>2325/LPE-1_F1.U</t>
  </si>
  <si>
    <t>2329/LPE-1_H50</t>
  </si>
  <si>
    <t>2329/LPE-2_H50</t>
  </si>
  <si>
    <t>2332/LPE-1_A50</t>
  </si>
  <si>
    <t>2332/LPE-1_A50D</t>
  </si>
  <si>
    <t>2332/LPE-1_F50U</t>
  </si>
  <si>
    <t>2336/LPE-2_H50</t>
  </si>
  <si>
    <t>2340/LPE-1_A25</t>
  </si>
  <si>
    <t>3.0X16_ZNCR</t>
  </si>
  <si>
    <t>316/1_XX</t>
  </si>
  <si>
    <t>316E/1 ZN_F</t>
  </si>
  <si>
    <t>316E/1_ECZ</t>
  </si>
  <si>
    <t>316E/2 AL_XX</t>
  </si>
  <si>
    <t>316E/2 ZN_F</t>
  </si>
  <si>
    <t>316E/2_ECZ</t>
  </si>
  <si>
    <t>320/1 ZN_F</t>
  </si>
  <si>
    <t>320/2 AL_XX</t>
  </si>
  <si>
    <t>321/3_PO</t>
  </si>
  <si>
    <t>325/2 AL_XX</t>
  </si>
  <si>
    <t>325/2 ZN_F</t>
  </si>
  <si>
    <t>329/3_PO</t>
  </si>
  <si>
    <t>3313_B</t>
  </si>
  <si>
    <t>3313_XX</t>
  </si>
  <si>
    <t>3316_B</t>
  </si>
  <si>
    <t>3316_XX</t>
  </si>
  <si>
    <t>332/2 AL_XX</t>
  </si>
  <si>
    <t>3323_B</t>
  </si>
  <si>
    <t>3323_XX</t>
  </si>
  <si>
    <t>3329_B</t>
  </si>
  <si>
    <t>3329_XX</t>
  </si>
  <si>
    <t>3336_B</t>
  </si>
  <si>
    <t>3336_XX</t>
  </si>
  <si>
    <t>3348_B</t>
  </si>
  <si>
    <t>3348_XX</t>
  </si>
  <si>
    <t>336/3_PO</t>
  </si>
  <si>
    <t>340/1 ZN_F</t>
  </si>
  <si>
    <t>340/2 AL_XX</t>
  </si>
  <si>
    <t>340/2 ZN_F</t>
  </si>
  <si>
    <t>342/3_PO</t>
  </si>
  <si>
    <t>350/2 AL_XX</t>
  </si>
  <si>
    <t>350/2 ZN_F</t>
  </si>
  <si>
    <t>3613 A_S</t>
  </si>
  <si>
    <t>3616 A_S</t>
  </si>
  <si>
    <t>3623 A_S</t>
  </si>
  <si>
    <t>3629 A_S</t>
  </si>
  <si>
    <t>363/1 ZN_F</t>
  </si>
  <si>
    <t>363/2 AL_XX</t>
  </si>
  <si>
    <t>363/2 ZN_F</t>
  </si>
  <si>
    <t>3636 A_S</t>
  </si>
  <si>
    <t>3648 A_S</t>
  </si>
  <si>
    <t>3X20V-2CH_ZNCR</t>
  </si>
  <si>
    <t>3X35V-2CH_ZNCR</t>
  </si>
  <si>
    <t>4016E_KA</t>
  </si>
  <si>
    <t>4016EHF_FA</t>
  </si>
  <si>
    <t>4016EHF_KA</t>
  </si>
  <si>
    <t>4020_KA</t>
  </si>
  <si>
    <t>4020_KC</t>
  </si>
  <si>
    <t>4020HF_FA</t>
  </si>
  <si>
    <t>4020HF_KA</t>
  </si>
  <si>
    <t>4025_KA</t>
  </si>
  <si>
    <t>4025_KC</t>
  </si>
  <si>
    <t>4025HF_FA</t>
  </si>
  <si>
    <t>4025HF_KA</t>
  </si>
  <si>
    <t>4032_KA</t>
  </si>
  <si>
    <t>4032_KC</t>
  </si>
  <si>
    <t>4032HF_FA</t>
  </si>
  <si>
    <t>4032HF_KA</t>
  </si>
  <si>
    <t>4040_KA</t>
  </si>
  <si>
    <t>4040HF_FA</t>
  </si>
  <si>
    <t>4040HF_KA</t>
  </si>
  <si>
    <t>4050_KA</t>
  </si>
  <si>
    <t>4063_KA</t>
  </si>
  <si>
    <t>4116HF_FB</t>
  </si>
  <si>
    <t>4116HF_KB</t>
  </si>
  <si>
    <t>4120HF_FB</t>
  </si>
  <si>
    <t>4120HF_KB</t>
  </si>
  <si>
    <t>4125HF_FB</t>
  </si>
  <si>
    <t>4125HF_KB</t>
  </si>
  <si>
    <t>4132HF_FB</t>
  </si>
  <si>
    <t>4132HF_KB</t>
  </si>
  <si>
    <t>4140HF_FB</t>
  </si>
  <si>
    <t>4140HF_KB</t>
  </si>
  <si>
    <t>4150HF_FB</t>
  </si>
  <si>
    <t>4150HF_KB</t>
  </si>
  <si>
    <t>4816E_KA</t>
  </si>
  <si>
    <t>4820_KA</t>
  </si>
  <si>
    <t>4825_KA</t>
  </si>
  <si>
    <t>4832_KA</t>
  </si>
  <si>
    <t>4840_KA</t>
  </si>
  <si>
    <t>4850_KA</t>
  </si>
  <si>
    <t>4863_KA</t>
  </si>
  <si>
    <t>5213 PC_S</t>
  </si>
  <si>
    <t>5216E AL_XX</t>
  </si>
  <si>
    <t>5216E PC AL_XX</t>
  </si>
  <si>
    <t>5216E ZN_F</t>
  </si>
  <si>
    <t>5220 AL_XX</t>
  </si>
  <si>
    <t>5220 PC AL_XX</t>
  </si>
  <si>
    <t>5220 ZN_F</t>
  </si>
  <si>
    <t>5225 AL_XX</t>
  </si>
  <si>
    <t>5225 PC AL_XX</t>
  </si>
  <si>
    <t>5225 PC_ECZ</t>
  </si>
  <si>
    <t>5225 ZN_F</t>
  </si>
  <si>
    <t>5232 AL_XX</t>
  </si>
  <si>
    <t>5232 PC AL_XX</t>
  </si>
  <si>
    <t>5232 PC ZN_F</t>
  </si>
  <si>
    <t>5232 ZN_F</t>
  </si>
  <si>
    <t>5240 AL_XX</t>
  </si>
  <si>
    <t>5240 PC AL_XX</t>
  </si>
  <si>
    <t>5240 PC ZN_F</t>
  </si>
  <si>
    <t>5240 ZN_F</t>
  </si>
  <si>
    <t>5250 AL_XX</t>
  </si>
  <si>
    <t>5250 PC AL_XX</t>
  </si>
  <si>
    <t>5250 PC ZN_F</t>
  </si>
  <si>
    <t>5250 PC_ECZ</t>
  </si>
  <si>
    <t>5250 ZN_F</t>
  </si>
  <si>
    <t>5263 AL_XX</t>
  </si>
  <si>
    <t>5263 PC AL_XX</t>
  </si>
  <si>
    <t>5263 PC ZN_F</t>
  </si>
  <si>
    <t>5263 ZN_F</t>
  </si>
  <si>
    <t>5316EHF_FB</t>
  </si>
  <si>
    <t>5316EHF_KB</t>
  </si>
  <si>
    <t>5320HF_FB</t>
  </si>
  <si>
    <t>5320HF_KB</t>
  </si>
  <si>
    <t>5325HF_FB</t>
  </si>
  <si>
    <t>5325HF_KB</t>
  </si>
  <si>
    <t>5332HF_FB</t>
  </si>
  <si>
    <t>5332HF_KB</t>
  </si>
  <si>
    <t>5340HF_FB</t>
  </si>
  <si>
    <t>5340HF_KB</t>
  </si>
  <si>
    <t>5350HF_FB</t>
  </si>
  <si>
    <t>5350HF_KB</t>
  </si>
  <si>
    <t>5363HF_FB</t>
  </si>
  <si>
    <t>5363HF_KB</t>
  </si>
  <si>
    <t>6013 N_XX</t>
  </si>
  <si>
    <t>6013 ZNM_S</t>
  </si>
  <si>
    <t>6013_EOZ</t>
  </si>
  <si>
    <t>6016 N_XX</t>
  </si>
  <si>
    <t>6016 ZNM_S</t>
  </si>
  <si>
    <t>6016_EOZ</t>
  </si>
  <si>
    <t>6020 ZNM_S</t>
  </si>
  <si>
    <t>6020_EOZ</t>
  </si>
  <si>
    <t>6021 N_XX</t>
  </si>
  <si>
    <t>6021_EOZ</t>
  </si>
  <si>
    <t>6025 ZNM_S</t>
  </si>
  <si>
    <t>6025_EOZ</t>
  </si>
  <si>
    <t>6029 N_XX</t>
  </si>
  <si>
    <t>6029_EOZ</t>
  </si>
  <si>
    <t>6032 ZNM_S</t>
  </si>
  <si>
    <t>6032_EOZ</t>
  </si>
  <si>
    <t>6036 N_XX</t>
  </si>
  <si>
    <t>6036_EOZ</t>
  </si>
  <si>
    <t>6040 ZNM_S</t>
  </si>
  <si>
    <t>6040_EOZ</t>
  </si>
  <si>
    <t>6042 N_XX</t>
  </si>
  <si>
    <t>6042_EOZ</t>
  </si>
  <si>
    <t>6113_EOZ</t>
  </si>
  <si>
    <t>Коліно для сталевої різьбової лакованої труби (ČSN)</t>
  </si>
  <si>
    <t>6116 ZN_F</t>
  </si>
  <si>
    <t>6116_EOZ</t>
  </si>
  <si>
    <t>6116E_ECZ</t>
  </si>
  <si>
    <t>6121_EOZ</t>
  </si>
  <si>
    <t>6129_EOZ</t>
  </si>
  <si>
    <t>6132 ZN_F</t>
  </si>
  <si>
    <t>6136_EOZ</t>
  </si>
  <si>
    <t>6142_EOZ</t>
  </si>
  <si>
    <t>6163 ZN_F</t>
  </si>
  <si>
    <t>6213 ZN_F</t>
  </si>
  <si>
    <t>6213 ZNM_S</t>
  </si>
  <si>
    <t>6216 N_XX</t>
  </si>
  <si>
    <t>6216 ZN_F</t>
  </si>
  <si>
    <t>6216 ZNM_S</t>
  </si>
  <si>
    <t>6216E AL_XX</t>
  </si>
  <si>
    <t>6220 AL_XX</t>
  </si>
  <si>
    <t>6220 ZNM_S</t>
  </si>
  <si>
    <t>6220_EOZ</t>
  </si>
  <si>
    <t>6221 N_XX</t>
  </si>
  <si>
    <t>6221 ZN_F</t>
  </si>
  <si>
    <t>6221 ZNM_S</t>
  </si>
  <si>
    <t>6225 AL_XX</t>
  </si>
  <si>
    <t>6225 ZNM_S</t>
  </si>
  <si>
    <t>6225_EOZ</t>
  </si>
  <si>
    <t>6229 N_XX</t>
  </si>
  <si>
    <t>6229 ZN_F</t>
  </si>
  <si>
    <t>6229 ZNM_S</t>
  </si>
  <si>
    <t>6232 AL_XX</t>
  </si>
  <si>
    <t>6232 ZNM_S</t>
  </si>
  <si>
    <t>6232_EOZ</t>
  </si>
  <si>
    <t>6236 N_XX</t>
  </si>
  <si>
    <t>6236 ZN_F</t>
  </si>
  <si>
    <t>6236 ZNM_S</t>
  </si>
  <si>
    <t>6240 AL_XX</t>
  </si>
  <si>
    <t>6240 ZNM_S</t>
  </si>
  <si>
    <t>6240_EOZ</t>
  </si>
  <si>
    <t>6242 N_XX</t>
  </si>
  <si>
    <t>6242 ZN_F</t>
  </si>
  <si>
    <t>6242 ZNM_S</t>
  </si>
  <si>
    <t>6250 AL_XX</t>
  </si>
  <si>
    <t>6263 AL_XX</t>
  </si>
  <si>
    <t>6316E AL_XX</t>
  </si>
  <si>
    <t>6320 AL_XX</t>
  </si>
  <si>
    <t>6320 ZN_F</t>
  </si>
  <si>
    <t>6325 AL_XX</t>
  </si>
  <si>
    <t>6325 ZN_F</t>
  </si>
  <si>
    <t>6332 AL_XX</t>
  </si>
  <si>
    <t>6332 ZN_F</t>
  </si>
  <si>
    <t>6340 AL_XX</t>
  </si>
  <si>
    <t>6350 AL_XX</t>
  </si>
  <si>
    <t>6363 AL_XX</t>
  </si>
  <si>
    <t>6706_PO</t>
  </si>
  <si>
    <t>Хомут односторонній; для кабелю 6мм пож. стійкий,  оцинкований</t>
  </si>
  <si>
    <t>6706_POGMT</t>
  </si>
  <si>
    <t>6708_PO</t>
  </si>
  <si>
    <t>6708_POGMT</t>
  </si>
  <si>
    <t>6710_PO</t>
  </si>
  <si>
    <t>Хомут односторонній; для кабелю 10мм пож. стійкий,  оцинкований</t>
  </si>
  <si>
    <t>6710_POGMT</t>
  </si>
  <si>
    <t>6712_PO</t>
  </si>
  <si>
    <t>Хомут односторонній; для кабелю 12мм пож. стійкий,  оцинкований</t>
  </si>
  <si>
    <t>6712_POGMT</t>
  </si>
  <si>
    <t>6716E_PO</t>
  </si>
  <si>
    <t>Хомут односторонній; для кабелю 16мм пож. стійкий,  оцинкований</t>
  </si>
  <si>
    <t>6716E_POGMT</t>
  </si>
  <si>
    <t>6716ED_PO</t>
  </si>
  <si>
    <t>6716ED_POGMT</t>
  </si>
  <si>
    <t>6720_PO</t>
  </si>
  <si>
    <t>Хомут односторонній; для кабелю 20мм пож. стійкий,  оцинкований</t>
  </si>
  <si>
    <t>6720_POGMT</t>
  </si>
  <si>
    <t>7116 B_M20</t>
  </si>
  <si>
    <t>7116 C_M20</t>
  </si>
  <si>
    <t>7116 C_P16</t>
  </si>
  <si>
    <t>7121 B_M25</t>
  </si>
  <si>
    <t>7121 C_M25</t>
  </si>
  <si>
    <t>7121 C_P21</t>
  </si>
  <si>
    <t>7216 B_M20</t>
  </si>
  <si>
    <t>7216 B_P16</t>
  </si>
  <si>
    <t>7216 C_M20</t>
  </si>
  <si>
    <t>7216 C_P16</t>
  </si>
  <si>
    <t>7221 B_M25</t>
  </si>
  <si>
    <t>7221 B_P21</t>
  </si>
  <si>
    <t>7221 C_P21</t>
  </si>
  <si>
    <t>8016EHF_FA</t>
  </si>
  <si>
    <t>8020HF_FA</t>
  </si>
  <si>
    <t>8025HF_FA</t>
  </si>
  <si>
    <t>8032HF_FA</t>
  </si>
  <si>
    <t>8040HF_FA</t>
  </si>
  <si>
    <t>8050HF_FA</t>
  </si>
  <si>
    <t>8063HF_FA</t>
  </si>
  <si>
    <t>8101_LA</t>
  </si>
  <si>
    <t>8102_KA</t>
  </si>
  <si>
    <t>8102_LA</t>
  </si>
  <si>
    <t>8106_LA</t>
  </si>
  <si>
    <t>8107_KA</t>
  </si>
  <si>
    <t>8107_LA</t>
  </si>
  <si>
    <t>8110_LA</t>
  </si>
  <si>
    <t>8111_KA</t>
  </si>
  <si>
    <t>8111_LA</t>
  </si>
  <si>
    <t>8112_LA</t>
  </si>
  <si>
    <t>8117_LA</t>
  </si>
  <si>
    <t>8118_KA</t>
  </si>
  <si>
    <t>8118_LA</t>
  </si>
  <si>
    <t>8119_LA</t>
  </si>
  <si>
    <t>8130_HA</t>
  </si>
  <si>
    <t>8135_HA</t>
  </si>
  <si>
    <t>8221_HB</t>
  </si>
  <si>
    <t>8222_HB</t>
  </si>
  <si>
    <t>8223_HB</t>
  </si>
  <si>
    <t>8224_HB</t>
  </si>
  <si>
    <t>8225_HB</t>
  </si>
  <si>
    <t>8226_HB</t>
  </si>
  <si>
    <t>8595568927149</t>
  </si>
  <si>
    <t>8227_HB</t>
  </si>
  <si>
    <t>8231_HB</t>
  </si>
  <si>
    <t>8232_HB</t>
  </si>
  <si>
    <t>8233_HB</t>
  </si>
  <si>
    <t>8234_HB</t>
  </si>
  <si>
    <t>8235_HB</t>
  </si>
  <si>
    <t>8236_HB</t>
  </si>
  <si>
    <t>8237_HB</t>
  </si>
  <si>
    <t>8407HF_HB</t>
  </si>
  <si>
    <t>8477_HB</t>
  </si>
  <si>
    <t>8501HF_HB</t>
  </si>
  <si>
    <t>Заглушка  для  EKD 80x40 HF; Безгалогенний; HF</t>
  </si>
  <si>
    <t>8502HF_HB</t>
  </si>
  <si>
    <t>З'єднувач для EKD 80x40 HF; Безгалогенний; HF</t>
  </si>
  <si>
    <t>8503HF_HB</t>
  </si>
  <si>
    <t>Кут прямий для EKD 80x40 HF; Безгалогенний; HF</t>
  </si>
  <si>
    <t>8504HF_HB</t>
  </si>
  <si>
    <t>Трійник для EKD 80x40 HF; Безгалогенний; HF</t>
  </si>
  <si>
    <t>8505HF_HB</t>
  </si>
  <si>
    <t>Кут внутрішній  (регульований) для EKD 80х40 HF; Безгалогенний; HF</t>
  </si>
  <si>
    <t>8506HF_HB</t>
  </si>
  <si>
    <t>Кут зовнішній (регульований) для EKD 80х40 HF; Безгалогенний; HF</t>
  </si>
  <si>
    <t>8632_I1</t>
  </si>
  <si>
    <t>З'єднувач для   кабельного каналу  LHD 40X20 I1</t>
  </si>
  <si>
    <t>8633_I1</t>
  </si>
  <si>
    <t>8653R_HB</t>
  </si>
  <si>
    <t>8654R_HB</t>
  </si>
  <si>
    <t>8847_HB</t>
  </si>
  <si>
    <t>8861 L_I1</t>
  </si>
  <si>
    <t>8861 P_I1</t>
  </si>
  <si>
    <t>8865_I1</t>
  </si>
  <si>
    <t>8866_I1</t>
  </si>
  <si>
    <t>A16FL_FB</t>
  </si>
  <si>
    <t>A16FL-90_FB</t>
  </si>
  <si>
    <t>A21FL_FB</t>
  </si>
  <si>
    <t>A21FL-45_FB</t>
  </si>
  <si>
    <t>A21FL-90_FB</t>
  </si>
  <si>
    <t>A28FL_FB</t>
  </si>
  <si>
    <t>A28FL-45_FB</t>
  </si>
  <si>
    <t>A28FL-90_FB</t>
  </si>
  <si>
    <t>A-ES16_FB</t>
  </si>
  <si>
    <t>A-ES20_FB</t>
  </si>
  <si>
    <t>A-ES28_FB</t>
  </si>
  <si>
    <t>A-ES32_FB</t>
  </si>
  <si>
    <t>A-ES40_FB</t>
  </si>
  <si>
    <t>A-LN/PG13_FB</t>
  </si>
  <si>
    <t>A-LN/PG16_FB</t>
  </si>
  <si>
    <t>A-LN/PG21_FB</t>
  </si>
  <si>
    <t>A-LN/PG29_FB</t>
  </si>
  <si>
    <t>A-LN/PG36_FB</t>
  </si>
  <si>
    <t>A-LN/PG48_FB</t>
  </si>
  <si>
    <t>AM16/16_FB</t>
  </si>
  <si>
    <t>AM16/16-45_FB</t>
  </si>
  <si>
    <t>AM16/16-90_FB</t>
  </si>
  <si>
    <t>AM20/20_FB</t>
  </si>
  <si>
    <t>AM21/20_FB</t>
  </si>
  <si>
    <t>AM21/20-45_FB</t>
  </si>
  <si>
    <t>AM21/20-90_FB</t>
  </si>
  <si>
    <t>AM25/25_FB</t>
  </si>
  <si>
    <t>AM28/25_FB</t>
  </si>
  <si>
    <t>AM28/25-45_FB</t>
  </si>
  <si>
    <t>AM28/25-90_FB</t>
  </si>
  <si>
    <t>AM34/32_FB</t>
  </si>
  <si>
    <t>AM34/32-45_FB</t>
  </si>
  <si>
    <t>AM34/32-90_FB</t>
  </si>
  <si>
    <t>AM42/40_FB</t>
  </si>
  <si>
    <t>AM42/40-45_FB</t>
  </si>
  <si>
    <t>AM42/40-90_FB</t>
  </si>
  <si>
    <t>AM54/50_FB</t>
  </si>
  <si>
    <t>AM54/50-45_FB</t>
  </si>
  <si>
    <t>AM54/50-90_FB</t>
  </si>
  <si>
    <t>ціна за запитом</t>
  </si>
  <si>
    <t>APG16/13_FB</t>
  </si>
  <si>
    <t>APG16/13-45_FB</t>
  </si>
  <si>
    <t>APG16/13-90_FB</t>
  </si>
  <si>
    <t>APG21/16_FB</t>
  </si>
  <si>
    <t>APG21/16-45_FB</t>
  </si>
  <si>
    <t>APG21/16-90_FB</t>
  </si>
  <si>
    <t>APG28/21_FB</t>
  </si>
  <si>
    <t>APG28/21-45_FB</t>
  </si>
  <si>
    <t>APG28/21-90_FB</t>
  </si>
  <si>
    <t>APG34/29_FB</t>
  </si>
  <si>
    <t>APG34/29-45_FB</t>
  </si>
  <si>
    <t>APG34/29-90_FB</t>
  </si>
  <si>
    <t>APG42/36_FB</t>
  </si>
  <si>
    <t>APG42/36-45_FB</t>
  </si>
  <si>
    <t>APG42/36-90_FB</t>
  </si>
  <si>
    <t>APG54/48_FB</t>
  </si>
  <si>
    <t>APG54/48-45_FB</t>
  </si>
  <si>
    <t>APG54/48-90_FB</t>
  </si>
  <si>
    <t>A-SW/M16_FB</t>
  </si>
  <si>
    <t>A-SW/M20_FB</t>
  </si>
  <si>
    <t>A-SW/M25_FB</t>
  </si>
  <si>
    <t>A-SW/M32_FB</t>
  </si>
  <si>
    <t>A-SW/M40_FB</t>
  </si>
  <si>
    <t>A-SW/M50_FB</t>
  </si>
  <si>
    <t>A-SW/PG13_FB</t>
  </si>
  <si>
    <t>A-SW/PG16_FB</t>
  </si>
  <si>
    <t>A-SW/PG21_FB</t>
  </si>
  <si>
    <t>A-SW/PG29_FB</t>
  </si>
  <si>
    <t>A-SW/PG36_FB</t>
  </si>
  <si>
    <t>A-SW/PG48_FB</t>
  </si>
  <si>
    <t>BK 16 CSN_AA</t>
  </si>
  <si>
    <t>BK 23_AA</t>
  </si>
  <si>
    <t>BSKH 110 D_F</t>
  </si>
  <si>
    <t>BSKH 110 D_S</t>
  </si>
  <si>
    <t>BSKH 110 K_F</t>
  </si>
  <si>
    <t>BSKH 110 K_S</t>
  </si>
  <si>
    <t>BSKH 60 D_F</t>
  </si>
  <si>
    <t>BSKH 60 D_S</t>
  </si>
  <si>
    <t>BSKH 60 K_F</t>
  </si>
  <si>
    <t>BSKH 60 K_S</t>
  </si>
  <si>
    <t>BSKH 85 D_F</t>
  </si>
  <si>
    <t>BSKH 85 D_S</t>
  </si>
  <si>
    <t>BSKH 85 K_F</t>
  </si>
  <si>
    <t>BSKH 85 K_S</t>
  </si>
  <si>
    <t>CTS 100_S</t>
  </si>
  <si>
    <t>CTS 200_S</t>
  </si>
  <si>
    <t>CTS 300_S</t>
  </si>
  <si>
    <t>DLN 150_S</t>
  </si>
  <si>
    <t>DLN 300_S</t>
  </si>
  <si>
    <t>DRT 100_F</t>
  </si>
  <si>
    <t>DRT 150_F</t>
  </si>
  <si>
    <t>DRT 200_F</t>
  </si>
  <si>
    <t>DRT 300_F</t>
  </si>
  <si>
    <t>DRT 400_F</t>
  </si>
  <si>
    <t>DRT 500_F</t>
  </si>
  <si>
    <t>DRT 600_F</t>
  </si>
  <si>
    <t>DS 100_S</t>
  </si>
  <si>
    <t>DS 150_S</t>
  </si>
  <si>
    <t>DS 200_S</t>
  </si>
  <si>
    <t>DS 300_S</t>
  </si>
  <si>
    <t>DS 400_S</t>
  </si>
  <si>
    <t>DS 500_S</t>
  </si>
  <si>
    <t>DS 600_S</t>
  </si>
  <si>
    <t>DSN 100_F</t>
  </si>
  <si>
    <t>DSN 200_F</t>
  </si>
  <si>
    <t>DSN 300_F</t>
  </si>
  <si>
    <t>DSN 300_S</t>
  </si>
  <si>
    <t>DSN 400_F</t>
  </si>
  <si>
    <t>DSN 400_S</t>
  </si>
  <si>
    <t>DSN 500_S</t>
  </si>
  <si>
    <t>DSN 600_S</t>
  </si>
  <si>
    <t>DSOS 10_ZNCR</t>
  </si>
  <si>
    <t>DSOS 8_ZNCR</t>
  </si>
  <si>
    <t>DSS_S</t>
  </si>
  <si>
    <t>DSZT_F</t>
  </si>
  <si>
    <t>DSZT_S</t>
  </si>
  <si>
    <t>DT 100_F</t>
  </si>
  <si>
    <t>DT 1000_F</t>
  </si>
  <si>
    <t>DT 150_F</t>
  </si>
  <si>
    <t>DT 200_F</t>
  </si>
  <si>
    <t>DT 250_F</t>
  </si>
  <si>
    <t>DT 300_F</t>
  </si>
  <si>
    <t>DT 400_F</t>
  </si>
  <si>
    <t>DT 500_F</t>
  </si>
  <si>
    <t>DT 600_F</t>
  </si>
  <si>
    <t>DT 800_F</t>
  </si>
  <si>
    <t>DTN 100_F</t>
  </si>
  <si>
    <t>Тримач консольний для системи JUPITER; велике навантаж.;лоток 100 мм ; покриття гарячий цинк</t>
  </si>
  <si>
    <t>DTN 150_F</t>
  </si>
  <si>
    <t>Тримач консольний для системи JUPITER; велике навантаж.;лоток 150 мм ; покриття гарячий цинк</t>
  </si>
  <si>
    <t>DTN 200_F</t>
  </si>
  <si>
    <t>Тримач консольний для системи JUPITER; велике навантаж.;лоток 200 мм ; покриття гарячий цинк</t>
  </si>
  <si>
    <t>DTN 250_F</t>
  </si>
  <si>
    <t>Тримач консольний для системи JUPITER; велике навантаж.;лоток 250 мм ; покриття гарячий цинк</t>
  </si>
  <si>
    <t>DTN 300_F</t>
  </si>
  <si>
    <t>Тримач консольний для системи JUPITER; велике навантаж.;лоток 300 мм ; покриття гарячий цинк</t>
  </si>
  <si>
    <t>DTN 400_F</t>
  </si>
  <si>
    <t>Тримач консольний для системи JUPITER; велике навантаж.;лоток 400 мм ; покриття гарячий цинк</t>
  </si>
  <si>
    <t>DTN 500_F</t>
  </si>
  <si>
    <t>Тримач консольний для системи JUPITER; велике навантаж.;лоток 500 мм ; покриття гарячий цинк</t>
  </si>
  <si>
    <t>DTN 600_F</t>
  </si>
  <si>
    <t>Тримач консольний для системи JUPITER; велике навантаж.;лоток 600 мм ; покриття гарячий цинк</t>
  </si>
  <si>
    <t>DV 100_GMT</t>
  </si>
  <si>
    <t>DV 100_S</t>
  </si>
  <si>
    <t>DV 150_GMT</t>
  </si>
  <si>
    <t>DV 150_S</t>
  </si>
  <si>
    <t>DV 200_GMT</t>
  </si>
  <si>
    <t>DV 200_S</t>
  </si>
  <si>
    <t>DV 300_S</t>
  </si>
  <si>
    <t>DV 400_GMT</t>
  </si>
  <si>
    <t>DV 400_S</t>
  </si>
  <si>
    <t>DV 500_GMT</t>
  </si>
  <si>
    <t>DV 500_S</t>
  </si>
  <si>
    <t>DV 600_GMT</t>
  </si>
  <si>
    <t>DV 600_S</t>
  </si>
  <si>
    <t>DV 75_GMT</t>
  </si>
  <si>
    <t>DV 75_S</t>
  </si>
  <si>
    <t>DZ 110X200_BF</t>
  </si>
  <si>
    <t>DZ 110X300_BF</t>
  </si>
  <si>
    <t>DZ 110X400_BF</t>
  </si>
  <si>
    <t>DZ 35X100_BF</t>
  </si>
  <si>
    <t>DZ 35X150_BF</t>
  </si>
  <si>
    <t>DZ 35X200_BF</t>
  </si>
  <si>
    <t>DZ 35X300_BF</t>
  </si>
  <si>
    <t>DZ 60X150_BF</t>
  </si>
  <si>
    <t>DZ 60X200_BF</t>
  </si>
  <si>
    <t>DZ 60X300_BF</t>
  </si>
  <si>
    <t>DZ 60X400_BF</t>
  </si>
  <si>
    <t>DZ 60X500_BF</t>
  </si>
  <si>
    <t>DZ 60X600_BF</t>
  </si>
  <si>
    <t>DZDN_XX</t>
  </si>
  <si>
    <t>Кусачки для дроту</t>
  </si>
  <si>
    <t>DZDS 100/B_F</t>
  </si>
  <si>
    <t>DZDS 100/B_S</t>
  </si>
  <si>
    <t>DZDS 150/B_F</t>
  </si>
  <si>
    <t>DZDS 200/B_F</t>
  </si>
  <si>
    <t>DZDS 200/B_S</t>
  </si>
  <si>
    <t>DZDS 300/B_F</t>
  </si>
  <si>
    <t>DZDS 300/B_S</t>
  </si>
  <si>
    <t>DZDS 400/B_F</t>
  </si>
  <si>
    <t>DZDS 400/B_S</t>
  </si>
  <si>
    <t>DZDS 500/B_F</t>
  </si>
  <si>
    <t>DZDS 500/B_S</t>
  </si>
  <si>
    <t>DZDS 600/B_F</t>
  </si>
  <si>
    <t>DZDS 600/B_S</t>
  </si>
  <si>
    <t>DZI 110X150_BEZN</t>
  </si>
  <si>
    <t>DZI 110X200_BEZN</t>
  </si>
  <si>
    <t>DZI 110X300_BEZN</t>
  </si>
  <si>
    <t>DZI 110X400_BEZN</t>
  </si>
  <si>
    <t>DZI 110X500_BEZN</t>
  </si>
  <si>
    <t>DZI 110X600_BEZN</t>
  </si>
  <si>
    <t>DZI 60X200_BEZN</t>
  </si>
  <si>
    <t>DZI 60X300_BEZN</t>
  </si>
  <si>
    <t>DZI 60X400_BEZN</t>
  </si>
  <si>
    <t>DZI 60X500_BEZN</t>
  </si>
  <si>
    <t>DZI 60X600_BEZN</t>
  </si>
  <si>
    <t>DZRS/B_F</t>
  </si>
  <si>
    <t>DZSP/B_F</t>
  </si>
  <si>
    <t>DZSU/B_ZNCR</t>
  </si>
  <si>
    <t>DZSZ 35X100_S</t>
  </si>
  <si>
    <t>DZSZ 60X100_S</t>
  </si>
  <si>
    <t>EKD 120X40_HC</t>
  </si>
  <si>
    <t>EKD 80X40_HC</t>
  </si>
  <si>
    <t>EKD 80X40HF_HD</t>
  </si>
  <si>
    <t>Кабельний канал  безгалогенний білого кольору 80х40мм; Безгалогенний; HF</t>
  </si>
  <si>
    <t>EPS 2_X1</t>
  </si>
  <si>
    <t>EPS 2_XX</t>
  </si>
  <si>
    <t>EPS 3_XX</t>
  </si>
  <si>
    <t>HM 10 PE_XX</t>
  </si>
  <si>
    <t>HM 12 PE_XX</t>
  </si>
  <si>
    <t>HM 6 PE_XX</t>
  </si>
  <si>
    <t>HM 8 PE_XX</t>
  </si>
  <si>
    <t>HMP 41_F</t>
  </si>
  <si>
    <t>HSV 6_ZA</t>
  </si>
  <si>
    <t>INOXBSKH 60 D_IX</t>
  </si>
  <si>
    <t>INOXBSKH 60 K_IX</t>
  </si>
  <si>
    <t>INOXDZDS 200/B_BX</t>
  </si>
  <si>
    <t>INOXDZDS 300/B_BX</t>
  </si>
  <si>
    <t>INOXDZI 60X100_BIX</t>
  </si>
  <si>
    <t>INOXDZMD/B_BX</t>
  </si>
  <si>
    <t>INOXDZSU/B_BX</t>
  </si>
  <si>
    <t>INOXKPO 10X95_IX</t>
  </si>
  <si>
    <t>INOXKPO 8X75_IX</t>
  </si>
  <si>
    <t>INOXKPOZ 10_IX</t>
  </si>
  <si>
    <t>INOXKPOZ 8_IX</t>
  </si>
  <si>
    <t>INOXM 10_IX</t>
  </si>
  <si>
    <t>INOXM 8_IX</t>
  </si>
  <si>
    <t>INOXMP 41X21_IX</t>
  </si>
  <si>
    <t>INOXMZ 10_IX</t>
  </si>
  <si>
    <t>INOXMZ 8_IX</t>
  </si>
  <si>
    <t>INOXNP 250_IX</t>
  </si>
  <si>
    <t>INOXNP 350_IX</t>
  </si>
  <si>
    <t>INOXNP 450_IX</t>
  </si>
  <si>
    <t>INOXPD 10_IX</t>
  </si>
  <si>
    <t>INOXPD 8_IX</t>
  </si>
  <si>
    <t>INOXSK 60_IX</t>
  </si>
  <si>
    <t>INOXSR 60X100_IX</t>
  </si>
  <si>
    <t>INOXSR 60X200_IX</t>
  </si>
  <si>
    <t>INOXV 200_IX</t>
  </si>
  <si>
    <t>INOXV 300_IX</t>
  </si>
  <si>
    <t>INOXV 400_IX</t>
  </si>
  <si>
    <t>INOXZT 10_IX</t>
  </si>
  <si>
    <t>K 110X150_F</t>
  </si>
  <si>
    <t>K 110X150_S</t>
  </si>
  <si>
    <t>K 110X200_F</t>
  </si>
  <si>
    <t>K 110X200_S</t>
  </si>
  <si>
    <t>K 110X300_F</t>
  </si>
  <si>
    <t>K 110X300_S</t>
  </si>
  <si>
    <t>K 110X400_F</t>
  </si>
  <si>
    <t>K 110X400_S</t>
  </si>
  <si>
    <t>K 110X500_F</t>
  </si>
  <si>
    <t>K 110X500_S</t>
  </si>
  <si>
    <t>K 110X600_F</t>
  </si>
  <si>
    <t>K 110X600_S</t>
  </si>
  <si>
    <t>K 35X100_F</t>
  </si>
  <si>
    <t>K 35X100_S</t>
  </si>
  <si>
    <t>K 35X150_F</t>
  </si>
  <si>
    <t>K 35X150_S</t>
  </si>
  <si>
    <t>K 35X200_F</t>
  </si>
  <si>
    <t>K 35X300_F</t>
  </si>
  <si>
    <t>K 35X300_S</t>
  </si>
  <si>
    <t>K 35X400_F</t>
  </si>
  <si>
    <t>K 35X400_S</t>
  </si>
  <si>
    <t>K 35X50_F</t>
  </si>
  <si>
    <t>K 35X500_F</t>
  </si>
  <si>
    <t>K 35X500_S</t>
  </si>
  <si>
    <t>K 35X600_F</t>
  </si>
  <si>
    <t>K 35X600_S</t>
  </si>
  <si>
    <t>K 35X75_F</t>
  </si>
  <si>
    <t>K 35X75_S</t>
  </si>
  <si>
    <t>K 60X100_F</t>
  </si>
  <si>
    <t>K 60X150_F</t>
  </si>
  <si>
    <t>K 60X200_F</t>
  </si>
  <si>
    <t>K 60X300_F</t>
  </si>
  <si>
    <t>K 60X400_F</t>
  </si>
  <si>
    <t>K 60X50_F</t>
  </si>
  <si>
    <t>K 60X50_S</t>
  </si>
  <si>
    <t>K 60X500_F</t>
  </si>
  <si>
    <t>K 60X500_S</t>
  </si>
  <si>
    <t>K 60X600_F</t>
  </si>
  <si>
    <t>K 60X600_S</t>
  </si>
  <si>
    <t>K 60X75_F</t>
  </si>
  <si>
    <t>K 85X100_F</t>
  </si>
  <si>
    <t>K 85X150_F</t>
  </si>
  <si>
    <t>K 85X200_F</t>
  </si>
  <si>
    <t>K 85X300_F</t>
  </si>
  <si>
    <t>K 85X400_F</t>
  </si>
  <si>
    <t>K 85X500_F</t>
  </si>
  <si>
    <t>K 85X600_F</t>
  </si>
  <si>
    <t>KBS 6X35 M8/M10_PO</t>
  </si>
  <si>
    <t>Гвинт для бетону з внутнішньою різьбою</t>
  </si>
  <si>
    <t>KD 09050_CC</t>
  </si>
  <si>
    <t>KD 09075_CC</t>
  </si>
  <si>
    <t>KD 09110_CC</t>
  </si>
  <si>
    <t>KDS_S</t>
  </si>
  <si>
    <t>З'єднувальна пластина для кабельного лотка</t>
  </si>
  <si>
    <t>KF 09040_AA</t>
  </si>
  <si>
    <t>KF 09040_BB</t>
  </si>
  <si>
    <t>KF 09040_CA</t>
  </si>
  <si>
    <t>KF 09040_CB</t>
  </si>
  <si>
    <t>KF 09040_DA</t>
  </si>
  <si>
    <t>KF 09040_EA</t>
  </si>
  <si>
    <t>KF 09050_BB</t>
  </si>
  <si>
    <t>KF 09050_CA</t>
  </si>
  <si>
    <t>KF 09050_CB</t>
  </si>
  <si>
    <t>KF 09050_EA</t>
  </si>
  <si>
    <t>KF 09063_CA</t>
  </si>
  <si>
    <t>KF 09075_CA</t>
  </si>
  <si>
    <t>KF 09075_CB</t>
  </si>
  <si>
    <t>KF 09090_CA</t>
  </si>
  <si>
    <t>KF 09110_BB</t>
  </si>
  <si>
    <t>KF 09110_CA</t>
  </si>
  <si>
    <t>KF 09110_CB</t>
  </si>
  <si>
    <t>KF 09125_FA</t>
  </si>
  <si>
    <t>Труба гофрована гнучка двошарова Копофлекс, чорна, протяжка, ; Ø125мм; поліетилен HDPE; Бухта 50 м</t>
  </si>
  <si>
    <t>KF 09160_BB</t>
  </si>
  <si>
    <t>KF 09160_CB</t>
  </si>
  <si>
    <t>KKZ 10_ZNCR</t>
  </si>
  <si>
    <t>KKZ 12_ZNCR</t>
  </si>
  <si>
    <t>KKZ 6_ZNCR</t>
  </si>
  <si>
    <t>KKZ 8_ZNCR</t>
  </si>
  <si>
    <t>KKZM 10_XX</t>
  </si>
  <si>
    <t>KKZM 8_XX</t>
  </si>
  <si>
    <t>KL 110X150_F</t>
  </si>
  <si>
    <t>KL 110X200_F</t>
  </si>
  <si>
    <t>KL 110X300_F</t>
  </si>
  <si>
    <t>KL 110X400_F</t>
  </si>
  <si>
    <t>KL 110X500_F</t>
  </si>
  <si>
    <t>KL 110X600_F</t>
  </si>
  <si>
    <t>KL 60X150_F</t>
  </si>
  <si>
    <t>KL 60X150_PO</t>
  </si>
  <si>
    <t>KL 60X150_POF</t>
  </si>
  <si>
    <t>KL 60X200_F</t>
  </si>
  <si>
    <t>KL 60X200_PO</t>
  </si>
  <si>
    <t>KL 60X200_POF</t>
  </si>
  <si>
    <t>KL 60X300_F</t>
  </si>
  <si>
    <t>KL 60X300_PO</t>
  </si>
  <si>
    <t>KL 60X300_POF</t>
  </si>
  <si>
    <t>KL 60X400_F</t>
  </si>
  <si>
    <t>KL 60X400_PO</t>
  </si>
  <si>
    <t>KL 60X400_POF</t>
  </si>
  <si>
    <t>KL 60X500_F</t>
  </si>
  <si>
    <t>KL 60X600_F</t>
  </si>
  <si>
    <t>KL 85X150_F</t>
  </si>
  <si>
    <t>KL 85X200_F</t>
  </si>
  <si>
    <t>KL 85X300_F</t>
  </si>
  <si>
    <t>KL 85X400_F</t>
  </si>
  <si>
    <t>KL 85X500_F</t>
  </si>
  <si>
    <t>KL 85X600_F</t>
  </si>
  <si>
    <t>KLDI 35X110_F</t>
  </si>
  <si>
    <t>KLKR 110X200_F</t>
  </si>
  <si>
    <t>KLKR 110X300_F</t>
  </si>
  <si>
    <t>KLKR 110X400_F</t>
  </si>
  <si>
    <t>KLKR 110X500_F</t>
  </si>
  <si>
    <t>KLKR 110X600_F</t>
  </si>
  <si>
    <t>KLKR 60X200_F</t>
  </si>
  <si>
    <t>KLKR 60X300_F</t>
  </si>
  <si>
    <t>KLKR 60X400_F</t>
  </si>
  <si>
    <t>KLKR 60X500_F</t>
  </si>
  <si>
    <t>KLKR 60X600_F</t>
  </si>
  <si>
    <t>KLKR 85X200_F</t>
  </si>
  <si>
    <t>KLKR 85X300_F</t>
  </si>
  <si>
    <t>KLKR 85X400_F</t>
  </si>
  <si>
    <t>KLKR 85X500_F</t>
  </si>
  <si>
    <t>KLKR 85X600_F</t>
  </si>
  <si>
    <t>KLOBH 110X200_F</t>
  </si>
  <si>
    <t>KLOBH 110X300_F</t>
  </si>
  <si>
    <t>KLOBH 110X400_F</t>
  </si>
  <si>
    <t>KLOBH 110X500_F</t>
  </si>
  <si>
    <t>KLOBH 110X600_F</t>
  </si>
  <si>
    <t>KLOBH 60X150_F</t>
  </si>
  <si>
    <t>KLOBH 60X200_F</t>
  </si>
  <si>
    <t>KLOBH 60X300_F</t>
  </si>
  <si>
    <t>KLOBH 60X400_F</t>
  </si>
  <si>
    <t>KLOBH 60X500_F</t>
  </si>
  <si>
    <t>KLOBH 60X600_F</t>
  </si>
  <si>
    <t>KLOBH 85X200_F</t>
  </si>
  <si>
    <t>KLOBH 85X300_F</t>
  </si>
  <si>
    <t>KLOBH 85X400_F</t>
  </si>
  <si>
    <t>KLOBH 85X500_F</t>
  </si>
  <si>
    <t>KLOBH 85X600_F</t>
  </si>
  <si>
    <t>KLP 85_S</t>
  </si>
  <si>
    <t>KLSU_F</t>
  </si>
  <si>
    <t>KLSU_S</t>
  </si>
  <si>
    <t>KLT 110X200_F</t>
  </si>
  <si>
    <t>KLT 110X300_F</t>
  </si>
  <si>
    <t>KLT 110X400_F</t>
  </si>
  <si>
    <t>KLT 110X500_F</t>
  </si>
  <si>
    <t>KLT 110X600_F</t>
  </si>
  <si>
    <t>KLT 60X200_F</t>
  </si>
  <si>
    <t>KLT 60X300_F</t>
  </si>
  <si>
    <t>KLT 60X400_F</t>
  </si>
  <si>
    <t>KLT 60X500_F</t>
  </si>
  <si>
    <t>KLT 60X600_F</t>
  </si>
  <si>
    <t>KLT 85X200_F</t>
  </si>
  <si>
    <t>KLT 85X300_F</t>
  </si>
  <si>
    <t>KLT 85X400_F</t>
  </si>
  <si>
    <t>KLT 85X500_F</t>
  </si>
  <si>
    <t>KLT 85X600_F</t>
  </si>
  <si>
    <t>KO 90X110X150_F</t>
  </si>
  <si>
    <t>KO 90X110X200_F</t>
  </si>
  <si>
    <t>KO 90X110X300_F</t>
  </si>
  <si>
    <t>KO 90X110X400_F</t>
  </si>
  <si>
    <t>KO 90X110X500_F</t>
  </si>
  <si>
    <t>KO 90X110X600_F</t>
  </si>
  <si>
    <t>KO 90X35X100_F</t>
  </si>
  <si>
    <t>KO 90X35X200_F</t>
  </si>
  <si>
    <t>KO 90X35X300_F</t>
  </si>
  <si>
    <t>KO 90X35X50_F</t>
  </si>
  <si>
    <t>KO 90X60X100_F</t>
  </si>
  <si>
    <t>KO 90X60X150_F</t>
  </si>
  <si>
    <t>KO 90X60X200_F</t>
  </si>
  <si>
    <t>KO 90X60X300_F</t>
  </si>
  <si>
    <t>KO 90X60X400_F</t>
  </si>
  <si>
    <t>KO 90X60X50_F</t>
  </si>
  <si>
    <t>KO 90X60X500_F</t>
  </si>
  <si>
    <t>KO 90X60X75_F</t>
  </si>
  <si>
    <t>KO 90X85X100_F</t>
  </si>
  <si>
    <t>KO 90X85X150_F</t>
  </si>
  <si>
    <t>KO 90X85X300_F</t>
  </si>
  <si>
    <t>KO 90X85X500_F</t>
  </si>
  <si>
    <t>KO 97 V/1_HB</t>
  </si>
  <si>
    <t>KOPOBOX MINI L_N1B</t>
  </si>
  <si>
    <t>KOPOKAN 1_CD</t>
  </si>
  <si>
    <t>KOPOKAN 2_CD</t>
  </si>
  <si>
    <t>KOPOKAN 4_CD</t>
  </si>
  <si>
    <t>KP PK HF_HB</t>
  </si>
  <si>
    <t>Коробка приладова для безгалогенних каналів PK</t>
  </si>
  <si>
    <t>KPO 10X115_POGMT</t>
  </si>
  <si>
    <t>KPO 10X95_POGMT</t>
  </si>
  <si>
    <t>KPO 12X120_POGMT</t>
  </si>
  <si>
    <t>KPO 8X77_POGMT</t>
  </si>
  <si>
    <t>KPO 8X97_POGMT</t>
  </si>
  <si>
    <t>KPOZ 10_PO</t>
  </si>
  <si>
    <t>KPOZ 6_PO</t>
  </si>
  <si>
    <t>KPOZ 8_PO</t>
  </si>
  <si>
    <t>KPS 160X200_PO</t>
  </si>
  <si>
    <t>KPS 160X400_PO</t>
  </si>
  <si>
    <t>KR 110X150_F</t>
  </si>
  <si>
    <t>KR 110X200_F</t>
  </si>
  <si>
    <t>KR 110X300_F</t>
  </si>
  <si>
    <t>KR 110X400_F</t>
  </si>
  <si>
    <t>KR 110X500_F</t>
  </si>
  <si>
    <t>KR 110X600_F</t>
  </si>
  <si>
    <t>KR 35X100_F</t>
  </si>
  <si>
    <t>KR 35X200_F</t>
  </si>
  <si>
    <t>KR 35X300_F</t>
  </si>
  <si>
    <t>KR 35X50_F</t>
  </si>
  <si>
    <t>KR 60X100_F</t>
  </si>
  <si>
    <t>KR 60X150_F</t>
  </si>
  <si>
    <t>KR 60X200_F</t>
  </si>
  <si>
    <t>KR 60X300_F</t>
  </si>
  <si>
    <t>KR 60X400_F</t>
  </si>
  <si>
    <t>KR 60X50_F</t>
  </si>
  <si>
    <t>KR 60X500_F</t>
  </si>
  <si>
    <t>KR 60X75_F</t>
  </si>
  <si>
    <t>KR 85X100_F</t>
  </si>
  <si>
    <t>KR 85X150_F</t>
  </si>
  <si>
    <t>KR 85X300_F</t>
  </si>
  <si>
    <t>KR 85X500_F</t>
  </si>
  <si>
    <t>KR 97/5_KA</t>
  </si>
  <si>
    <t>Розподільна коробка з кришкою KO 97 V та термінальним блоком SP-96</t>
  </si>
  <si>
    <t>KS_2PO10</t>
  </si>
  <si>
    <t>KS_2PO6</t>
  </si>
  <si>
    <t>KS_PO</t>
  </si>
  <si>
    <t>KS_PO10</t>
  </si>
  <si>
    <t>KS_PO10J</t>
  </si>
  <si>
    <t>KS_PO16</t>
  </si>
  <si>
    <t>KSV_GMT</t>
  </si>
  <si>
    <t>KU 68 LA/1HF_FA</t>
  </si>
  <si>
    <t>KZ 110X200X1.50_S6</t>
  </si>
  <si>
    <t>KZ 110X300X1.50_S6</t>
  </si>
  <si>
    <t>KZ 60X100X1.50_PO</t>
  </si>
  <si>
    <t>KZ 60X150X1.50_PO</t>
  </si>
  <si>
    <t>KZ 60X200X1.50_PO</t>
  </si>
  <si>
    <t>KZ 60X300X1.50_PO</t>
  </si>
  <si>
    <t>KZ 60X50X1.50_PO</t>
  </si>
  <si>
    <t>KZ 60X75X1.50_PO</t>
  </si>
  <si>
    <t>KZI 110X150X1.00_F</t>
  </si>
  <si>
    <t>KZI 110X200X1.00_F</t>
  </si>
  <si>
    <t>KZI 110X300X1.00_F</t>
  </si>
  <si>
    <t>KZI 110X300X1.25_S</t>
  </si>
  <si>
    <t>KZI 110X400X1.00_EC</t>
  </si>
  <si>
    <t>KZI 110X400X1.00_EO</t>
  </si>
  <si>
    <t>KZI 110X400X1.00_F</t>
  </si>
  <si>
    <t>KZI 110X400X1.00_S</t>
  </si>
  <si>
    <t>KZI 60X100X0.75_F</t>
  </si>
  <si>
    <t>KZI 60X100X0.75_S2</t>
  </si>
  <si>
    <t>KZI 60X150X0.75_F</t>
  </si>
  <si>
    <t>KZI 60X200X0.75_F</t>
  </si>
  <si>
    <t>KZI 60X200X0.75_S2</t>
  </si>
  <si>
    <t>KZI 60X300X0.75_F</t>
  </si>
  <si>
    <t>KZI 60X300X0.75_S2</t>
  </si>
  <si>
    <t>KZI 60X300X1.25_PO</t>
  </si>
  <si>
    <t>KZI 60X400X1.00_F</t>
  </si>
  <si>
    <t>KZI 60X400X1.25_PO</t>
  </si>
  <si>
    <t>KZI 60X500X1.25_PO</t>
  </si>
  <si>
    <t>KZI 60X50X0.75_F</t>
  </si>
  <si>
    <t>KZI 60X50X1.25_PO</t>
  </si>
  <si>
    <t>KZIN 60X300X0.75_S</t>
  </si>
  <si>
    <t>KZIN 60X50X0.75_F</t>
  </si>
  <si>
    <t>L 25X1.25_F</t>
  </si>
  <si>
    <t>L 25X1.25_S</t>
  </si>
  <si>
    <t>L 25X1.50_S</t>
  </si>
  <si>
    <t>L 25X2.00_F</t>
  </si>
  <si>
    <t>L 25X2.00_S</t>
  </si>
  <si>
    <t>L 25X50X1.25_F</t>
  </si>
  <si>
    <t>L 25X50X1.25_S</t>
  </si>
  <si>
    <t>L 50X50X1.25_F</t>
  </si>
  <si>
    <t>L 50X50X1.25_S</t>
  </si>
  <si>
    <t>L 50X50X1.50_S</t>
  </si>
  <si>
    <t>L-42W_XX</t>
  </si>
  <si>
    <t>LH 15X10_HC</t>
  </si>
  <si>
    <t>LH 15X10_P2</t>
  </si>
  <si>
    <t>LH 60X40_HC</t>
  </si>
  <si>
    <t>LH 60X40_P2</t>
  </si>
  <si>
    <t>LHD 17X17_HC</t>
  </si>
  <si>
    <t>LHD 17X17_P2</t>
  </si>
  <si>
    <t>LHD 20X10_P2</t>
  </si>
  <si>
    <t>LHD 20X20_HC</t>
  </si>
  <si>
    <t>LHD 20X20_I1</t>
  </si>
  <si>
    <t>LHD 20X20_I2</t>
  </si>
  <si>
    <t>LHD 20X20_P2</t>
  </si>
  <si>
    <t>LHD 25X15_P2</t>
  </si>
  <si>
    <t>LHD 25X20_P2</t>
  </si>
  <si>
    <t>LHD 30X25_HC</t>
  </si>
  <si>
    <t>LHD 30X25_P2</t>
  </si>
  <si>
    <t>LHD 32X15_P2</t>
  </si>
  <si>
    <t>LHD 40X20_HC</t>
  </si>
  <si>
    <t>LHD 40X20_I1</t>
  </si>
  <si>
    <t>LHD 40X20_I2</t>
  </si>
  <si>
    <t>LHD 40X20_P2</t>
  </si>
  <si>
    <t>LHD 40X40_HA</t>
  </si>
  <si>
    <t>LHD 40X40_HC</t>
  </si>
  <si>
    <t>LHD 40X40_P2</t>
  </si>
  <si>
    <t>LK 120_HA</t>
  </si>
  <si>
    <t>LK 80R/3_HB</t>
  </si>
  <si>
    <t>Розподільна коробка з кришкою VLK 80/R та термінальним блоком S-66</t>
  </si>
  <si>
    <t>LK 80X16 T_HB</t>
  </si>
  <si>
    <t>LK 80X28 2ZK_I1</t>
  </si>
  <si>
    <t>LK 80X28 2ZK_I2</t>
  </si>
  <si>
    <t>LK 80X28 2ZK_SD</t>
  </si>
  <si>
    <t>LK 80X28 2ZT_I1</t>
  </si>
  <si>
    <t>LK 80X28 2ZT_I2</t>
  </si>
  <si>
    <t>LK 80X28 2ZT_SD</t>
  </si>
  <si>
    <t>LK 80X28 T_I1</t>
  </si>
  <si>
    <t>LK 80X28 T_I2</t>
  </si>
  <si>
    <t>LK 80X28 T_SD</t>
  </si>
  <si>
    <t>LK 80X28R/1_I1</t>
  </si>
  <si>
    <t>LK 80X28R/1_I2</t>
  </si>
  <si>
    <t>LK 80X28R/1_SD</t>
  </si>
  <si>
    <t>LO 35_L2</t>
  </si>
  <si>
    <t>LO 35_P2</t>
  </si>
  <si>
    <t>LO 50_L2</t>
  </si>
  <si>
    <t>LO 50_P2</t>
  </si>
  <si>
    <t>LO 75_L2</t>
  </si>
  <si>
    <t>LO 75_P2</t>
  </si>
  <si>
    <t>LP 35_I1</t>
  </si>
  <si>
    <t>LP 35_I2</t>
  </si>
  <si>
    <t>LTS 100_S</t>
  </si>
  <si>
    <t>LTS 150_S</t>
  </si>
  <si>
    <t>LTS 200_S</t>
  </si>
  <si>
    <t>LTS 300_S</t>
  </si>
  <si>
    <t>LTS 400_S</t>
  </si>
  <si>
    <t>LTS 500_S</t>
  </si>
  <si>
    <t>LTS 600_S</t>
  </si>
  <si>
    <t>LV 11X10_P2</t>
  </si>
  <si>
    <t>LV 18X13_HC</t>
  </si>
  <si>
    <t>LV 18X13_P2</t>
  </si>
  <si>
    <t>LV 24X22_HC</t>
  </si>
  <si>
    <t>LV 24X22_P2</t>
  </si>
  <si>
    <t>LV 40X15_P2</t>
  </si>
  <si>
    <t>LZK 15X12_P2</t>
  </si>
  <si>
    <t>M 12_GMT</t>
  </si>
  <si>
    <t>M 12_ZNCR</t>
  </si>
  <si>
    <t>M3X40-3CH_ZNCR</t>
  </si>
  <si>
    <t>M3X45-3CH_ZNCR</t>
  </si>
  <si>
    <t>MDS_GMT</t>
  </si>
  <si>
    <t>MDS_S</t>
  </si>
  <si>
    <t>MN 10_ZNCR</t>
  </si>
  <si>
    <t>MN 8_ZNCR</t>
  </si>
  <si>
    <t>MP 41X21_F</t>
  </si>
  <si>
    <t>Монтажний профіль 41х21; довжина 3 м, товщ. метал 2,5 мм ; покриття гарячий цинк</t>
  </si>
  <si>
    <t>MP 41X21_S</t>
  </si>
  <si>
    <t>Монтажний профіль 41х21; довжина 3 м, товщ. метал 2,5 мм ; покриття сендзимир</t>
  </si>
  <si>
    <t>MP 41X21X1.50_S</t>
  </si>
  <si>
    <t>Монтажний профіль 41х21; довжина 3 м, товщ. метал 1,5 мм ; покриття сендзимир</t>
  </si>
  <si>
    <t>MP 41X21X1.50X2000_S</t>
  </si>
  <si>
    <t>Монтажний профіль 41х21; довжина 2 м, товщ. метал 1,5 мм ; покриття сендзимир</t>
  </si>
  <si>
    <t>MP 41X41_F</t>
  </si>
  <si>
    <t>Монтажний профіль 41х41; довжина 3 м, товщ. метал 2,5 мм ; покриття гарячий цинк</t>
  </si>
  <si>
    <t>MP 41X41_S</t>
  </si>
  <si>
    <t>Монтажний профіль 41х41; довжина 3 м, товщ. метал 2,5 мм ; покриття сендзимир</t>
  </si>
  <si>
    <t>MP3-3CH_ZNCR</t>
  </si>
  <si>
    <t>MS KPS_PO</t>
  </si>
  <si>
    <t>Монтажний набір кабельних затискачів</t>
  </si>
  <si>
    <t>MZ 10_ZNCR</t>
  </si>
  <si>
    <t>MZ 12_ZNCR</t>
  </si>
  <si>
    <t>MZ 6_ZNCR</t>
  </si>
  <si>
    <t>MZ 8_ZNCR</t>
  </si>
  <si>
    <t>NCH_XX</t>
  </si>
  <si>
    <t>NIXK 100X125_IX</t>
  </si>
  <si>
    <t>NIXK 100X250_IX</t>
  </si>
  <si>
    <t>NIXK 100X500_IX</t>
  </si>
  <si>
    <t>NIXK 50X125_IX</t>
  </si>
  <si>
    <t>NIXK 50X250_IX</t>
  </si>
  <si>
    <t>NIXK 50X62_IX</t>
  </si>
  <si>
    <t>NIXKO 90X100X125_IX</t>
  </si>
  <si>
    <t>NIXKO 90X100X250_IX</t>
  </si>
  <si>
    <t>NIXKO 90X50X125_IX</t>
  </si>
  <si>
    <t>NIXKO 90X50X250_IX</t>
  </si>
  <si>
    <t>NIXKO 90X50X62_IX</t>
  </si>
  <si>
    <t>NIXKR 100X125_IX</t>
  </si>
  <si>
    <t>NIXKR 100X250_IX</t>
  </si>
  <si>
    <t>NIXKR 100X500_IX</t>
  </si>
  <si>
    <t>NIXKR 50X125_IX</t>
  </si>
  <si>
    <t>NIXKR 50X250_IX</t>
  </si>
  <si>
    <t>NIXKR 50X62_IX</t>
  </si>
  <si>
    <t>NIXKZN 100X125_IX</t>
  </si>
  <si>
    <t>NIXKZN 100X250_IX</t>
  </si>
  <si>
    <t>NIXKZN 20X40_IX</t>
  </si>
  <si>
    <t>NIXKZN 50X125_IX</t>
  </si>
  <si>
    <t>NIXKZN 50X250_IX</t>
  </si>
  <si>
    <t>NIXKZN 50X62_IX</t>
  </si>
  <si>
    <t>NIXO 90X100X125_IX</t>
  </si>
  <si>
    <t>NIXO 90X100X250_IX</t>
  </si>
  <si>
    <t>NIXO 90X100X500_IX</t>
  </si>
  <si>
    <t>NIXO 90X50X125_IX</t>
  </si>
  <si>
    <t>NIXO 90X50X250_IX</t>
  </si>
  <si>
    <t>NIXO 90X50X62_IX</t>
  </si>
  <si>
    <t>NIXPZ 100_IX</t>
  </si>
  <si>
    <t>NIXPZ 50_IX</t>
  </si>
  <si>
    <t>NIXR 100X125_IX</t>
  </si>
  <si>
    <t>NIXR 100X250_IX</t>
  </si>
  <si>
    <t>NIXR 50X125_IX</t>
  </si>
  <si>
    <t>NIXR 50X62_IX</t>
  </si>
  <si>
    <t>NIXS 100_IX</t>
  </si>
  <si>
    <t>NIXS 40_IX</t>
  </si>
  <si>
    <t>NIXS 50_IX</t>
  </si>
  <si>
    <t>NIXSM 6X10_IX</t>
  </si>
  <si>
    <t>NIXSMP 5X10_IX</t>
  </si>
  <si>
    <t>Гвинт + гайкма + опорна шайба</t>
  </si>
  <si>
    <t>NIXSO 90X100X125_IX</t>
  </si>
  <si>
    <t>NIXSO 90X100X250_IX</t>
  </si>
  <si>
    <t>NIXSO 90X50X125_IX</t>
  </si>
  <si>
    <t>NIXSO 90X50X250_IX</t>
  </si>
  <si>
    <t>NIXSO 90X50X62_IX</t>
  </si>
  <si>
    <t>NIXSUK 100_IX</t>
  </si>
  <si>
    <t>NIXSUK 50_IX</t>
  </si>
  <si>
    <t>NIXT 100X125_IX</t>
  </si>
  <si>
    <t>NIXT 100X250_IX</t>
  </si>
  <si>
    <t>NIXT 50X125_IX</t>
  </si>
  <si>
    <t>NIXT 50X250_IX</t>
  </si>
  <si>
    <t>NIXT 50X62_IX</t>
  </si>
  <si>
    <t>NIXUV_IX</t>
  </si>
  <si>
    <t>NIXV 125_IX</t>
  </si>
  <si>
    <t>NIXV 250_IX</t>
  </si>
  <si>
    <t>NIXV 40_IX</t>
  </si>
  <si>
    <t>NIXV 62_IX</t>
  </si>
  <si>
    <t>NIXVKO 90X100X125_IX</t>
  </si>
  <si>
    <t>NIXVKO 90X100X250_IX</t>
  </si>
  <si>
    <t>NIXVKO 90X100X500_IX</t>
  </si>
  <si>
    <t>NIXVKO 90X50X125_IX</t>
  </si>
  <si>
    <t>NIXVKO 90X50X250_IX</t>
  </si>
  <si>
    <t>NIXVKO 90X50X62_IX</t>
  </si>
  <si>
    <t>NIXVKR 125_IX</t>
  </si>
  <si>
    <t>NIXVKR 250_IX</t>
  </si>
  <si>
    <t>NIXVKR 500_IX</t>
  </si>
  <si>
    <t>NIXVKR 62_IX</t>
  </si>
  <si>
    <t>NIXVO 90X125_IX</t>
  </si>
  <si>
    <t>NIXVO 90X250_IX</t>
  </si>
  <si>
    <t>NIXVO 90X62_IX</t>
  </si>
  <si>
    <t>NIXVSO 90X125_IX</t>
  </si>
  <si>
    <t>NIXVSO 90X250_IX</t>
  </si>
  <si>
    <t>NIXVSO 90X500_IX</t>
  </si>
  <si>
    <t>NIXVSO 90X62_IX</t>
  </si>
  <si>
    <t>NIXVT 125_IX</t>
  </si>
  <si>
    <t>NIXVT 250_IX</t>
  </si>
  <si>
    <t>NIXVT 62_IX</t>
  </si>
  <si>
    <t>NIXZ 125_IX</t>
  </si>
  <si>
    <t>NIXZ 250_IX</t>
  </si>
  <si>
    <t>NIXZ 62_IX</t>
  </si>
  <si>
    <t>NK 100X500_F</t>
  </si>
  <si>
    <t>NKO 90X100X125_F</t>
  </si>
  <si>
    <t>NKO 90X100X125_S</t>
  </si>
  <si>
    <t>NKO 90X100X250_F</t>
  </si>
  <si>
    <t>NKO 90X100X250_S</t>
  </si>
  <si>
    <t>NKO 90X100X500_F</t>
  </si>
  <si>
    <t>NKO 90X100X500_S</t>
  </si>
  <si>
    <t>NKO 90X50X125_F</t>
  </si>
  <si>
    <t>NKO 90X50X125_S</t>
  </si>
  <si>
    <t>NKO 90X50X250_F</t>
  </si>
  <si>
    <t>NKO 90X50X250_S</t>
  </si>
  <si>
    <t>NKO 90X50X62_F</t>
  </si>
  <si>
    <t>NKO 90X50X62_S</t>
  </si>
  <si>
    <t>NKO_F</t>
  </si>
  <si>
    <t>NKP 11_FB</t>
  </si>
  <si>
    <t>NKP 13_FB</t>
  </si>
  <si>
    <t>NKP 16_FB</t>
  </si>
  <si>
    <t>NKP 21_FB</t>
  </si>
  <si>
    <t>NKP 29_FB</t>
  </si>
  <si>
    <t>NKP 9_FB</t>
  </si>
  <si>
    <t>NKR 100X125_F</t>
  </si>
  <si>
    <t>NKR 100X125_S</t>
  </si>
  <si>
    <t>NKR 100X250_F</t>
  </si>
  <si>
    <t>NKR 100X250_S</t>
  </si>
  <si>
    <t>NKR 100X500_F</t>
  </si>
  <si>
    <t>NKR 100X500_S</t>
  </si>
  <si>
    <t>NKR 50X125_F</t>
  </si>
  <si>
    <t>NKR 50X125_S</t>
  </si>
  <si>
    <t>NKR 50X250_F</t>
  </si>
  <si>
    <t>NKR 50X250_S</t>
  </si>
  <si>
    <t>NKR 50X62_F</t>
  </si>
  <si>
    <t>NKR 50X62_S</t>
  </si>
  <si>
    <t>NKSD_F</t>
  </si>
  <si>
    <t>NKSJ_F</t>
  </si>
  <si>
    <t>NKZ 20X40_F</t>
  </si>
  <si>
    <t>NKZ 20X40_S</t>
  </si>
  <si>
    <t>NKZI 100X125X0.70_S</t>
  </si>
  <si>
    <t>NKZI 100X125X0.80_F</t>
  </si>
  <si>
    <t>NKZI 100X125X1.25_F</t>
  </si>
  <si>
    <t>NKZI 100X125X1.25_S</t>
  </si>
  <si>
    <t>NKZI 100X250X0.70_S</t>
  </si>
  <si>
    <t>NKZI 100X250X0.80_F</t>
  </si>
  <si>
    <t>NKZI 100X250X1.25_F</t>
  </si>
  <si>
    <t>NKZI 100X250X1.25_S</t>
  </si>
  <si>
    <t>NKZI 100X500X1.00_S</t>
  </si>
  <si>
    <t>NKZI 100X500X1.25_S</t>
  </si>
  <si>
    <t>NKZI 50X125X0.70_F</t>
  </si>
  <si>
    <t>NKZI 50X125X0.70_S</t>
  </si>
  <si>
    <t>NKZI 50X125X1.25_S</t>
  </si>
  <si>
    <t>NKZI 50X250X0.70_S</t>
  </si>
  <si>
    <t>NKZI 50X250X1.00_F</t>
  </si>
  <si>
    <t>NKZI 50X250X1.00_S</t>
  </si>
  <si>
    <t>NKZI 50X250X1.25_S</t>
  </si>
  <si>
    <t>NKZI 50X62X0.70_F</t>
  </si>
  <si>
    <t>NKZI 50X62X0.70_S</t>
  </si>
  <si>
    <t>NKZI 50X62X1.25_S</t>
  </si>
  <si>
    <t>NKZIN 100X125X0.70_S</t>
  </si>
  <si>
    <t>NKZIN 100X125X0.80_F</t>
  </si>
  <si>
    <t>NKZIN 100X125X1.25_S</t>
  </si>
  <si>
    <t>NKZIN 100X250X0.70_S</t>
  </si>
  <si>
    <t>NKZIN 100X250X0.80_F</t>
  </si>
  <si>
    <t>NKZIN 100X250X1.25_S</t>
  </si>
  <si>
    <t>NKZIN 100X500X1.00_S</t>
  </si>
  <si>
    <t>NKZIN 50X125X0.70_F</t>
  </si>
  <si>
    <t>NKZIN 50X125X0.70_S</t>
  </si>
  <si>
    <t>NKZIN 50X125X1.25_S</t>
  </si>
  <si>
    <t>NKZIN 50X250X0.70_S</t>
  </si>
  <si>
    <t>NKZIN 50X250X1.00_S</t>
  </si>
  <si>
    <t>NKZIN 50X250X1.25_S</t>
  </si>
  <si>
    <t>NKZIN 50X62X0.70_F</t>
  </si>
  <si>
    <t>NKZIN 50X62X0.70_S</t>
  </si>
  <si>
    <t>NKZIN 50X62X1.25_S</t>
  </si>
  <si>
    <t>NKZN 20X40_S</t>
  </si>
  <si>
    <t>NMP 1200_F</t>
  </si>
  <si>
    <t>NMP 2000_F</t>
  </si>
  <si>
    <t>NMP 300_F</t>
  </si>
  <si>
    <t>NMP 600_F</t>
  </si>
  <si>
    <t>NMP 800_F</t>
  </si>
  <si>
    <t>NO 45X100X125_F</t>
  </si>
  <si>
    <t>NO 45X100X125_S</t>
  </si>
  <si>
    <t>NO 45X100X250_F</t>
  </si>
  <si>
    <t>NO 45X100X250_S</t>
  </si>
  <si>
    <t>NO 45X100X500_F</t>
  </si>
  <si>
    <t>NO 45X100X500_S</t>
  </si>
  <si>
    <t>NO 45X50X125_F</t>
  </si>
  <si>
    <t>NO 45X50X125_S</t>
  </si>
  <si>
    <t>NO 45X50X250_F</t>
  </si>
  <si>
    <t>NO 45X50X250_S</t>
  </si>
  <si>
    <t>NO 45X50X62_F</t>
  </si>
  <si>
    <t>NO 45X50X62_S</t>
  </si>
  <si>
    <t>NO 90X100X125_F</t>
  </si>
  <si>
    <t>NO 90X100X125_S</t>
  </si>
  <si>
    <t>NO 90X100X250_F</t>
  </si>
  <si>
    <t>NO 90X100X250_S</t>
  </si>
  <si>
    <t>NO 90X100X500_S</t>
  </si>
  <si>
    <t>NO 90X50X125_F</t>
  </si>
  <si>
    <t>NO 90X50X125_S</t>
  </si>
  <si>
    <t>NO 90X50X250_F</t>
  </si>
  <si>
    <t>NO 90X50X250_S</t>
  </si>
  <si>
    <t>NO 90X50X62_F</t>
  </si>
  <si>
    <t>NO 90X50X62_S</t>
  </si>
  <si>
    <t>NP 100_F</t>
  </si>
  <si>
    <t>NP 100_S</t>
  </si>
  <si>
    <t>NP 150_F</t>
  </si>
  <si>
    <t>NP 150_S</t>
  </si>
  <si>
    <t>NP 200_F</t>
  </si>
  <si>
    <t>NP 200_S</t>
  </si>
  <si>
    <t>NP 250_S</t>
  </si>
  <si>
    <t>NP 300_F</t>
  </si>
  <si>
    <t>NP 300_S</t>
  </si>
  <si>
    <t>NP 30X15X1.20_S</t>
  </si>
  <si>
    <t>NP 350_F</t>
  </si>
  <si>
    <t>NP 350_S</t>
  </si>
  <si>
    <t>NP 450_F</t>
  </si>
  <si>
    <t>NP 450_S</t>
  </si>
  <si>
    <t>NP 550_F</t>
  </si>
  <si>
    <t>NP 550_S</t>
  </si>
  <si>
    <t>NP 650_F</t>
  </si>
  <si>
    <t>NP 650_S</t>
  </si>
  <si>
    <t>NPKV 100_S</t>
  </si>
  <si>
    <t>NPKV 125_F</t>
  </si>
  <si>
    <t>NPKV 125_S</t>
  </si>
  <si>
    <t>NPKV 150_S</t>
  </si>
  <si>
    <t>NPKV 200_S</t>
  </si>
  <si>
    <t>NPKV 250_F</t>
  </si>
  <si>
    <t>NPKV 250_S</t>
  </si>
  <si>
    <t>NPKV 300_S</t>
  </si>
  <si>
    <t>NPKV 400_S</t>
  </si>
  <si>
    <t>NPKV 50_S</t>
  </si>
  <si>
    <t>NPKV 500_S</t>
  </si>
  <si>
    <t>NPKV 600_S</t>
  </si>
  <si>
    <t>NPKV 75_S</t>
  </si>
  <si>
    <t>NPPVZ_S</t>
  </si>
  <si>
    <t>NPPZ_F</t>
  </si>
  <si>
    <t>NPR 125_F</t>
  </si>
  <si>
    <t>NPR 125_S</t>
  </si>
  <si>
    <t>NPR 250_F</t>
  </si>
  <si>
    <t>NPR 250_S</t>
  </si>
  <si>
    <t>NPR 500_F</t>
  </si>
  <si>
    <t>NPR 500_S</t>
  </si>
  <si>
    <t>NPS 125_F</t>
  </si>
  <si>
    <t>NPS 125_ZNCR</t>
  </si>
  <si>
    <t>NPS 250_F</t>
  </si>
  <si>
    <t>NPS 250_ZNCR</t>
  </si>
  <si>
    <t>NPS 62_F</t>
  </si>
  <si>
    <t>NPS 62_ZNCR</t>
  </si>
  <si>
    <t>NPZ 100_F</t>
  </si>
  <si>
    <t>NPZ 100_S</t>
  </si>
  <si>
    <t>NPZ 50_F</t>
  </si>
  <si>
    <t>NPZ 50_S</t>
  </si>
  <si>
    <t>NR 100X125_F</t>
  </si>
  <si>
    <t>NR 100X250_F</t>
  </si>
  <si>
    <t>NR 50X125_EC</t>
  </si>
  <si>
    <t>NR 50X125_F</t>
  </si>
  <si>
    <t>NR 50X62_F</t>
  </si>
  <si>
    <t>NRD 100_F</t>
  </si>
  <si>
    <t>NRD 100_S</t>
  </si>
  <si>
    <t>NRD 50_F</t>
  </si>
  <si>
    <t>NRD 50_S</t>
  </si>
  <si>
    <t>NS 100_GMT</t>
  </si>
  <si>
    <t>NS 100_S</t>
  </si>
  <si>
    <t>NS 40_S</t>
  </si>
  <si>
    <t>NS 50_GMT</t>
  </si>
  <si>
    <t>NS 50_S</t>
  </si>
  <si>
    <t>NSM 6X10_GMT</t>
  </si>
  <si>
    <t>NSM 6X10_ZNCR</t>
  </si>
  <si>
    <t>NSMP 10X40_ZNCR</t>
  </si>
  <si>
    <t>NSMP 5X10_ZNCR</t>
  </si>
  <si>
    <t>NSMP 6X10_ZNCR</t>
  </si>
  <si>
    <t>NSO 90X100X125_F</t>
  </si>
  <si>
    <t>NSO 90X100X125_S</t>
  </si>
  <si>
    <t>NSO 90X100X250_F</t>
  </si>
  <si>
    <t>NSO 90X100X250_S</t>
  </si>
  <si>
    <t>NSO 90X100X500_F</t>
  </si>
  <si>
    <t>NSO 90X100X500_S</t>
  </si>
  <si>
    <t>NSO 90X50X125_F</t>
  </si>
  <si>
    <t>NSO 90X50X125_S</t>
  </si>
  <si>
    <t>NSO 90X50X250_F</t>
  </si>
  <si>
    <t>NSO 90X50X250_S</t>
  </si>
  <si>
    <t>NSO 90X50X62_F</t>
  </si>
  <si>
    <t>NSO 90X50X62_S</t>
  </si>
  <si>
    <t>NSUK 100_GMT</t>
  </si>
  <si>
    <t>NSUK 100_S</t>
  </si>
  <si>
    <t>NSUK 50_GMT</t>
  </si>
  <si>
    <t>NSUK 50_S</t>
  </si>
  <si>
    <t>NT 100X125_F</t>
  </si>
  <si>
    <t>NT 100X125_S</t>
  </si>
  <si>
    <t>NT 100X250_F</t>
  </si>
  <si>
    <t>NT 100X250_S</t>
  </si>
  <si>
    <t>NT 100X500_F</t>
  </si>
  <si>
    <t>NT 100X500_S</t>
  </si>
  <si>
    <t>NT 50X125_F</t>
  </si>
  <si>
    <t>NT 50X125_S</t>
  </si>
  <si>
    <t>NT 50X250_F</t>
  </si>
  <si>
    <t>NT 50X250_S</t>
  </si>
  <si>
    <t>NT 50X62_F</t>
  </si>
  <si>
    <t>NT 50X62_S</t>
  </si>
  <si>
    <t>NU 30X30_F</t>
  </si>
  <si>
    <t>NU 30X30_S</t>
  </si>
  <si>
    <t>NUV_S</t>
  </si>
  <si>
    <t>NVKO 90X100X125_F</t>
  </si>
  <si>
    <t>NVKO 90X100X125_S</t>
  </si>
  <si>
    <t>NVKO 90X100X250_F</t>
  </si>
  <si>
    <t>NVKO 90X100X250_S</t>
  </si>
  <si>
    <t>NVKO 90X100X500_F</t>
  </si>
  <si>
    <t>NVKO 90X100X500_S</t>
  </si>
  <si>
    <t>NVKO 90X50X125_F</t>
  </si>
  <si>
    <t>NVKO 90X50X125_S</t>
  </si>
  <si>
    <t>NVKO 90X50X250_F</t>
  </si>
  <si>
    <t>NVKO 90X50X250_S</t>
  </si>
  <si>
    <t>NVKO 90X50X62_F</t>
  </si>
  <si>
    <t>NVKO 90X50X62_S</t>
  </si>
  <si>
    <t>NVKR 125_F</t>
  </si>
  <si>
    <t>NVKR 125_S</t>
  </si>
  <si>
    <t>NVKR 250_F</t>
  </si>
  <si>
    <t>NVKR 250_S</t>
  </si>
  <si>
    <t>NVKR 500_F</t>
  </si>
  <si>
    <t>NVKR 500_S</t>
  </si>
  <si>
    <t>NVKR 62_F</t>
  </si>
  <si>
    <t>NVKR 62_S</t>
  </si>
  <si>
    <t>NVO 45X125_F</t>
  </si>
  <si>
    <t>NVO 45X125_S</t>
  </si>
  <si>
    <t>NVO 45X250_F</t>
  </si>
  <si>
    <t>NVO 45X250_S</t>
  </si>
  <si>
    <t>NVO 45X500_F</t>
  </si>
  <si>
    <t>NVO 45X500_S</t>
  </si>
  <si>
    <t>NVO 45X62_F</t>
  </si>
  <si>
    <t>NVO 45X62_S</t>
  </si>
  <si>
    <t>NVO 90X125_F</t>
  </si>
  <si>
    <t>NVO 90X125_S</t>
  </si>
  <si>
    <t>NVO 90X250_F</t>
  </si>
  <si>
    <t>NVO 90X250_S</t>
  </si>
  <si>
    <t>NVO 90X500_F</t>
  </si>
  <si>
    <t>NVO 90X500_S</t>
  </si>
  <si>
    <t>NVO 90X62_F</t>
  </si>
  <si>
    <t>NVO 90X62_S</t>
  </si>
  <si>
    <t>NVSO 90X125_F</t>
  </si>
  <si>
    <t>NVSO 90X125_S</t>
  </si>
  <si>
    <t>NVSO 90X250_F</t>
  </si>
  <si>
    <t>NVSO 90X250_S</t>
  </si>
  <si>
    <t>NVSO 90X500_F</t>
  </si>
  <si>
    <t>NVSO 90X500_S</t>
  </si>
  <si>
    <t>NVSO 90X62_F</t>
  </si>
  <si>
    <t>NVSO 90X62_S</t>
  </si>
  <si>
    <t>NVT 125_F</t>
  </si>
  <si>
    <t>NVT 125_S</t>
  </si>
  <si>
    <t>NVT 250_F</t>
  </si>
  <si>
    <t>NVT 250_S</t>
  </si>
  <si>
    <t>NVT 500_F</t>
  </si>
  <si>
    <t>NVT 500_S</t>
  </si>
  <si>
    <t>NVT 62_F</t>
  </si>
  <si>
    <t>NVT 62_S</t>
  </si>
  <si>
    <t>NZ 125_S</t>
  </si>
  <si>
    <t>NZ 250_F</t>
  </si>
  <si>
    <t>NZ 250_S</t>
  </si>
  <si>
    <t>NZ 500_F</t>
  </si>
  <si>
    <t>NZ 500_S</t>
  </si>
  <si>
    <t>NZ 62_F</t>
  </si>
  <si>
    <t>NZ 62_S</t>
  </si>
  <si>
    <t>O 90X110X150_F</t>
  </si>
  <si>
    <t>O 90X110X200_F</t>
  </si>
  <si>
    <t>O 90X110X300_F</t>
  </si>
  <si>
    <t>O 90X110X400_F</t>
  </si>
  <si>
    <t>O 90X110X500_F</t>
  </si>
  <si>
    <t>O 90X110X600_F</t>
  </si>
  <si>
    <t>O 90X35X100_F</t>
  </si>
  <si>
    <t>O 90X35X200_F</t>
  </si>
  <si>
    <t>O 90X35X300_F</t>
  </si>
  <si>
    <t>O 90X35X50_F</t>
  </si>
  <si>
    <t>O 90X60X100_F</t>
  </si>
  <si>
    <t>O 90X60X150_F</t>
  </si>
  <si>
    <t>O 90X60X200_F</t>
  </si>
  <si>
    <t>O 90X60X300_F</t>
  </si>
  <si>
    <t>O 90X60X400_F</t>
  </si>
  <si>
    <t>O 90X60X50_F</t>
  </si>
  <si>
    <t>O 90X60X500_F</t>
  </si>
  <si>
    <t>O 90X60X75_F</t>
  </si>
  <si>
    <t>O 90X85X100_F</t>
  </si>
  <si>
    <t>O 90X85X150_F</t>
  </si>
  <si>
    <t>O 90X85X300_F</t>
  </si>
  <si>
    <t>O 90X85X500_F</t>
  </si>
  <si>
    <t>OH 110X150_F</t>
  </si>
  <si>
    <t>OH 110X200_F</t>
  </si>
  <si>
    <t>OH 110X300_F</t>
  </si>
  <si>
    <t>OH 110X400_F</t>
  </si>
  <si>
    <t>OH 110X500_F</t>
  </si>
  <si>
    <t>OH 110X600_F</t>
  </si>
  <si>
    <t>OH 35X100_F</t>
  </si>
  <si>
    <t>OH 35X200_F</t>
  </si>
  <si>
    <t>OH 35X300_F</t>
  </si>
  <si>
    <t>OH 35X50_F</t>
  </si>
  <si>
    <t>OH 60X100_F</t>
  </si>
  <si>
    <t>OH 60X150_F</t>
  </si>
  <si>
    <t>OH 60X200_F</t>
  </si>
  <si>
    <t>OH 60X300_F</t>
  </si>
  <si>
    <t>OH 60X400_F</t>
  </si>
  <si>
    <t>OH 60X50_F</t>
  </si>
  <si>
    <t>OH 60X500_F</t>
  </si>
  <si>
    <t>OH 60X75_F</t>
  </si>
  <si>
    <t>OH 85X100_F</t>
  </si>
  <si>
    <t>OH 85X150_F</t>
  </si>
  <si>
    <t>OH 85X300_F</t>
  </si>
  <si>
    <t>OH 85X500_F</t>
  </si>
  <si>
    <t>OKKZ 32X75_FB</t>
  </si>
  <si>
    <t>OKKZ 57X57_FB</t>
  </si>
  <si>
    <t>OKSPL_DB</t>
  </si>
  <si>
    <t>OKSPLN_EB</t>
  </si>
  <si>
    <t>OKSPS_DB</t>
  </si>
  <si>
    <t>OKSPSN_EB</t>
  </si>
  <si>
    <t>OKSPT_EB</t>
  </si>
  <si>
    <t>OKSPU_EB</t>
  </si>
  <si>
    <t>OSHK 100X125_F</t>
  </si>
  <si>
    <t>OSHK 100X125_S</t>
  </si>
  <si>
    <t>OSHK 100X250_F</t>
  </si>
  <si>
    <t>OSHK 100X250_S</t>
  </si>
  <si>
    <t>OSHK 100X500_F</t>
  </si>
  <si>
    <t>OSHK 100X500_S</t>
  </si>
  <si>
    <t>OSHK 50X125_F</t>
  </si>
  <si>
    <t>OSHK 50X125_S</t>
  </si>
  <si>
    <t>OSHK 50X250_F</t>
  </si>
  <si>
    <t>OSHK 50X250_S</t>
  </si>
  <si>
    <t>OSHK 50X62_F</t>
  </si>
  <si>
    <t>OSHK 50X62_S</t>
  </si>
  <si>
    <t>P 110_S</t>
  </si>
  <si>
    <t>P 35_F</t>
  </si>
  <si>
    <t>P 60_F</t>
  </si>
  <si>
    <t>P 60_S</t>
  </si>
  <si>
    <t>P 85_F</t>
  </si>
  <si>
    <t>P 85_S</t>
  </si>
  <si>
    <t>PATKA CR_KA</t>
  </si>
  <si>
    <t>PD 10_GMT</t>
  </si>
  <si>
    <t>PD 12_GMT</t>
  </si>
  <si>
    <t>PD 12_ZNCR</t>
  </si>
  <si>
    <t>PD 6_ZNCR</t>
  </si>
  <si>
    <t>PD 8_GMT</t>
  </si>
  <si>
    <t>PEKD 40HF_-C</t>
  </si>
  <si>
    <t>PK 130X65 D_HD</t>
  </si>
  <si>
    <t>Парапетний канал білий, ПВХ, розмір 130*65мм</t>
  </si>
  <si>
    <t>PK 170X65 D_HD</t>
  </si>
  <si>
    <t>PK 90X55 D HF_HD</t>
  </si>
  <si>
    <t>PKC1 1198_F</t>
  </si>
  <si>
    <t>PKC1 1199_F</t>
  </si>
  <si>
    <t>PKC1 1200_F</t>
  </si>
  <si>
    <t>PKC1 1201_F</t>
  </si>
  <si>
    <t>PKC1 1202_F</t>
  </si>
  <si>
    <t>PKC1 1203_F</t>
  </si>
  <si>
    <t>PKC1 1204_F</t>
  </si>
  <si>
    <t>PKC1 1205_F</t>
  </si>
  <si>
    <t>PKC1 1206_F</t>
  </si>
  <si>
    <t>PKC1 1207_F</t>
  </si>
  <si>
    <t>PKC1 1208_F</t>
  </si>
  <si>
    <t>PKC1 1209_F</t>
  </si>
  <si>
    <t>PKC1 1210_F</t>
  </si>
  <si>
    <t>PKC1 1211_F</t>
  </si>
  <si>
    <t>PKC1 1212_F</t>
  </si>
  <si>
    <t>PLSK_XX</t>
  </si>
  <si>
    <t>PLUK 1_XX</t>
  </si>
  <si>
    <t>PLUK_XX</t>
  </si>
  <si>
    <t>PM 41 M 10_GMT</t>
  </si>
  <si>
    <t>PM 41 M 10_ZNCR</t>
  </si>
  <si>
    <t>PM 41 M 12_ZNCR</t>
  </si>
  <si>
    <t>PM 41 M 6_ZNCR</t>
  </si>
  <si>
    <t>PM 41 M 8_ZNCR</t>
  </si>
  <si>
    <t>PMP 41 M 10_ZNCR</t>
  </si>
  <si>
    <t>PMP 41 M 12_ZNCR</t>
  </si>
  <si>
    <t>PMP 41 M 6_ZNCR</t>
  </si>
  <si>
    <t>PMP 41 M 8_ZNCR</t>
  </si>
  <si>
    <t>PP 80/K-5_LB</t>
  </si>
  <si>
    <t>PSK 1_HB</t>
  </si>
  <si>
    <t>PUK 38X150 S1_S</t>
  </si>
  <si>
    <t>PVL 10_ZNCR</t>
  </si>
  <si>
    <t>PVL 12_ZNCR</t>
  </si>
  <si>
    <t>PVL 6_ZNCR</t>
  </si>
  <si>
    <t>PVL 8_ZNCR</t>
  </si>
  <si>
    <t>QP 45X45 C_BB</t>
  </si>
  <si>
    <t>Модульна розетка QUADRO з захисним штифтом і шпильками</t>
  </si>
  <si>
    <t>QP 45X45 C_HB</t>
  </si>
  <si>
    <t>МОДУЛЬНА РОЗЕТКА QUADRO З КОНТАКТОМ ДЛЯ ЗАЗЕМЛЕННЯ СИСТЕМИ PIN (ЗІ ШТИРЕМ)</t>
  </si>
  <si>
    <t>QP 45X45_BB</t>
  </si>
  <si>
    <t>Модульна розетка QUADRO з захисним штифтом</t>
  </si>
  <si>
    <t>QP 45X45_HB</t>
  </si>
  <si>
    <t>Розетка модульна 45х45х40 мм, з заземленням та захисними шторками; PC-ABS, червона; Серія Quadro ;</t>
  </si>
  <si>
    <t>Розетка модульна 45х45х40 мм, з заземленням та захисними шторками; PC-ABS, біла; Серія Quadro ;</t>
  </si>
  <si>
    <t>REKO 80X40HF_HB</t>
  </si>
  <si>
    <t>Розпірка для EKD 80x40  HF; Безгалогенний; HF</t>
  </si>
  <si>
    <t>RK 50X50 HF_LD</t>
  </si>
  <si>
    <t>S 10X20_GMT</t>
  </si>
  <si>
    <t>S 10X20_ZNCR</t>
  </si>
  <si>
    <t>S 10X30_ZNCR</t>
  </si>
  <si>
    <t>S 10X40_GMT</t>
  </si>
  <si>
    <t>S 10X40_ZNCR</t>
  </si>
  <si>
    <t>S 10X50_ZNCR</t>
  </si>
  <si>
    <t>S 10X70_GMT</t>
  </si>
  <si>
    <t>S 10X70_ZNCR</t>
  </si>
  <si>
    <t>S 110X200_GMT</t>
  </si>
  <si>
    <t>S 110X200_S</t>
  </si>
  <si>
    <t>S 12X20_ZNCR</t>
  </si>
  <si>
    <t>S 12X30_ZNCR</t>
  </si>
  <si>
    <t>S 12X40_ZNCR</t>
  </si>
  <si>
    <t>S 12X50_ZNCR</t>
  </si>
  <si>
    <t>S 35X200_GMT</t>
  </si>
  <si>
    <t>S 35X200_S</t>
  </si>
  <si>
    <t>S 60X200_GMT</t>
  </si>
  <si>
    <t>S 60X200_S</t>
  </si>
  <si>
    <t>S 6X20_ZNCR</t>
  </si>
  <si>
    <t>S 6X30_ZNCR</t>
  </si>
  <si>
    <t>S 85X200_GMT</t>
  </si>
  <si>
    <t>S 85X200_S</t>
  </si>
  <si>
    <t>S 8X20_GMT</t>
  </si>
  <si>
    <t>S 8X20_ZNCR</t>
  </si>
  <si>
    <t>S 8X30_ZNCR</t>
  </si>
  <si>
    <t>S 8X40_ZNCR</t>
  </si>
  <si>
    <t>S 8X50_ZNCR</t>
  </si>
  <si>
    <t>S 8X70_ZNCR</t>
  </si>
  <si>
    <t>SFM20_KB</t>
  </si>
  <si>
    <t>SFM25_KB</t>
  </si>
  <si>
    <t>SFM32_KB</t>
  </si>
  <si>
    <t>SFM40_KB</t>
  </si>
  <si>
    <t>SK 100_S</t>
  </si>
  <si>
    <t>SK 110_GMT</t>
  </si>
  <si>
    <t>SK 110_S</t>
  </si>
  <si>
    <t>SK 35_GMT</t>
  </si>
  <si>
    <t>SK 35_S</t>
  </si>
  <si>
    <t>SK 50_GMT</t>
  </si>
  <si>
    <t>SK 50_S</t>
  </si>
  <si>
    <t>SK 60_S</t>
  </si>
  <si>
    <t>SK 85_GMT</t>
  </si>
  <si>
    <t>SK 85_S</t>
  </si>
  <si>
    <t>S-KSK 1_KB</t>
  </si>
  <si>
    <t>S-KSK 2_KB</t>
  </si>
  <si>
    <t>SO 90X110X150_F</t>
  </si>
  <si>
    <t>SO 90X110X200_F</t>
  </si>
  <si>
    <t>SO 90X110X300_F</t>
  </si>
  <si>
    <t>SO 90X110X400_F</t>
  </si>
  <si>
    <t>SO 90X110X500_F</t>
  </si>
  <si>
    <t>SO 90X110X600_F</t>
  </si>
  <si>
    <t>SO 90X35X100_F</t>
  </si>
  <si>
    <t>SO 90X35X200_F</t>
  </si>
  <si>
    <t>SO 90X35X300_F</t>
  </si>
  <si>
    <t>SO 90X35X50_F</t>
  </si>
  <si>
    <t>SO 90X60X100_F</t>
  </si>
  <si>
    <t>SO 90X60X150_F</t>
  </si>
  <si>
    <t>SO 90X60X200_F</t>
  </si>
  <si>
    <t>SO 90X60X300_F</t>
  </si>
  <si>
    <t>SO 90X60X400_F</t>
  </si>
  <si>
    <t>SO 90X60X50_F</t>
  </si>
  <si>
    <t>SO 90X60X500_F</t>
  </si>
  <si>
    <t>SO 90X60X75_F</t>
  </si>
  <si>
    <t>SO 90X85X100_F</t>
  </si>
  <si>
    <t>SO 90X85X150_F</t>
  </si>
  <si>
    <t>SO 90X85X300_F</t>
  </si>
  <si>
    <t>SO 90X85X500_F</t>
  </si>
  <si>
    <t>SP 12X1/10_XX</t>
  </si>
  <si>
    <t>Двостороння клейка стрічка</t>
  </si>
  <si>
    <t>SP 160X2.5_HA</t>
  </si>
  <si>
    <t>SP 160X4.5_HA</t>
  </si>
  <si>
    <t>SP 180X4.5_FA</t>
  </si>
  <si>
    <t>SP 180X4.5_HA</t>
  </si>
  <si>
    <t>SP 250X4.5_HA</t>
  </si>
  <si>
    <t>SP 360X7.5_FA</t>
  </si>
  <si>
    <t>SP 360X7.5_HA</t>
  </si>
  <si>
    <t>SP 430X4.5_FA</t>
  </si>
  <si>
    <t>SP 430X4.5_HA</t>
  </si>
  <si>
    <t>SPK 200X4.6_IX</t>
  </si>
  <si>
    <t>SPL 1000_F</t>
  </si>
  <si>
    <t>SPL 1200_F</t>
  </si>
  <si>
    <t>SPL 200_F</t>
  </si>
  <si>
    <t>SPL 300_F</t>
  </si>
  <si>
    <t>SPL 400_F</t>
  </si>
  <si>
    <t>SPL 500_F</t>
  </si>
  <si>
    <t>SPL 600_F</t>
  </si>
  <si>
    <t>SPL 800_F</t>
  </si>
  <si>
    <t>SPLN 1000_F</t>
  </si>
  <si>
    <t>SPLN 1100_F</t>
  </si>
  <si>
    <t>SPLN 1200_F</t>
  </si>
  <si>
    <t>SPLN 200_F</t>
  </si>
  <si>
    <t>SPLN 250_F</t>
  </si>
  <si>
    <t>SPLN 300_F</t>
  </si>
  <si>
    <t>SPLN 400_F</t>
  </si>
  <si>
    <t>SPLN 500_F</t>
  </si>
  <si>
    <t>SPLN 600_F</t>
  </si>
  <si>
    <t>SPLN 700_F</t>
  </si>
  <si>
    <t>SPLN 800_F</t>
  </si>
  <si>
    <t>SPLN 900_F</t>
  </si>
  <si>
    <t>SPP 19X19_HA</t>
  </si>
  <si>
    <t>SPS 1000_F</t>
  </si>
  <si>
    <t>SPS 1200_F</t>
  </si>
  <si>
    <t>SPS 200_F</t>
  </si>
  <si>
    <t>SPS 300_F</t>
  </si>
  <si>
    <t>SPS 400_F</t>
  </si>
  <si>
    <t>SPS 500_F</t>
  </si>
  <si>
    <t>SPS 600_F</t>
  </si>
  <si>
    <t>SPS 800_F</t>
  </si>
  <si>
    <t>SPSN 1000_F</t>
  </si>
  <si>
    <t>SPSN 1100_F</t>
  </si>
  <si>
    <t>SPSN 1200_F</t>
  </si>
  <si>
    <t>SPSN 1500_F</t>
  </si>
  <si>
    <t>SPSN 200_F</t>
  </si>
  <si>
    <t>SPSN 2000_F</t>
  </si>
  <si>
    <t>SPSN 250_F</t>
  </si>
  <si>
    <t>SPSN 300_F</t>
  </si>
  <si>
    <t>SPSN 400_F</t>
  </si>
  <si>
    <t>SPSN 500_F</t>
  </si>
  <si>
    <t>SPSN 600_F</t>
  </si>
  <si>
    <t>SPSN 700_F</t>
  </si>
  <si>
    <t>SPSN 800_F</t>
  </si>
  <si>
    <t>SPSN 900_F</t>
  </si>
  <si>
    <t>SPT 1000_F</t>
  </si>
  <si>
    <t>SPT 1200_F</t>
  </si>
  <si>
    <t>SPT 1500_F</t>
  </si>
  <si>
    <t>SPT 1800_F</t>
  </si>
  <si>
    <t>SPT 200_F</t>
  </si>
  <si>
    <t>SPT 2000_F</t>
  </si>
  <si>
    <t>SPT 400_F</t>
  </si>
  <si>
    <t>SPT 500_F</t>
  </si>
  <si>
    <t>SPT 600_F</t>
  </si>
  <si>
    <t>SPT 800_F</t>
  </si>
  <si>
    <t>SPU 1000_F</t>
  </si>
  <si>
    <t>SPU 1100_F</t>
  </si>
  <si>
    <t>SPU 1200_F</t>
  </si>
  <si>
    <t>SPU 1500_F</t>
  </si>
  <si>
    <t>SPU 200_F</t>
  </si>
  <si>
    <t>SPU 2000_F</t>
  </si>
  <si>
    <t>SPU 250_F</t>
  </si>
  <si>
    <t>SPU 300_F</t>
  </si>
  <si>
    <t>SPU 400_F</t>
  </si>
  <si>
    <t>SPU 500_F</t>
  </si>
  <si>
    <t>SPU 600_F</t>
  </si>
  <si>
    <t>SPU 700_F</t>
  </si>
  <si>
    <t>SPU 800_F</t>
  </si>
  <si>
    <t>SPU 900_F</t>
  </si>
  <si>
    <t>SPUK_S</t>
  </si>
  <si>
    <t>SR 110X100_F</t>
  </si>
  <si>
    <t>SR 110X100_S</t>
  </si>
  <si>
    <t>SR 110X125_F</t>
  </si>
  <si>
    <t>SR 110X125_S</t>
  </si>
  <si>
    <t>SR 110X150_F</t>
  </si>
  <si>
    <t>SR 110X150_S</t>
  </si>
  <si>
    <t>SR 110X200_F</t>
  </si>
  <si>
    <t>SR 110X200_S</t>
  </si>
  <si>
    <t>SR 110X25_F</t>
  </si>
  <si>
    <t>SR 110X25_S</t>
  </si>
  <si>
    <t>SR 110X250_F</t>
  </si>
  <si>
    <t>SR 110X250_S</t>
  </si>
  <si>
    <t>SR 110X300_F</t>
  </si>
  <si>
    <t>SR 110X300_S</t>
  </si>
  <si>
    <t>SR 110X350_F</t>
  </si>
  <si>
    <t>SR 110X350_S</t>
  </si>
  <si>
    <t>SR 110X400_F</t>
  </si>
  <si>
    <t>SR 110X400_S</t>
  </si>
  <si>
    <t>SR 110X50_F</t>
  </si>
  <si>
    <t>SR 110X50_S</t>
  </si>
  <si>
    <t>SR 110X75_F</t>
  </si>
  <si>
    <t>SR 110X75_S</t>
  </si>
  <si>
    <t>SR 35X100_F</t>
  </si>
  <si>
    <t>SR 35X100_S</t>
  </si>
  <si>
    <t>SR 35X125_F</t>
  </si>
  <si>
    <t>SR 35X150_F</t>
  </si>
  <si>
    <t>SR 35X200_F</t>
  </si>
  <si>
    <t>SR 35X25_F</t>
  </si>
  <si>
    <t>SR 35X250_F</t>
  </si>
  <si>
    <t>SR 35X300_F</t>
  </si>
  <si>
    <t>SR 35X350_F</t>
  </si>
  <si>
    <t>SR 35X400_F</t>
  </si>
  <si>
    <t>SR 35X50_F</t>
  </si>
  <si>
    <t>SR 35X75_F</t>
  </si>
  <si>
    <t>SR 60X100_F</t>
  </si>
  <si>
    <t>SR 60X100_S</t>
  </si>
  <si>
    <t>SR 60X125_F</t>
  </si>
  <si>
    <t>SR 60X150_F</t>
  </si>
  <si>
    <t>SR 60X200_F</t>
  </si>
  <si>
    <t>SR 60X25_F</t>
  </si>
  <si>
    <t>SR 60X250_F</t>
  </si>
  <si>
    <t>SR 60X300_F</t>
  </si>
  <si>
    <t>SR 60X350_F</t>
  </si>
  <si>
    <t>SR 60X400_F</t>
  </si>
  <si>
    <t>SR 60X50_F</t>
  </si>
  <si>
    <t>SR 60X75_F</t>
  </si>
  <si>
    <t>SR 85X100_F</t>
  </si>
  <si>
    <t>SR 85X125_F</t>
  </si>
  <si>
    <t>SR 85X150_F</t>
  </si>
  <si>
    <t>SR 85X200_F</t>
  </si>
  <si>
    <t>SR 85X25_F</t>
  </si>
  <si>
    <t>SR 85X250_F</t>
  </si>
  <si>
    <t>SR 85X300_F</t>
  </si>
  <si>
    <t>SR 85X350_F</t>
  </si>
  <si>
    <t>SR 85X400_F</t>
  </si>
  <si>
    <t>SR 85X50_F</t>
  </si>
  <si>
    <t>SR 85X75_F</t>
  </si>
  <si>
    <t>STS_S</t>
  </si>
  <si>
    <t>Кріплення для скоби LTS або CTS</t>
  </si>
  <si>
    <t>SU 110_F</t>
  </si>
  <si>
    <t>SU 35_F</t>
  </si>
  <si>
    <t>SU 60_F</t>
  </si>
  <si>
    <t>SU 85_F</t>
  </si>
  <si>
    <t>SUP_F</t>
  </si>
  <si>
    <t>SUP_S</t>
  </si>
  <si>
    <t>T 110X150_F</t>
  </si>
  <si>
    <t>T 110X200_F</t>
  </si>
  <si>
    <t>T 110X300_F</t>
  </si>
  <si>
    <t>T 110X400_F</t>
  </si>
  <si>
    <t>T 110X500_F</t>
  </si>
  <si>
    <t>T 110X600_F</t>
  </si>
  <si>
    <t>T 35X100_F</t>
  </si>
  <si>
    <t>T 35X200_F</t>
  </si>
  <si>
    <t>T 35X300_F</t>
  </si>
  <si>
    <t>T 35X50_F</t>
  </si>
  <si>
    <t>T 60X100_F</t>
  </si>
  <si>
    <t>T 60X150_F</t>
  </si>
  <si>
    <t>T 60X200_F</t>
  </si>
  <si>
    <t>T 60X300_F</t>
  </si>
  <si>
    <t>T 60X400_F</t>
  </si>
  <si>
    <t>T 60X50_F</t>
  </si>
  <si>
    <t>T 60X500_F</t>
  </si>
  <si>
    <t>T 60X75_F</t>
  </si>
  <si>
    <t>T 85X100_F</t>
  </si>
  <si>
    <t>T 85X150_F</t>
  </si>
  <si>
    <t>T 85X300_F</t>
  </si>
  <si>
    <t>T 85X500_F</t>
  </si>
  <si>
    <t>TN 68_KB</t>
  </si>
  <si>
    <t>TN 97_HB</t>
  </si>
  <si>
    <t>TS35 0.1_XX</t>
  </si>
  <si>
    <t>TS35 0.2_XX</t>
  </si>
  <si>
    <t>TS35 0.3_XX</t>
  </si>
  <si>
    <t>TS35 0.6_XX</t>
  </si>
  <si>
    <t>TS35 1.0_XX</t>
  </si>
  <si>
    <t>TS35 D0.2_XX</t>
  </si>
  <si>
    <t>TS35 D1.0_XX</t>
  </si>
  <si>
    <t>TS35 DP_XX</t>
  </si>
  <si>
    <t>TS35 DZN0.1_S</t>
  </si>
  <si>
    <t>TS35 DZN0.2_S</t>
  </si>
  <si>
    <t>TS35 DZN0.3_S</t>
  </si>
  <si>
    <t>TS35 DZN0.6_S</t>
  </si>
  <si>
    <t>TS35 DZN2.0_S</t>
  </si>
  <si>
    <t>TS35 DZN-CR0.1_ZNCR</t>
  </si>
  <si>
    <t>TS35 DZN-CR0.2_ZNCR</t>
  </si>
  <si>
    <t>TS35 DZN-CR0.3_ZNCR</t>
  </si>
  <si>
    <t>TS35 DZN-CR0.6_ZNCR</t>
  </si>
  <si>
    <t>TS35 DZN-CR1.0_ZNCR</t>
  </si>
  <si>
    <t>TS35 DZNP_S</t>
  </si>
  <si>
    <t>TS35 P_XX</t>
  </si>
  <si>
    <t>TS35 ZN0.1_S</t>
  </si>
  <si>
    <t>TS35 ZN0.2_S</t>
  </si>
  <si>
    <t>TS35 ZN0.3_S</t>
  </si>
  <si>
    <t>TS35 ZN0.4_S</t>
  </si>
  <si>
    <t>TS35 ZN0.5_S</t>
  </si>
  <si>
    <t>TS35 ZN0.6_S</t>
  </si>
  <si>
    <t>TS35 ZN0.7_S</t>
  </si>
  <si>
    <t>TS35 ZN0.8_S</t>
  </si>
  <si>
    <t>TS35 ZN0.9_S</t>
  </si>
  <si>
    <t>TS35 ZN1.0_S</t>
  </si>
  <si>
    <t>TS35 ZN1.2_S</t>
  </si>
  <si>
    <t>TS35 ZN-CR0.1_ZNCR</t>
  </si>
  <si>
    <t>TS35 ZN-CR0.2_ZNCR</t>
  </si>
  <si>
    <t>TS35 ZN-CR0.3_ZNCR</t>
  </si>
  <si>
    <t>TS35 ZN-CR0.6_ZNCR</t>
  </si>
  <si>
    <t>TS35 ZN-CR1.0_ZNCR</t>
  </si>
  <si>
    <t>TS35 ZNP_S</t>
  </si>
  <si>
    <t>TYP015_XX</t>
  </si>
  <si>
    <t>TYP016_XX</t>
  </si>
  <si>
    <t>TYP017_XX</t>
  </si>
  <si>
    <t>TYP018_XX</t>
  </si>
  <si>
    <t>TYP210_FA</t>
  </si>
  <si>
    <t>TYP210_HA</t>
  </si>
  <si>
    <t>TYP310_FA</t>
  </si>
  <si>
    <t>TYP310_HA</t>
  </si>
  <si>
    <t>TYP412_FA</t>
  </si>
  <si>
    <t>TYP412_HA</t>
  </si>
  <si>
    <t>TYP512_FA</t>
  </si>
  <si>
    <t>TYP512_HA</t>
  </si>
  <si>
    <t>TYP612_FA</t>
  </si>
  <si>
    <t>TYP612_HA</t>
  </si>
  <si>
    <t>UP 110_F</t>
  </si>
  <si>
    <t>UP 110_S</t>
  </si>
  <si>
    <t>UP 60X85_F</t>
  </si>
  <si>
    <t>UP 60X85_S</t>
  </si>
  <si>
    <t>V 100_F</t>
  </si>
  <si>
    <t>V 125_F</t>
  </si>
  <si>
    <t>V 125_S</t>
  </si>
  <si>
    <t>V 150_F</t>
  </si>
  <si>
    <t>V 200_F</t>
  </si>
  <si>
    <t>V 250_F</t>
  </si>
  <si>
    <t>V 250_S</t>
  </si>
  <si>
    <t>V 300_F</t>
  </si>
  <si>
    <t>V 40_F</t>
  </si>
  <si>
    <t>V 40_S</t>
  </si>
  <si>
    <t>V 400_F</t>
  </si>
  <si>
    <t>V 50_F</t>
  </si>
  <si>
    <t>V 500_F</t>
  </si>
  <si>
    <t>V 600_F</t>
  </si>
  <si>
    <t>V 62_F</t>
  </si>
  <si>
    <t>V 62_S</t>
  </si>
  <si>
    <t>V 68HF_HB</t>
  </si>
  <si>
    <t>V 75_F</t>
  </si>
  <si>
    <t>VDS 68_XX</t>
  </si>
  <si>
    <t>Набір фрез</t>
  </si>
  <si>
    <t>VK 20_XX</t>
  </si>
  <si>
    <t>VKO 90X110X150_F</t>
  </si>
  <si>
    <t>VKO 90X110X200_F</t>
  </si>
  <si>
    <t>VKO 90X110X300_F</t>
  </si>
  <si>
    <t>VKO 90X110X400_F</t>
  </si>
  <si>
    <t>VKO 90X110X500_F</t>
  </si>
  <si>
    <t>VKO 90X110X600_F</t>
  </si>
  <si>
    <t>VKO 90X35X100_F</t>
  </si>
  <si>
    <t>VKO 90X35X200_F</t>
  </si>
  <si>
    <t>VKO 90X35X300_F</t>
  </si>
  <si>
    <t>VKO 90X35X50_F</t>
  </si>
  <si>
    <t>VKO 90X60X100_F</t>
  </si>
  <si>
    <t>VKO 90X60X150_F</t>
  </si>
  <si>
    <t>VKO 90X60X200_F</t>
  </si>
  <si>
    <t>VKO 90X60X300_F</t>
  </si>
  <si>
    <t>VKO 90X60X400_F</t>
  </si>
  <si>
    <t>VKO 90X60X50_F</t>
  </si>
  <si>
    <t>VKO 90X60X500_F</t>
  </si>
  <si>
    <t>VKO 90X60X75_F</t>
  </si>
  <si>
    <t>VKO 90X85X100_F</t>
  </si>
  <si>
    <t>VKO 90X85X150_F</t>
  </si>
  <si>
    <t>VKO 90X85X300_F</t>
  </si>
  <si>
    <t>VKO 90X85X500_F</t>
  </si>
  <si>
    <t>VKP 64/2L_HB</t>
  </si>
  <si>
    <t>VKR 100_F</t>
  </si>
  <si>
    <t>VKR 150_F</t>
  </si>
  <si>
    <t>VKR 200_F</t>
  </si>
  <si>
    <t>VKR 300_F</t>
  </si>
  <si>
    <t>VKR 400_F</t>
  </si>
  <si>
    <t>VKR 50_F</t>
  </si>
  <si>
    <t>VKR 500_F</t>
  </si>
  <si>
    <t>VKR 600_F</t>
  </si>
  <si>
    <t>VKR 75_F</t>
  </si>
  <si>
    <t>VLK 120_HA</t>
  </si>
  <si>
    <t>Кришка до коробки безгалогенної</t>
  </si>
  <si>
    <t>VLK 80/2R_HB</t>
  </si>
  <si>
    <t>VMB 100_F</t>
  </si>
  <si>
    <t>VMB 100_S</t>
  </si>
  <si>
    <t>VMB 150_F</t>
  </si>
  <si>
    <t>VMB 150_S</t>
  </si>
  <si>
    <t>VMB 200_F</t>
  </si>
  <si>
    <t>VMB 200_S</t>
  </si>
  <si>
    <t>VMB 300_F</t>
  </si>
  <si>
    <t>VMB 300_S</t>
  </si>
  <si>
    <t>VMB 400_F</t>
  </si>
  <si>
    <t>VMB 400_S</t>
  </si>
  <si>
    <t>VMB 500_F</t>
  </si>
  <si>
    <t>VMB 500_S</t>
  </si>
  <si>
    <t>VMB 600_F</t>
  </si>
  <si>
    <t>VMB 600_S</t>
  </si>
  <si>
    <t>VO 90X100_F</t>
  </si>
  <si>
    <t>VO 90X150_F</t>
  </si>
  <si>
    <t>VO 90X200_F</t>
  </si>
  <si>
    <t>VO 90X300_F</t>
  </si>
  <si>
    <t>VO 90X400_F</t>
  </si>
  <si>
    <t>VO 90X50_F</t>
  </si>
  <si>
    <t>VO 90X500_F</t>
  </si>
  <si>
    <t>VO 90X600_F</t>
  </si>
  <si>
    <t>VO 90X75_F</t>
  </si>
  <si>
    <t>VOH 100_F</t>
  </si>
  <si>
    <t>VOH 125_F</t>
  </si>
  <si>
    <t>VOH 125_S</t>
  </si>
  <si>
    <t>VOH 150_F</t>
  </si>
  <si>
    <t>VOH 200_F</t>
  </si>
  <si>
    <t>VOH 250_F</t>
  </si>
  <si>
    <t>VOH 250_S</t>
  </si>
  <si>
    <t>VOH 300_F</t>
  </si>
  <si>
    <t>VOH 400_F</t>
  </si>
  <si>
    <t>VOH 50_F</t>
  </si>
  <si>
    <t>VOH 500_F</t>
  </si>
  <si>
    <t>VOH 600_F</t>
  </si>
  <si>
    <t>VOH 62_F</t>
  </si>
  <si>
    <t>VOH 62_S</t>
  </si>
  <si>
    <t>VOH 75_F</t>
  </si>
  <si>
    <t>VPO 6.5X40_ZNCR</t>
  </si>
  <si>
    <t>Вогнестійкий гвинт</t>
  </si>
  <si>
    <t>VPT 40_XX</t>
  </si>
  <si>
    <t>VPT 64_XX</t>
  </si>
  <si>
    <t>VPT 68_XX</t>
  </si>
  <si>
    <t>VPT 79_XX</t>
  </si>
  <si>
    <t>VS 41X01_F</t>
  </si>
  <si>
    <t>VS 41X02_F</t>
  </si>
  <si>
    <t>VS 41X03_F</t>
  </si>
  <si>
    <t>VS 41X04_F</t>
  </si>
  <si>
    <t>VS 41X05_F</t>
  </si>
  <si>
    <t>VS 41X06_F</t>
  </si>
  <si>
    <t>VS 41X07_F</t>
  </si>
  <si>
    <t>VS 41X08_F</t>
  </si>
  <si>
    <t>VS 41X09_F</t>
  </si>
  <si>
    <t>VS 41X10_F</t>
  </si>
  <si>
    <t>VS 41X12_F</t>
  </si>
  <si>
    <t>VS 41X13_F</t>
  </si>
  <si>
    <t>VS 41X14_F</t>
  </si>
  <si>
    <t>VS 41X16_F</t>
  </si>
  <si>
    <t>VS 41X17_F</t>
  </si>
  <si>
    <t>VS 41X18_F</t>
  </si>
  <si>
    <t>VS 41X20_F</t>
  </si>
  <si>
    <t>VS 41X27_F</t>
  </si>
  <si>
    <t>VS 41X31_F</t>
  </si>
  <si>
    <t>VS 41X36_F</t>
  </si>
  <si>
    <t>VS 41X38_F</t>
  </si>
  <si>
    <t>VS 41X41_F</t>
  </si>
  <si>
    <t>VS 41X43_F</t>
  </si>
  <si>
    <t>VS 41X45_F</t>
  </si>
  <si>
    <t>VSO 90X100_F</t>
  </si>
  <si>
    <t>VSO 90X150_F</t>
  </si>
  <si>
    <t>VSO 90X200_F</t>
  </si>
  <si>
    <t>VSO 90X300_F</t>
  </si>
  <si>
    <t>VSO 90X400_F</t>
  </si>
  <si>
    <t>VSO 90X50_F</t>
  </si>
  <si>
    <t>VSO 90X500_F</t>
  </si>
  <si>
    <t>VSO 90X600_F</t>
  </si>
  <si>
    <t>VSO 90X75_F</t>
  </si>
  <si>
    <t>VSPSN_F</t>
  </si>
  <si>
    <t>VSPU_F</t>
  </si>
  <si>
    <t>Готовка стельового профілю</t>
  </si>
  <si>
    <t>VT 100_F</t>
  </si>
  <si>
    <t>VT 150_F</t>
  </si>
  <si>
    <t>VT 200_F</t>
  </si>
  <si>
    <t>VT 300_F</t>
  </si>
  <si>
    <t>VT 400_F</t>
  </si>
  <si>
    <t>VT 50_F</t>
  </si>
  <si>
    <t>VT 500_F</t>
  </si>
  <si>
    <t>VT 600_F</t>
  </si>
  <si>
    <t>VT 75_F</t>
  </si>
  <si>
    <t>VU_GMT</t>
  </si>
  <si>
    <t>WEICON 375_XX</t>
  </si>
  <si>
    <t>WEICON 750_XX</t>
  </si>
  <si>
    <t>Z 25X1.50_F</t>
  </si>
  <si>
    <t>Z 25X1.50_S</t>
  </si>
  <si>
    <t>Z 50X1.50_F</t>
  </si>
  <si>
    <t>Z 50X1.50_S</t>
  </si>
  <si>
    <t>ZT 6_ZNCR</t>
  </si>
  <si>
    <t>ZT 8_ZNC1</t>
  </si>
  <si>
    <t>ZT 8_ZNC3</t>
  </si>
  <si>
    <t>ZT 8_ZNCR</t>
  </si>
  <si>
    <t>ZVB 1.5_S</t>
  </si>
  <si>
    <t>ZVNE 100_F</t>
  </si>
  <si>
    <t>ZVNE 100_S</t>
  </si>
  <si>
    <t>ZVNE 125_F</t>
  </si>
  <si>
    <t>ZVNE 125_S</t>
  </si>
  <si>
    <t>ZVNE 150_F</t>
  </si>
  <si>
    <t>ZVNE 150_S</t>
  </si>
  <si>
    <t>ZVNE 200_F</t>
  </si>
  <si>
    <t>ZVNE 200_S</t>
  </si>
  <si>
    <t>ZVNE 250_F</t>
  </si>
  <si>
    <t>ZVNE 250_S</t>
  </si>
  <si>
    <t>ZVNE 300_F</t>
  </si>
  <si>
    <t>ZVNE 300_S</t>
  </si>
  <si>
    <t>ZVNE 400_F</t>
  </si>
  <si>
    <t>ZVNE 400_S</t>
  </si>
  <si>
    <t>ZVNE 50_F</t>
  </si>
  <si>
    <t>ZVNE 50_S</t>
  </si>
  <si>
    <t>ZVNE 62_F</t>
  </si>
  <si>
    <t>ZVNE 62_S</t>
  </si>
  <si>
    <t>ZVNE 75_F</t>
  </si>
  <si>
    <t>ZVNE 75_S</t>
  </si>
  <si>
    <t>ZVNI 100_F</t>
  </si>
  <si>
    <t>ZVNI 100_S</t>
  </si>
  <si>
    <t>ZVNI 125_F</t>
  </si>
  <si>
    <t>ZVNI 125_S</t>
  </si>
  <si>
    <t>ZVNI 150_F</t>
  </si>
  <si>
    <t>ZVNI 150_S</t>
  </si>
  <si>
    <t>ZVNI 200_F</t>
  </si>
  <si>
    <t>ZVNI 200_S</t>
  </si>
  <si>
    <t>ZVNI 250_S</t>
  </si>
  <si>
    <t>ZVNI 300_F</t>
  </si>
  <si>
    <t>ZVNI 300_S</t>
  </si>
  <si>
    <t>ZVNI 400_F</t>
  </si>
  <si>
    <t>ZVNI 400_S</t>
  </si>
  <si>
    <t>ZVNI 62_F</t>
  </si>
  <si>
    <t>ZVNI 62_S</t>
  </si>
  <si>
    <t>ZVNI 75_F</t>
  </si>
  <si>
    <t>ZVNI 75_S</t>
  </si>
  <si>
    <t>VO 180_KB</t>
  </si>
  <si>
    <t>V 180_HB</t>
  </si>
  <si>
    <t>INOXSK 100_IX</t>
  </si>
  <si>
    <t>INOXSK 50_IX</t>
  </si>
  <si>
    <t>KF 09063_PLCA</t>
  </si>
  <si>
    <t>KF 09075_PLCA</t>
  </si>
  <si>
    <t>KF 09090_PLCA</t>
  </si>
  <si>
    <t>NKZIN 50X250X1.00_F</t>
  </si>
  <si>
    <t>1416E_H10</t>
  </si>
  <si>
    <t>1425_H10</t>
  </si>
  <si>
    <t>Труба гофрована MONOFLEX 320 N, біла, PVC, Ø25мм, довжина 10 м</t>
  </si>
  <si>
    <t>1432_H10</t>
  </si>
  <si>
    <t>TP_PO</t>
  </si>
  <si>
    <t>S 8X25_ZNCR</t>
  </si>
  <si>
    <t>S 8X30_GMT</t>
  </si>
  <si>
    <t>S 10X25_ZNCR</t>
  </si>
  <si>
    <t>S 10X30_GMT</t>
  </si>
  <si>
    <t>S 12X25_ZNCR</t>
  </si>
  <si>
    <t>NSM 6X20_ZNCR</t>
  </si>
  <si>
    <t>NSM 6X20_GMT</t>
  </si>
  <si>
    <t>INOXKL 60X200_IX</t>
  </si>
  <si>
    <t>INOXKL 60X300_IX</t>
  </si>
  <si>
    <t>INOXKL 60X400_IX</t>
  </si>
  <si>
    <t>INOXKL 110X200_IX</t>
  </si>
  <si>
    <t>INOXKL 110X300_IX</t>
  </si>
  <si>
    <t>INOXKL 110X400_IX</t>
  </si>
  <si>
    <t>INOXBSKH 110 K_IX</t>
  </si>
  <si>
    <t>INOXBSKH 110 D_IX</t>
  </si>
  <si>
    <t>INOXSK 110_IX</t>
  </si>
  <si>
    <t>INOXDS 200_IX</t>
  </si>
  <si>
    <t>INOXDS 300_IX</t>
  </si>
  <si>
    <t>INOXDS 400_IX</t>
  </si>
  <si>
    <t>KPL 64-40/3LD_NA</t>
  </si>
  <si>
    <t>KS_PO4J</t>
  </si>
  <si>
    <t>KS_PO6J</t>
  </si>
  <si>
    <t>KVP 5X35_PO</t>
  </si>
  <si>
    <t>KVP 5X40_PO</t>
  </si>
  <si>
    <t>KVP 5X45_PO</t>
  </si>
  <si>
    <t>KVP 5X50_PO</t>
  </si>
  <si>
    <t>KVP 6X40_PO</t>
  </si>
  <si>
    <t>KVP 6X50_PO</t>
  </si>
  <si>
    <t>PK 110X65 D HF_HD</t>
  </si>
  <si>
    <t>8211HF_HB</t>
  </si>
  <si>
    <t>8212HF_HB</t>
  </si>
  <si>
    <t>8213HF_HB</t>
  </si>
  <si>
    <t>8214HF_HB</t>
  </si>
  <si>
    <t>8215HF_HB</t>
  </si>
  <si>
    <t>8216HF_HB</t>
  </si>
  <si>
    <t>8217HF_HB</t>
  </si>
  <si>
    <t>KP 80 PK HF_HB</t>
  </si>
  <si>
    <t>ND KEZ-3/Z_KB</t>
  </si>
  <si>
    <t>KHB C6-20_PO</t>
  </si>
  <si>
    <t>KHB C6-25_PO</t>
  </si>
  <si>
    <t>KHO HC6-15_PO</t>
  </si>
  <si>
    <t>KHO HC6-15FH_PO</t>
  </si>
  <si>
    <t>KHO HC6-17_PO</t>
  </si>
  <si>
    <t>KHO HC6-17FH_PO</t>
  </si>
  <si>
    <t>KHO HC6-22_PO</t>
  </si>
  <si>
    <t>KHO HC6-22FH_PO</t>
  </si>
  <si>
    <t>MVH P800_PO</t>
  </si>
  <si>
    <t>6714_PO</t>
  </si>
  <si>
    <t>6714_POGMT</t>
  </si>
  <si>
    <t>6718_PO</t>
  </si>
  <si>
    <t>6718_POGMT</t>
  </si>
  <si>
    <t>6722_PO</t>
  </si>
  <si>
    <t>6722_POBD</t>
  </si>
  <si>
    <t>6722_POGMT</t>
  </si>
  <si>
    <t>6725_PO</t>
  </si>
  <si>
    <t>6725_POBD</t>
  </si>
  <si>
    <t>6725_POGMT</t>
  </si>
  <si>
    <t>DZNP 100/B_F</t>
  </si>
  <si>
    <t>DZNP 100/B_S</t>
  </si>
  <si>
    <t>DZNP 150/B_F</t>
  </si>
  <si>
    <t>DZNP 150/B_S</t>
  </si>
  <si>
    <t>DZNP 200/B_F</t>
  </si>
  <si>
    <t>DZNP 200/B_S</t>
  </si>
  <si>
    <t>DZNP 300/B_F</t>
  </si>
  <si>
    <t>DZNP 300/B_S</t>
  </si>
  <si>
    <t>DZNP 400/B_F</t>
  </si>
  <si>
    <t>DZNP 400/B_S</t>
  </si>
  <si>
    <t>DZNP 500/B_F</t>
  </si>
  <si>
    <t>DZNP 500/B_S</t>
  </si>
  <si>
    <t>DZNP 600/B_F</t>
  </si>
  <si>
    <t>DZNP 600/B_S</t>
  </si>
  <si>
    <t xml:space="preserve">KEFZ 80_KB </t>
  </si>
  <si>
    <t xml:space="preserve">KEFZ 80/VDZ_KB  </t>
  </si>
  <si>
    <t xml:space="preserve">MDFZ 80_KB </t>
  </si>
  <si>
    <t xml:space="preserve">MDFZ 80/VDZ_KB </t>
  </si>
  <si>
    <t>LK 80X28 T_FB</t>
  </si>
  <si>
    <t>Коробка приладова ПВХ; розміри 80,5х80,5х28мм; чорна</t>
  </si>
  <si>
    <t>PEKE 60 HF_HD</t>
  </si>
  <si>
    <t>Перегородка для кабельних каналів Серії EKE, PK ;безгалогенна</t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</si>
  <si>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Ø16мм; ПВХ; </t>
    </r>
    <r>
      <rPr>
        <b/>
        <u/>
        <sz val="10"/>
        <color rgb="FF595959"/>
        <rFont val="Arial"/>
        <family val="2"/>
        <charset val="204"/>
      </rPr>
      <t>темно-сіра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</si>
  <si>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Ø20мм; ПВХ; </t>
    </r>
    <r>
      <rPr>
        <b/>
        <u/>
        <sz val="10"/>
        <color rgb="FF595959"/>
        <rFont val="Arial"/>
        <family val="2"/>
        <charset val="204"/>
      </rPr>
      <t>темно-сіра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</si>
  <si>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Ø25мм; ПВХ; </t>
    </r>
    <r>
      <rPr>
        <b/>
        <u/>
        <sz val="10"/>
        <color rgb="FF595959"/>
        <rFont val="Arial"/>
        <family val="2"/>
        <charset val="204"/>
      </rPr>
      <t>темно-сіра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</si>
  <si>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>Труба гофрована електромонтажна з протяжкою 750N/5см; Ø32мм; ПВХ;</t>
    </r>
    <r>
      <rPr>
        <b/>
        <u/>
        <sz val="10"/>
        <color theme="1"/>
        <rFont val="Arial"/>
        <family val="2"/>
        <charset val="204"/>
      </rPr>
      <t xml:space="preserve"> </t>
    </r>
    <r>
      <rPr>
        <b/>
        <u/>
        <sz val="10"/>
        <color rgb="FF595959"/>
        <rFont val="Arial"/>
        <family val="2"/>
        <charset val="204"/>
      </rPr>
      <t>темно-сір</t>
    </r>
    <r>
      <rPr>
        <b/>
        <sz val="10"/>
        <color rgb="FF595959"/>
        <rFont val="Arial"/>
        <family val="2"/>
        <charset val="204"/>
      </rPr>
      <t>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</si>
  <si>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Ø16мм;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</si>
  <si>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Ø20мм;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</si>
  <si>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Ø25мм;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</si>
  <si>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>Труба гофрована електромонтажна з протяжкою 750N/5см; Ø32мм; ПВХ;</t>
    </r>
    <r>
      <rPr>
        <b/>
        <u/>
        <sz val="10"/>
        <color theme="1"/>
        <rFont val="Arial"/>
        <family val="2"/>
        <charset val="204"/>
      </rPr>
      <t xml:space="preserve"> 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</si>
  <si>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Ø16мм; ПВХ; </t>
    </r>
    <r>
      <rPr>
        <b/>
        <u/>
        <sz val="10"/>
        <color rgb="FF595959"/>
        <rFont val="Arial"/>
        <family val="2"/>
        <charset val="204"/>
      </rPr>
      <t>темно-сіра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</si>
  <si>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Ø20мм; ПВХ; </t>
    </r>
    <r>
      <rPr>
        <b/>
        <u/>
        <sz val="10"/>
        <color rgb="FF595959"/>
        <rFont val="Arial"/>
        <family val="2"/>
        <charset val="204"/>
      </rPr>
      <t>темно-сіра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</si>
  <si>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Ø25мм; ПВХ; </t>
    </r>
    <r>
      <rPr>
        <b/>
        <u/>
        <sz val="10"/>
        <color rgb="FF595959"/>
        <rFont val="Arial"/>
        <family val="2"/>
        <charset val="204"/>
      </rPr>
      <t>темно-сіра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</si>
  <si>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Ø32мм; ПВХ; </t>
    </r>
    <r>
      <rPr>
        <b/>
        <u/>
        <sz val="10"/>
        <color rgb="FF595959"/>
        <rFont val="Arial"/>
        <family val="2"/>
        <charset val="204"/>
      </rPr>
      <t>темно-сіра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</si>
  <si>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Ø16мм;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</si>
  <si>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Ø20мм;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</si>
  <si>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Ø25мм;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</si>
  <si>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Ø32мм;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</si>
  <si>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>Труба гофрована електромонтажна з протяжкою 320 N/5см; Ø16мм; ПВХ;</t>
    </r>
    <r>
      <rPr>
        <b/>
        <u/>
        <sz val="10"/>
        <color theme="1"/>
        <rFont val="Arial"/>
        <family val="2"/>
        <charset val="204"/>
      </rPr>
      <t xml:space="preserve"> 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</si>
  <si>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Ø20мм;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</si>
  <si>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Ø25мм;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</si>
  <si>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Ø32мм;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</si>
  <si>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Ø16мм;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</si>
  <si>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Ø20мм;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</si>
  <si>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Ø25мм;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</si>
  <si>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Ø32мм;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</si>
  <si>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Ø16мм;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</si>
  <si>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Ø20мм;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</si>
  <si>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Ø25мм;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</si>
  <si>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Ø32мм;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</si>
  <si>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t xml:space="preserve">KF 09063_FA </t>
  </si>
  <si>
    <t>KF 09090_FA</t>
  </si>
  <si>
    <t xml:space="preserve">KF 09160_FA </t>
  </si>
  <si>
    <t>KF 09040_UVFA</t>
  </si>
  <si>
    <t xml:space="preserve">KF 09050_UVFA </t>
  </si>
  <si>
    <t xml:space="preserve">KF 09063_UVFA </t>
  </si>
  <si>
    <t xml:space="preserve">KF 09090_UVFA </t>
  </si>
  <si>
    <t xml:space="preserve">KF 09110_UVFA </t>
  </si>
  <si>
    <t xml:space="preserve">KF 09160_UVFA </t>
  </si>
  <si>
    <t>4820080460985</t>
  </si>
  <si>
    <t>LHD 25X15_FD</t>
  </si>
  <si>
    <t>Ущільнювальне кільце(IP 67)KOPOFLEX та KOPODUR  ; для труби Ø160мм упаковка 1 шт</t>
  </si>
  <si>
    <t>Ущільнювальне кільце(IP 67)KOPOFLEX та KOPODUR  ; для труби для труби Ø200мм упаковка 1 шт</t>
  </si>
  <si>
    <t>Розпорка дистанційна (2 кратна) KOPOFLEX та KOPODUR ; для труби для труби Ø110мм упаковка 1 шт</t>
  </si>
  <si>
    <t>07200/2_FB</t>
  </si>
  <si>
    <t>Розпорка дистанційна (1 кратна) KOPOFLEX та KOPODUR ; для труби для труби Ø200мм упаковка 1 шт</t>
  </si>
  <si>
    <t>U2650008</t>
  </si>
  <si>
    <t xml:space="preserve">М 8 Струбцина </t>
  </si>
  <si>
    <t xml:space="preserve">U4120860     </t>
  </si>
  <si>
    <t>М 8х60 Болт з шестигранною головкою DIN933</t>
  </si>
  <si>
    <t xml:space="preserve">U4120870     </t>
  </si>
  <si>
    <t>М 8х70 Болт з шестигранною головкою DIN933</t>
  </si>
  <si>
    <t>Зміни відображені в окремому стовпчику вкладки "Загальний прайс"</t>
  </si>
  <si>
    <t>РОЗПРОДАЖ ЗАЛИШКІВ!</t>
  </si>
  <si>
    <t>к-ть на складі</t>
  </si>
  <si>
    <r>
      <rPr>
        <b/>
        <sz val="10"/>
        <color theme="0"/>
        <rFont val="Arial"/>
        <family val="2"/>
        <charset val="204"/>
      </rPr>
      <t xml:space="preserve">***Ціни відпускні БЕЗ ПДВ в </t>
    </r>
    <r>
      <rPr>
        <b/>
        <u/>
        <sz val="12"/>
        <color rgb="FF7030A0"/>
        <rFont val="Arial"/>
        <family val="2"/>
        <charset val="204"/>
      </rPr>
      <t>грн</t>
    </r>
    <r>
      <rPr>
        <b/>
        <sz val="10"/>
        <color theme="0"/>
        <rFont val="Arial"/>
        <family val="2"/>
        <charset val="204"/>
      </rPr>
      <t>, 1000 шт/м</t>
    </r>
  </si>
  <si>
    <r>
      <rPr>
        <b/>
        <sz val="10"/>
        <color theme="0"/>
        <rFont val="Arial"/>
        <family val="2"/>
        <charset val="204"/>
      </rPr>
      <t xml:space="preserve">Ціни відпускні з ПДВ в </t>
    </r>
    <r>
      <rPr>
        <b/>
        <u/>
        <sz val="10"/>
        <color theme="0"/>
        <rFont val="Arial"/>
        <family val="2"/>
        <charset val="204"/>
      </rPr>
      <t>грн</t>
    </r>
    <r>
      <rPr>
        <b/>
        <sz val="10"/>
        <color theme="0"/>
        <rFont val="Arial"/>
        <family val="2"/>
        <charset val="204"/>
      </rPr>
      <t>, 1 шт/м</t>
    </r>
  </si>
  <si>
    <t>8117 PO10</t>
  </si>
  <si>
    <t>Коробка IP 54 ПЕ пожежостійка</t>
  </si>
  <si>
    <t>8117 PO16</t>
  </si>
  <si>
    <t>Клемна колодка до коробки 7116; РА; чорна</t>
  </si>
  <si>
    <t>Артикул</t>
  </si>
  <si>
    <t>Перегородка у кабельні лотки JUPITER борт 60 мм; покриття Сендзімір</t>
  </si>
  <si>
    <t>Перегородка у кабельні лотки JUPITER борт 85 мм; покриття Сендзімір</t>
  </si>
  <si>
    <t>Перегородка у кабельні лотки JUPITER борт 35 мм; покриття гарячий цинк</t>
  </si>
  <si>
    <t>Перегородка у кабельні лотки JUPITER борт 85 мм; покриття гарячий цинк</t>
  </si>
  <si>
    <t>Перегородка для LH 60х40, EKD 80х40,PK 90х55; безгалогенна</t>
  </si>
  <si>
    <t>Розділювач у кабельні лотки  борт 85 мм; покриття Сендзимір</t>
  </si>
  <si>
    <t>Перегородка розділювальна, 2м, висота борту 100 мм, Mars, покриття гарячий цинк</t>
  </si>
  <si>
    <t>Перегородка розділювальна, 2м, висота борту 100 мм, Mars, оцинковка Сендзімір</t>
  </si>
  <si>
    <t>Перегородка розділювальна, 2м, висота борту 50 мм, Mars, покриття гарячий цинк</t>
  </si>
  <si>
    <t>Перегородка розділювальна, 2м, висота борту 50 мм, Mars, оцинковка Сендзімір</t>
  </si>
  <si>
    <t>Заглушка для PK 130х65 D ; Серія PK; ПВХ</t>
  </si>
  <si>
    <t>З'єднувач для PK 130х65 D ; Серія PK; ПВХ</t>
  </si>
  <si>
    <t>Кут прямий  для PK 130х65 D ; Серія PK; ПВХ</t>
  </si>
  <si>
    <t>Трійник для PK 130х65 D; Серія PK; ПВХ</t>
  </si>
  <si>
    <t>Кут внутрішній для PK 130х65 D ; Серія PK; ПВХ</t>
  </si>
  <si>
    <t>Кут зовнішній для PK 130х65 D ; Серія PK; ПВХ</t>
  </si>
  <si>
    <t>Перехідник - накладка для PK 130x65 D; Серія PK;ПВХ</t>
  </si>
  <si>
    <t>8595568924704</t>
  </si>
  <si>
    <t>8595568924711</t>
  </si>
  <si>
    <t>8595568924728</t>
  </si>
  <si>
    <t>8595568924735</t>
  </si>
  <si>
    <t>8595568924742</t>
  </si>
  <si>
    <t>8595568924759</t>
  </si>
  <si>
    <t>8595568924766</t>
  </si>
  <si>
    <t>SSU 110_GMT</t>
  </si>
  <si>
    <t>SSU 110_S</t>
  </si>
  <si>
    <t>SSU 35_GMT</t>
  </si>
  <si>
    <t>SSU 35_S</t>
  </si>
  <si>
    <t>SSU 60_S</t>
  </si>
  <si>
    <t>SSU 85_GMT</t>
  </si>
  <si>
    <t>SSU 85_S</t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</si>
  <si>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білого</t>
    </r>
    <r>
      <rPr>
        <b/>
        <sz val="11"/>
        <color theme="1"/>
        <rFont val="Calibri"/>
        <family val="2"/>
        <charset val="204"/>
      </rPr>
      <t xml:space="preserve"> кольору 20х20мм;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</si>
  <si>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білого</t>
    </r>
    <r>
      <rPr>
        <b/>
        <sz val="11"/>
        <color theme="1"/>
        <rFont val="Calibri"/>
        <family val="2"/>
        <charset val="204"/>
      </rPr>
      <t xml:space="preserve"> кольору 25 х15мм;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</si>
  <si>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білого</t>
    </r>
    <r>
      <rPr>
        <b/>
        <sz val="11"/>
        <color theme="1"/>
        <rFont val="Calibri"/>
        <family val="2"/>
        <charset val="204"/>
      </rPr>
      <t xml:space="preserve"> кольору 40х20мм;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</si>
  <si>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білого</t>
    </r>
    <r>
      <rPr>
        <b/>
        <sz val="11"/>
        <color theme="1"/>
        <rFont val="Calibri"/>
        <family val="2"/>
        <charset val="204"/>
      </rPr>
      <t xml:space="preserve"> кольору 40х40мм;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</si>
  <si>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білого</t>
    </r>
    <r>
      <rPr>
        <b/>
        <sz val="11"/>
        <color theme="1"/>
        <rFont val="Calibri"/>
        <family val="2"/>
        <charset val="204"/>
      </rPr>
      <t xml:space="preserve"> кольору 18х13мм; Серія LV;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</si>
  <si>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чорного</t>
    </r>
    <r>
      <rPr>
        <b/>
        <sz val="11"/>
        <color theme="1"/>
        <rFont val="Calibri"/>
        <family val="2"/>
        <charset val="204"/>
      </rPr>
      <t xml:space="preserve"> кольору,УФ-стійкий, 20х20мм;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</si>
  <si>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чорного</t>
    </r>
    <r>
      <rPr>
        <b/>
        <sz val="11"/>
        <color theme="1"/>
        <rFont val="Calibri"/>
        <family val="2"/>
        <charset val="204"/>
      </rPr>
      <t xml:space="preserve"> кольору,УФ-стійкий, 25 х15мм;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</si>
  <si>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чорного</t>
    </r>
    <r>
      <rPr>
        <b/>
        <sz val="11"/>
        <color theme="1"/>
        <rFont val="Calibri"/>
        <family val="2"/>
        <charset val="204"/>
      </rPr>
      <t xml:space="preserve"> кольору,УФ-стійкий, 40х20мм;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</si>
  <si>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чорного</t>
    </r>
    <r>
      <rPr>
        <b/>
        <sz val="11"/>
        <color theme="1"/>
        <rFont val="Calibri"/>
        <family val="2"/>
        <charset val="204"/>
      </rPr>
      <t xml:space="preserve"> кольору,УФ-стійкий, 40х40мм;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</si>
  <si>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чорного</t>
    </r>
    <r>
      <rPr>
        <b/>
        <sz val="11"/>
        <color theme="1"/>
        <rFont val="Calibri"/>
        <family val="2"/>
        <charset val="204"/>
      </rPr>
      <t xml:space="preserve"> кольору,УФ-стійкий, 18х13мм; Серія LV;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</si>
  <si>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сіра вільха</t>
    </r>
    <r>
      <rPr>
        <b/>
        <sz val="11"/>
        <color theme="1"/>
        <rFont val="Calibri"/>
        <family val="2"/>
        <charset val="204"/>
      </rPr>
      <t xml:space="preserve"> 20х20мм;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</si>
  <si>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сіра вільха</t>
    </r>
    <r>
      <rPr>
        <b/>
        <sz val="11"/>
        <color theme="1"/>
        <rFont val="Calibri"/>
        <family val="2"/>
        <charset val="204"/>
      </rPr>
      <t xml:space="preserve"> 40х20мм;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</si>
  <si>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сіра вільха</t>
    </r>
    <r>
      <rPr>
        <b/>
        <sz val="11"/>
        <color theme="1"/>
        <rFont val="Calibri"/>
        <family val="2"/>
        <charset val="204"/>
      </rPr>
      <t xml:space="preserve"> 40х40мм; Серія LHD; ПВХ; UA</t>
    </r>
  </si>
  <si>
    <t>LHD 20X20_GD</t>
  </si>
  <si>
    <t>LHD 40X20_GD</t>
  </si>
  <si>
    <t>LHD 40X40_GD</t>
  </si>
  <si>
    <r>
      <t xml:space="preserve">Труба гофрована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Ø63мм; HDPE; довжина 6 м</t>
    </r>
  </si>
  <si>
    <r>
      <t xml:space="preserve">Труба гофрована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Ø75мм; HDPE; довжина 6 м</t>
    </r>
  </si>
  <si>
    <r>
      <t xml:space="preserve">Труба гофрована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Ø90мм; HDPE; довжина 6 м</t>
    </r>
  </si>
  <si>
    <r>
      <t xml:space="preserve">Труба гофрована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Ø110мм; HDPE; довжина 6 м</t>
    </r>
  </si>
  <si>
    <r>
      <t xml:space="preserve">Труба гофрована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Ø160мм; HDPE; довжина 6 м</t>
    </r>
  </si>
  <si>
    <r>
      <t xml:space="preserve">Труба гофрована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Ø200мм; HDPE; довжина 6 м</t>
    </r>
  </si>
  <si>
    <r>
      <t xml:space="preserve">Труба гофрована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Ø63мм; HDPE; довжина 6 м</t>
    </r>
  </si>
  <si>
    <r>
      <t xml:space="preserve">Труба гофрована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Ø75мм; HDPE; довжина 6 м</t>
    </r>
  </si>
  <si>
    <r>
      <t xml:space="preserve">Труба гофрована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Ø90мм; HDPE; довжина 6 м</t>
    </r>
  </si>
  <si>
    <r>
      <t xml:space="preserve">Труба гофрована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Ø110мм; HDPE; довжина 6 м</t>
    </r>
  </si>
  <si>
    <r>
      <t xml:space="preserve">Труба гофрована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Ø160мм; HDPE; довжина 6 м</t>
    </r>
  </si>
  <si>
    <r>
      <t xml:space="preserve">Труба гофрована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Ø200мм; HDPE; довжина 6 м</t>
    </r>
  </si>
  <si>
    <r>
      <t xml:space="preserve">Труба гофрована посилена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Ø110мм; HDPE; довжина 6 м</t>
    </r>
  </si>
  <si>
    <r>
      <t xml:space="preserve">Труба гофрована посилена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Ø160мм; HDPE; довжина 6 м</t>
    </r>
  </si>
  <si>
    <r>
      <t xml:space="preserve">Труба гофрована посилена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Ø200мм; HDPE; довжина 6 м</t>
    </r>
  </si>
  <si>
    <r>
      <t xml:space="preserve">Труба гофрована посилена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Ø110мм; HDPE; довжина 6 м</t>
    </r>
  </si>
  <si>
    <r>
      <t xml:space="preserve">Труба гофрована посилена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Ø160мм; HDPE; довжина 6 м</t>
    </r>
  </si>
  <si>
    <r>
      <t xml:space="preserve">Труба гофрована посилена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Ø200мм; HDPE; довжина 6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</si>
  <si>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Ø40мм;  HDPE; Бухта 50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</si>
  <si>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Ø50мм;  HDPE; Бухта 50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</si>
  <si>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Ø63мм;  HDPE; Бухта 50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</si>
  <si>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Ø75мм;  HDPE; Бухта 50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</si>
  <si>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Ø90мм;  HDPE; Бухта 50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</si>
  <si>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Ø110мм;  HDPE; Бухта 50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</si>
  <si>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Ø160мм;  HDPE; Бухта 50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</si>
  <si>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Ø40мм;  HDPE; Бухта 50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</si>
  <si>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Ø200мм;  HDPE; Бухта 25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</si>
  <si>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Ø50мм;  HDPE; Бухта 50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</si>
  <si>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Ø63мм;  HDPE; Бухта 50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</si>
  <si>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Ø75мм;  HDPE; Бухта 50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</si>
  <si>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Ø90мм;  HDPE; Бухта 50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</si>
  <si>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Ø110мм;  HDPE; Бухта 50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</si>
  <si>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Ø160мм;  HDPE; Бухта 50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</si>
  <si>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Ø200мм;  HDPE; Бухта 25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</si>
  <si>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Ø40мм; HDPE; Бухта 50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</si>
  <si>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Ø50мм; HDPE; Бухта 50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</si>
  <si>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Ø63мм; HDPE; Бухта 50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</si>
  <si>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Ø75мм; HDPE; Бухта 50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</si>
  <si>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Ø90мм; HDPE; Бухта 50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</si>
  <si>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Ø110мм; HDPE; Бухта 50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</si>
  <si>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Ø160мм; HDPE; Бухта 50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</si>
  <si>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Ø200мм; HDPE; Бухта 25 м</t>
    </r>
  </si>
  <si>
    <t>Труба гнучка  армована спіраллю з твердого ПВХ  "SPIROFLEX"</t>
  </si>
  <si>
    <t>Труба "SPIROFLEX"</t>
  </si>
  <si>
    <t xml:space="preserve">Аксесуари до труб  SPIROFLEX </t>
  </si>
  <si>
    <t xml:space="preserve">Труба поліамидна безгалогенна "APАFS" </t>
  </si>
  <si>
    <t xml:space="preserve">Труба поліамидна  "APАFS" </t>
  </si>
  <si>
    <t>Акресуари до поліамідних труб</t>
  </si>
  <si>
    <t xml:space="preserve">KP 68-30_KA	</t>
  </si>
  <si>
    <t>Коробка приладова неглибока  в тверді стіни; з'єднуються між собою; ПВХ; сіра; Ø71х30мм</t>
  </si>
  <si>
    <t>Муфта з'єднувальна для труби KOPOFLEX та KOPODUR; Ø40мм</t>
  </si>
  <si>
    <t>Муфта з'єднувальна для труби KOPOFLEX та KOPODUR; Ø50мм</t>
  </si>
  <si>
    <t>Муфта з'єднувальна для труби KOPOFLEX та KOPODUR; Ø63мм</t>
  </si>
  <si>
    <t>Муфта з'єднувальна для труби KOPOFLEX та KOPODUR; Ø75мм</t>
  </si>
  <si>
    <t>Муфта з'єднувальна для труби KOPOFLEX та KOPODUR; Ø90мм</t>
  </si>
  <si>
    <t>Муфта з'єднувальна для труби KOPOFLEX та KOPODUR; Ø110мм</t>
  </si>
  <si>
    <t>Муфта з'єднувальна для труби KOPOFLEX та KOPODUR; Ø125мм</t>
  </si>
  <si>
    <t>Муфта з'єднувальна для труби KOPOFLEX та KOPODUR; Ø160мм</t>
  </si>
  <si>
    <t>Муфта з'єднувальна для труби 16 мм; Ø16мм; ПВХ; t застосування -25+60 °с; чорна;</t>
  </si>
  <si>
    <t>Муфта з'єднувальна для труби 16 мм; Ø16мм; ПВХ; t застосування -25+60 °с; біла;</t>
  </si>
  <si>
    <t>Муфта з'єднувальна для труби 16 мм; Ø16мм; ПВХ; t застосування -25+60 °с; світло-сіра;</t>
  </si>
  <si>
    <t>Муфта з'єднувальна для труби 16 мм; Ø16мм; ПВХ; t застосування -25+60 °с; темно-сіра;</t>
  </si>
  <si>
    <t>Муфта з'єднувальна для труби 16 мм; Ø16мм; РС; безгалогенна; t застосування -45+90 °с; чорна;</t>
  </si>
  <si>
    <t>Муфта з'єднувальна для труби 16 мм; Ø16мм; РС; безгалогенна; t застосування -45+90 °с; світло-сіра;</t>
  </si>
  <si>
    <t>Муфта з'єднувальна для труби 20 мм; Ø20мм; ПВХ; t застосування -25+60 °с; чорна;</t>
  </si>
  <si>
    <t>Муфта з'єднувальна для труби 20 мм; Ø20мм; ПВХ; t застосування -25+60 °с; біла;</t>
  </si>
  <si>
    <t>Муфта з'єднувальна для труби 20 мм; Ø20мм; ПВХ; t застосування -25+60 °с; світло-сіра;</t>
  </si>
  <si>
    <t>Муфта з'єднувальна для труби 20 мм; Ø20мм; ПВХ; t застосування -25+60 °с; темно-сіра;</t>
  </si>
  <si>
    <t>Муфта з'єднувальна для труби KOPOFLEX та KOPODUR; Ø200мм</t>
  </si>
  <si>
    <t>Муфта з'єднувальна для труби 20 мм; Ø20мм; РС; безгалогенна; t застосування -45+90 °с; чорна;</t>
  </si>
  <si>
    <t>Муфта з'єднувальна для труби 20 мм; Ø20мм; РС; безгалогенна; t застосування -45+90 °с; світло-сіра;</t>
  </si>
  <si>
    <t>Муфта з'єднувальна для труби 25 мм; Ø25мм; ПВХ; t застосування -25+60 °с; чорна;</t>
  </si>
  <si>
    <t>Муфта з'єднувальна для труби 25 мм ; Ø25мм; ПВХ;; t застосування -25+60 °с; біла;</t>
  </si>
  <si>
    <t>Муфта з'єднувальна для труби 25 мм; Ø25мм; ПВХ; t застосування -25+60 °с; світло-сіра;</t>
  </si>
  <si>
    <t>Муфта з'єднувальна для труби 25 мм; Ø25мм; ПВХ; t застосування -25+60 °с; темно-сіра;</t>
  </si>
  <si>
    <t>Муфта з'єднувальна для труби 25 мм; Ø25мм; РС; безгалогенна; t застосування -45+90 °с; чорна;</t>
  </si>
  <si>
    <t>Муфта з'єднувальна для труби 25 мм; Ø25мм; РС; безгалогенна; t застосування -45+90 °с; світло-сіра;</t>
  </si>
  <si>
    <t>Муфта з'єднувальна для труби 32 мм; Ø32мм; ПВХ; t застосування -25+60 °с; чорна;</t>
  </si>
  <si>
    <t>Муфта з'єднувальна для труби 32 мм; Ø32мм; ПВХ;; t застосування -25+60 °с; біла;</t>
  </si>
  <si>
    <t>Муфта з'єднувальна для труби 32 мм; Ø32мм; ПВХ; t застосування -25+60 °с; світло-сіра;</t>
  </si>
  <si>
    <t>Муфта з'єднувальна для труби 32 мм; Ø32мм; ПВХ; t застосування -25+60 °с; темно-сіра;</t>
  </si>
  <si>
    <t>Муфта з'єднувальна для труби 32 мм; Ø32мм; РС; безгалогенна; t застосування -45+90 °с; чорна;</t>
  </si>
  <si>
    <t>Муфта з'єднувальна для труби 32 мм; Ø32мм; РС; безгалогенна; t застосування -45+90 °с; чорна; світло-сіра;</t>
  </si>
  <si>
    <t>Муфта з'єднувальна для труби 40 мм; Ø40мм; ПВХ; t застосування -25+60 °с; чорна;</t>
  </si>
  <si>
    <t>Муфта з'єднувальна для труби 40 мм ; Ø40мм; ПВХ;; t застосування -25+60 °с; біла;</t>
  </si>
  <si>
    <t>Муфта з'єднувальна для труби 40 мм; Ø40мм; ПВХ; t застосування -25+60 °с; світло-сіра;</t>
  </si>
  <si>
    <t>Муфта з'єднувальна для труби 40 мм; Ø40мм; ПВХ; t застосування -25+60 °с; темно-сіра;</t>
  </si>
  <si>
    <t>Муфта з'єднувальна для труби 40 мм; Ø40мм; РС; безгалогенна; t застосування -45+90 °с; чорна;</t>
  </si>
  <si>
    <t>Муфта з'єднувальна для труби 40 мм; Ø40мм; РС; безгалогенна; t застосування -45+90 °с; світло-сіра;</t>
  </si>
  <si>
    <t>Муфта з'єднувальна для труби 50 мм; Ø50мм; ПВХ; t застосування -25+60 °с; чорна;</t>
  </si>
  <si>
    <t>Муфта з'єднувальна для труби 50 мм; Ø50мм; ПВХ;; t застосування -25+60 °с; біла;</t>
  </si>
  <si>
    <t>Муфта з'єднувальна для труби 50 мм; Ø50мм; ПВХ; t застосування -25+60 °с; світло-сіра;</t>
  </si>
  <si>
    <t>Муфта з'єднувальна для труби 50 мм; Ø50мм; ПВХ; t застосування -25+60 °с; темно-сіра;</t>
  </si>
  <si>
    <t>Муфта з'єднувальна для труби 50 мм; Ø50мм; РС; безгалогенна; t застосування -45+90 °с; чорна;</t>
  </si>
  <si>
    <t>Муфта з'єднувальна для труби 50 мм; Ø50мм; РС; безгалогенна; t застосування -45+90 °с; світло-сіра;</t>
  </si>
  <si>
    <t>Муфта з'єднувальна для труби 63 мм; Ø63мм; ПВХ; t застосування -25+60 °с; чорна;</t>
  </si>
  <si>
    <t>Муфта з'єднувальна для труби 63 мм ; Ø63мм; ПВХ;; t застосування -25+60 °с; біла;</t>
  </si>
  <si>
    <t>Муфта з'єднувальна для труби 63 мм; Ø63мм; ПВХ; t застосування -25+60 °с; світло-сіра;</t>
  </si>
  <si>
    <t>Муфта з'єднувальна для труби 63 мм; Ø63мм; ПВХ; t застосування -25+60 °с; темно-сіра;</t>
  </si>
  <si>
    <t>Муфта з'єднувальна для труби 63 мм; Ø63мм; РС; безгалогенна; t застосування -45+90 °с; чорна;</t>
  </si>
  <si>
    <t>Муфта з'єднувальна для труби 63 мм; Ø63мм; РС; безгалогенна; t застосування -45+90 °с; світло-сіра;</t>
  </si>
  <si>
    <t>Кінцева втулка для труб захисту оптичного кабелю Ø25мм; РР; сіра</t>
  </si>
  <si>
    <t>Муфта гвинтова для труб захисту оптичного кабелю Ø25мм; РР; сіра</t>
  </si>
  <si>
    <t>Муфта гвинтова для труб захисту оптичного кабелю Ø32мм; РР; сіра</t>
  </si>
  <si>
    <t>Кінцева втулка для труб захисту оптичного кабелю Ø32мм; РР; сіра</t>
  </si>
  <si>
    <t>Муфта безрізьбова для труб захисту оптичного кабелю Ø32мм; РР; сіра</t>
  </si>
  <si>
    <t>Кінцева втулка для труб захисту оптичного кабелю Ø40мм; РР; сіра</t>
  </si>
  <si>
    <t>Муфта безрізьбова для труб захисту оптичного кабелю Ø40мм; РР; сіра</t>
  </si>
  <si>
    <t>Муфта гвинтова для труб захисту оптичного кабелю Ø50мм; РР; сіра</t>
  </si>
  <si>
    <t>Кінцева втулка для труб захисту оптичного кабелю Ø50мм; РР; сіра</t>
  </si>
  <si>
    <t>Муфта безрізьбова для труб захисту оптичного кабелю Ø50мм; РР; сіра</t>
  </si>
  <si>
    <t>Труба для захисту оптичного кабелю; Ø25мм; HDPE; 750N/20 см; чорна; бухта 100 м</t>
  </si>
  <si>
    <t>Труба для захисту оптичного кабелю; Ø25мм; HDPE; 750N/20 см; світло-сіра; бухта 100 м</t>
  </si>
  <si>
    <t>Труба для захисту оптичного кабелю; Ø32мм; HDPE; 750N/20 см; помаранчева; бухта 100 м</t>
  </si>
  <si>
    <t>Труба для захисту оптичного кабелю; Ø32мм; HDPE; 750N/20 см; червона; бухта 100 м</t>
  </si>
  <si>
    <t>Труба для захисту оптичного кабелю; Ø32мм; HDPE; 750N/20 см; жовта; бухта 100 м</t>
  </si>
  <si>
    <t>Труба для захисту оптичного кабелю; Ø32мм; HDPE; 750N/20 см; чорна; барабан 1750 м</t>
  </si>
  <si>
    <t>Труба для захисту оптичного кабелю; Ø32мм; HDPE; 750N/20 см; чорна; бухта 100 м</t>
  </si>
  <si>
    <t>Труба для захисту оптичного кабелю; Ø32мм; HDPE; 750N/20 см; темно-сіра; бухта 100 м</t>
  </si>
  <si>
    <t>Труба для захисту оптичного кабелю; Ø40мм; HDPE; 750N/20 см; помаранчова; барабан 1750 м</t>
  </si>
  <si>
    <t>Труба для захисту оптичного кабелю; Ø40мм; HDPE; 750N/20 см; помаранчова; бухта-піддон 2000 м</t>
  </si>
  <si>
    <t>Труба для захисту оптичного кабелю; Ø40мм; HDPE; 750N/20 см; помаранчева/чорна</t>
  </si>
  <si>
    <t>Труба для захисту оптичного кабелю; Ø40мм; HDPE рециклінгова; 750N/20 см; помаранчова/чорна</t>
  </si>
  <si>
    <t>Труба для захисту оптичного кабелю; Ø40мм; HDPE; 750N/20 см; помаранчова; бухта 100 м</t>
  </si>
  <si>
    <t>Труба для захисту оптичного кабелю; Ø40мм; HDPE; 750N/20 см; помаранчова; бухта 300 м</t>
  </si>
  <si>
    <t>Труба для захисту оптичного кабелю; Ø40мм; HDPE; 750N/20 см; червона; барабан 1750 м</t>
  </si>
  <si>
    <t>Труба для захисту оптичного кабелю; Ø40мм; HDPE; 750N/20 см; червона; бухта 100 м</t>
  </si>
  <si>
    <t>Труба для захисту оптичного кабелю; Ø40мм; HDPE; 750N/20 см; червона; бухта 300 м</t>
  </si>
  <si>
    <t>Труба для захисту оптичного кабелю; Ø40мм; HDPE; 750N/20 см; синя; барабан 1750 м</t>
  </si>
  <si>
    <t>Труба для захисту оптичного кабелю; Ø40мм; HDPE; 750N/20 см; синя; бухта 100 м</t>
  </si>
  <si>
    <t>Труба для захисту оптичного кабелю; Ø40мм; HDPE; 750N/20 см; синя; бухта 300 м</t>
  </si>
  <si>
    <t>Труба для захисту оптичного кабелю; Ø40мм; HDPE; 750N/20 см; зелена; бухта 100 м</t>
  </si>
  <si>
    <t>Труба для захисту оптичного кабелю; Ø40мм; HDPE; 750N/20 см; жовта; барабан 1750 м</t>
  </si>
  <si>
    <t>Труба для захисту оптичного кабелю; Ø40мм; HDPE; 750N/20 см; жовта; бухта 100 м</t>
  </si>
  <si>
    <t>Труба для захисту оптичного кабелю; Ø40мм; HDPE; 750N/20 см; жовта; бухта 300 м</t>
  </si>
  <si>
    <t>Труба для захисту оптичного кабелю; Ø40мм; HDPE; 750N/20 см; чорна; барабан 1750 м</t>
  </si>
  <si>
    <t>Труба для захисту оптичного кабелю; Ø40мм; HDPE; 750N/20 см; чорна; бухта 100 м</t>
  </si>
  <si>
    <t>Труба для захисту оптичного кабелю; Ø40мм; HDPE; 750N/20 см; світло-сіра; бухта 100 м</t>
  </si>
  <si>
    <t>Труба для захисту оптичного кабелю; Ø40мм; HDPE; 750N/20 см; темно-сіра; барабан 1750 м</t>
  </si>
  <si>
    <t>Труба для захисту оптичного кабелю; Ø50мм; HDPE; 750N/20 см; помаранчева; барабан 1250 м</t>
  </si>
  <si>
    <t>Труба для захисту оптичного кабелю; Ø50мм; HDPE; 750N/20 см; помаранчева; бухта 100 м</t>
  </si>
  <si>
    <t>Труба для захисту оптичного кабелю; Ø50мм; HDPE; 750N/20 см; червона; бухта 100 м</t>
  </si>
  <si>
    <t>Труба для захисту оптичного кабелю; Ø50мм; HDPE; 750N/20 см; синя; бухта-піддон 1250 м</t>
  </si>
  <si>
    <t>Труба для захисту оптичного кабелю; Ø50мм; HDPE; 750N/20 см; синя; бухта 100 м</t>
  </si>
  <si>
    <t>Труба для захисту оптичного кабелю; Ø50мм; HDPE; 750N/20 см; зелена</t>
  </si>
  <si>
    <t>Труба для захисту оптичного кабелю; Ø50мм; HDPE; 750N/20 см; чорна; барабан 1250 м</t>
  </si>
  <si>
    <t>Труба для захисту оптичного кабелю; Ø50мм; HDPE; 750N/20 см; чорна; бухта 100 м</t>
  </si>
  <si>
    <t>Труба для захисту оптичного кабелю; Ø50мм; HDPE; 750N/20 см; жовта; бухта 300 м</t>
  </si>
  <si>
    <t>Труба розбірна KOPOHALF для підземного прокладання кабелю; Ø110мм; одношарова; ПЕ; червона довжина 3 м</t>
  </si>
  <si>
    <t>Труба розбірна KOPOHALF для підземного прокладання кабелю; Ø110мм; одношарова; ПЕ; синя довжина 3 м</t>
  </si>
  <si>
    <t>Труба розбірна KOPOHALF для підземного прокладання кабелю; Ø110мм; одношарова; ПЕ; чорна довжина 3 м</t>
  </si>
  <si>
    <t>Труба розбірна KOPOHALF для підземного прокладання кабелю; Ø110мм; одношарова; ПВХ; червона довжина 3 м</t>
  </si>
  <si>
    <t>Труба розбірна KOPOHALF для підземного прокладання кабелю; Ø110мм; одношарова; ПВХ; синя довжина 3 м</t>
  </si>
  <si>
    <t>Труба розбірна KOPOHALF для підземного прокладання кабелю; Ø110мм; одношарова; ПВХ; чорна довжина 3 м</t>
  </si>
  <si>
    <t>Труба розбірна KOPOHALF для підземного прокладання кабелю; Ø160мм; одношарова; ПЕ; червона довжина 3 м</t>
  </si>
  <si>
    <t>Труба розбірна KOPOHALF для підземного прокладання кабелю; Ø160мм; одношарова; ПЕ; синя довжина 3 м</t>
  </si>
  <si>
    <t>Труба розбірна KOPOHALF для підземного прокладання кабелю; Ø160мм; одношарова; ПЕ; жовта довжина 3 м</t>
  </si>
  <si>
    <t>Розпорка дистанційна (4-х кратна) для труби KOPOFLEX та KOPODUR; Ø50мм</t>
  </si>
  <si>
    <t>Розпорка дистанційна (4-х кратна) для труби KOPOFLEX та KOPODUR; Ø63мм</t>
  </si>
  <si>
    <t>Розпорка дистанційна (4-х кратна) для труби KOPOFLEX та KOPODUR; Ø75мм</t>
  </si>
  <si>
    <t>Розпорка дистанційна (4-х кратна) для труби KOPOFLEX та KOPODUR; Ø90мм</t>
  </si>
  <si>
    <t>Розпорка дистанційна (4-х кратна) для труби KOPOFLEX та KOPODUR; Ø110мм</t>
  </si>
  <si>
    <t>Розпорка дистанційна (4-х кратна) для труби KOPOFLEX та KOPODUR; Ø125мм</t>
  </si>
  <si>
    <t>Розпорка дистанційна (4-х кратна) для труби KOPOFLEX та KOPODUR; Ø160мм</t>
  </si>
  <si>
    <t>Розпорка дистанційна (4-х кратна) для труби KOPOFLEX та KOPODUR; Ø200мм</t>
  </si>
  <si>
    <t>Труба гофрована електромонтажна 750N/5см безгалогенна; Ø16мм; ПП; сіра; Бухта 100 м</t>
  </si>
  <si>
    <t>Труба гофрована електромонтажна 750N/5см безгалогенна; Ø20мм; ПП; чорна; Бухта 100 м</t>
  </si>
  <si>
    <t>Труба гофрована електромонтажна 750N/5см безгалогенна; Ø20мм; ПП; сіра; Бухта 100 м</t>
  </si>
  <si>
    <t>Труба гофрована електромонтажна 750N/5см безгалогенна; Ø25мм; ПП; чорна; Бухта 100 м</t>
  </si>
  <si>
    <t>Труба гофрована електромонтажна 750N/5см безгалогенна; Ø25мм; ПП; сіра; Бухта 100 м</t>
  </si>
  <si>
    <t>Труба гофрована електромонтажна 750N/5см безгалогенна; Ø25мм; ПП; сіра; Бухта 50 м</t>
  </si>
  <si>
    <t>Труба гофрована електромонтажна 750N/5см безгалогенна; Ø32мм; ПП; сіра; Бухта 50 м</t>
  </si>
  <si>
    <t>Труба гофрована електромонтажна з протяжкою; самозагасаюча; 750N/5см; Ø40мм; ПВХ; темно-сіра; Бухта 25 м</t>
  </si>
  <si>
    <t>Труба гофрована електромонтажна 750N/5см безгалогенна; Ø40мм; ПП; сіра; Бухта 50 м</t>
  </si>
  <si>
    <t>Труба гофрована електромонтажна; самозагасаюча; 750N/5см; Ø50мм; ПВХ; темно-сіра; Бухта 25 м</t>
  </si>
  <si>
    <t>Труба гофрована електромонтажна 750N/5см безгалогенна; Ø50мм; ПП; сіра; Бухта 25 м</t>
  </si>
  <si>
    <t>Труба гофрована MONOFLEX 320 N, біла, PVC, Ø16мм, довжина 10 м</t>
  </si>
  <si>
    <t>Труба гофрована електромонтажна; самозагасаюча; 320 N/5см; Ø40мм; ПВХ; чорна; Бухта 25 м</t>
  </si>
  <si>
    <t>Труба гофрована електромонтажна; самозагасаюча; 320 N/5см; Ø40мм; ПВХ; світло-сіра; Бухта 25 м</t>
  </si>
  <si>
    <t>Труба гофрована електромонтажна з протяжкою; самозагасаюча; 320 N/5см; Ø40мм; ПВХ; світло-сіра; Бухта 25 м</t>
  </si>
  <si>
    <t>Труба гофрована електромонтажна; самозагасаюча; 320 N/5см; Ø50мм; ПВХ; чорна; Бухта 25 м</t>
  </si>
  <si>
    <t>Труба гофрована електромонтажна; самозагасаюча; 320 N/5см; Ø50мм; ПВХ; світло-сіра; Бухта 25 м</t>
  </si>
  <si>
    <t>Труба жорстка 320 N/5см з раструбом для з'єднання; Ø16мм; ПВХ; довжина 3м; t застосування -25+60 °с; чорна;</t>
  </si>
  <si>
    <t>Труба жорстка 320 N/5см з раструбом для з'єднання; Ø16мм; ПВХ;; довжина 3м; t застосування -25+60 °с; біла;</t>
  </si>
  <si>
    <t>Труба жорстка 320 N/5см з раструбом для з'єднання; Ø16мм; ПВХ; довжина 3м; t застосування -25+60 °с; світло-сіра;</t>
  </si>
  <si>
    <t>Труба жорстка 320 N/5см з раструбом для з'єднання; Ø16мм; ПВХ; довжина 2м; t застосування -25+60 °с; світло-сіра;</t>
  </si>
  <si>
    <t xml:space="preserve">Труба жорстка 320 N/5см з раструбом для з'єднання; Ø16мм; РС; безгалогенна; УФ-стійка; довжина 3м; застосування -45+90 °с; чорна; </t>
  </si>
  <si>
    <t>Труба жорстка 320 N/5см з раструбом для з'єднання; Ø16мм; РС; безгалогенна; довжина 3м; застосування -45+90 °с; світло-сіра;</t>
  </si>
  <si>
    <t>1520_FA</t>
  </si>
  <si>
    <t>Труба жорстка 320 N/5см з раструбом для з'єднання; Ø20мм; ПВХ; довжина 3м; t застосування -25+60 °с; чорна;</t>
  </si>
  <si>
    <t>Труба жорстка 320 N/5см з раструбом для з'єднання; Ø20мм; ПВХ;; довжина 3м; t застосування -25+60 °с; біла;</t>
  </si>
  <si>
    <t>Труба жорстка 320 N/5см з раструбом для з'єднання; Ø20мм; ПВХ; довжина 3м; t застосування -25+60 °с; світло-сіра;</t>
  </si>
  <si>
    <t>Труба жорстка 320 N/5см з раструбом для з'єднання; Ø20мм; ПВХ; довжина 2м; t застосування -25+60 °с; світло-сіра;</t>
  </si>
  <si>
    <t xml:space="preserve">Труба жорстка 320 N/5см з раструбом для з'єднання; Ø20мм; РС; безгалогенна; УФ-стійка; довжина 3м; застосування -45+90 °с; чорна; </t>
  </si>
  <si>
    <t>Труба жорстка 320 N/5см з раструбом для з'єднання; Ø20мм; РС; безгалогенна; довжина 3м; застосування -45+90 °с; світло-сіра;</t>
  </si>
  <si>
    <t>1525_FA</t>
  </si>
  <si>
    <t>Труба жорстка 320 N/5см з раструбом для з'єднання; Ø25мм; ПВХ; довжина 3м; t застосування -25+60 °с; чорна;</t>
  </si>
  <si>
    <t>Труба жорстка 320 N/5см з раструбом для з'єднання; Ø25мм; ПВХ;; довжина 3м; t застосування -25+60 °с; біла;</t>
  </si>
  <si>
    <t>Труба жорстка 320 N/5см з раструбом для з'єднання; Ø25мм; ПВХ; довжина 3м; t застосування -25+60 °с; світло-сіра;</t>
  </si>
  <si>
    <t>Труба жорстка 320 N/5см з раструбом для з'єднання; Ø25мм; ПВХ; довжина 2м; t застосування -25+60 °с; світло-сіра;</t>
  </si>
  <si>
    <t xml:space="preserve">Труба жорстка 320 N/5см з раструбом для з'єднання; Ø25мм; РС; безгалогенна; УФ-стійка; довжина 3м; застосування -45+90 °с; чорна; </t>
  </si>
  <si>
    <t>Труба жорстка 320 N/5см з раструбом для з'єднання; Ø25мм; РС; безгалогенна; довжина 3м; застосування -45+90 °с; світло-сіра;</t>
  </si>
  <si>
    <t>1532_FA</t>
  </si>
  <si>
    <t>Труба жорстка 320 N/5см з раструбом для з'єднання; Ø32мм; ПВХ; довжина 3м; t застосування -25+60 °с; чорна;</t>
  </si>
  <si>
    <t>Труба жорстка 320 N/5см з раструбом для з'єднання; Ø32мм; ПВХ;; довжина 3м; t застосування -25+60 °с; біла;</t>
  </si>
  <si>
    <t>Труба жорстка 320 N/5см з раструбом для з'єднання; Ø32мм; ПВХ; довжина 3м; t застосування -25+60 °с; світло-сіра;</t>
  </si>
  <si>
    <t>Труба жорстка 320 N/5см з раструбом для з'єднання; Ø32мм; ПВХ; довжина 2м; t застосування -25+60 °с; світло-сіра;</t>
  </si>
  <si>
    <t xml:space="preserve">Труба жорстка 320 N/5см з раструбом для з'єднання; Ø32мм; РС; безгалогенна; УФ-стійка; довжина 3м; застосування -45+90 °с; чорна; </t>
  </si>
  <si>
    <t>Труба жорстка 320 N/5см з раструбом для з'єднання; Ø32мм; РС; безгалогенна; довжина 3м; застосування -45+90 °с; світло-сіра;</t>
  </si>
  <si>
    <t>Труба жорстка 320 N/5см з раструбом для з'єднання; Ø40мм; ПВХ; довжина 3м; t застосування -25+60 °с; біла;</t>
  </si>
  <si>
    <t>Труба жорстка 320 N/5см з раструбом для з'єднання; Ø40мм; ПВХ; довжина 3м; t застосування -25+60 °с; світло-сіра;</t>
  </si>
  <si>
    <t>Труба жорстка 320 N/5см з раструбом для з'єднання; Ø40мм; ПВХ; довжина 2м; t застосування -25+60 °с; світло-сіра;</t>
  </si>
  <si>
    <t xml:space="preserve">Труба жорстка 320 N/5см з раструбом для з'єднання; Ø40мм; РС; безгалогенна; УФ-стійка; довжина 3м; застосування -45+90 °с; чорна; </t>
  </si>
  <si>
    <t>Труба жорстка 320 N/5см з раструбом для з'єднання; Ø40мм; РС; безгалогенна; довжина 3м; застосування -45+90 °с; світло-сіра;</t>
  </si>
  <si>
    <t>Труба жорстка 320 N/5см з раструбом для з'єднання; Ø50мм; ПВХ; довжина 3м; t застосування -25+60 °с; біла;</t>
  </si>
  <si>
    <t>Труба жорстка 320 N/5см з раструбом для з'єднання; Ø50мм; ПВХ; довжина 3м; t застосування -25+60 °с; світло-сіра;</t>
  </si>
  <si>
    <t>Труба жорстка 320 N/5см з раструбом для з'єднання; Ø50мм; ПВХ; довжина 2м; t застосування -25+60 °с; світло-сіра;</t>
  </si>
  <si>
    <t xml:space="preserve">Труба жорстка 320 N/5см з раструбом для з'єднання; Ø50мм; РС; безгалогенна; УФ-стійка; довжина 3м; застосування -45+90 °с; чорна; </t>
  </si>
  <si>
    <t>Труба жорстка 320 N/5см з раструбом для з'єднання; Ø50мм; РС; безгалогенна; довжина 3м; застосування -45+90 °с; світло-сіра;</t>
  </si>
  <si>
    <t>Труба жорстка 320 N/5см з раструбом для з'єднання; Ø63мм; ПВХ; довжина 3м; t застосування -25+60 °с; біла;</t>
  </si>
  <si>
    <t>Труба жорстка 320 N/5см з раструбом для з'єднання; Ø63мм; ПВХ; довжина 3м; t застосування -25+60 °с; світло-сіра;</t>
  </si>
  <si>
    <t xml:space="preserve">Труба жорстка 320 N/5см з раструбом для з'єднання; Ø63мм; РС; безгалогенна; УФ-стійка; довжина 3м; застосування -45+90 °с; чорна; </t>
  </si>
  <si>
    <t>Труба жорстка 320 N/5см з раструбом для з'єднання; Ø63мм; РС; безгалогенна; довжина 3м; застосування -45+90 °с; світло-сіра;</t>
  </si>
  <si>
    <t>Сальник до коробки 8101_KA; розміри Ø28х27мм; ПВХ</t>
  </si>
  <si>
    <t>Сальник до коробки 8101_KA; розміри Ø28х27мм; ПВХ; темно-сірий</t>
  </si>
  <si>
    <t>Ущільнювальне кільце (IP 67) для труби KOPOFLEX та KOPODUR; Ø40мм</t>
  </si>
  <si>
    <t>Ущільнювальне кільце (IP 67) для труби KOPOFLEX та KOPODUR; Ø50мм</t>
  </si>
  <si>
    <t>Ущільнювальне кільце (IP 67) для труби KOPOFLEX та KOPODUR; Ø63мм</t>
  </si>
  <si>
    <t>Ущільнювальне кільце (IP 67) для труби KOPOFLEX та KOPODUR; Ø75мм</t>
  </si>
  <si>
    <t>Ущільнювальне кільце (IP 67) для труби KOPOFLEX та KOPODUR; Ø90мм</t>
  </si>
  <si>
    <t>Сальник до коробки 8110_KA; розміри Ø40х27мм; ПВХ</t>
  </si>
  <si>
    <t>Сальник до коробки 8110_KA; розміри Ø40х27мм; ПВХ; темно-сірий</t>
  </si>
  <si>
    <t>Сальник до коробки 8117_KA; розміри Ø47х29мм; ПВХ</t>
  </si>
  <si>
    <t>Сальник до коробки 8117_KA; розміри Ø47х29мм; ПВХ;  темно-сірий</t>
  </si>
  <si>
    <t>Заглушка для труби KOPOFLEX та KOPODUR; Ø40мм</t>
  </si>
  <si>
    <t>Заглушка для труби KOPOFLEX та KOPODUR; Ø50мм</t>
  </si>
  <si>
    <t>Заглушка для труби KOPOFLEX та KOPODUR; Ø63мм</t>
  </si>
  <si>
    <t>Заглушка для труби KOPOFLEX та KOPODUR; Ø75мм</t>
  </si>
  <si>
    <t>Заглушка для труби KOPOFLEX та KOPODUR; Ø90мм</t>
  </si>
  <si>
    <t>Заглушка для труби KOPOFLEX та KOPODUR; Ø110мм</t>
  </si>
  <si>
    <t>Заглушка для труби KOPOFLEX та KOPODUR; Ø125мм</t>
  </si>
  <si>
    <t>Заглушка для труби KOPOFLEX та KOPODUR; Ø160мм</t>
  </si>
  <si>
    <t>Заглушка для труби KOPOFLEX та KOPODUR; Ø200мм</t>
  </si>
  <si>
    <t>Кріпильні гвинти для установки приладів в електромонтажні коробки серій KU та KP</t>
  </si>
  <si>
    <t>Кріпильні гвинти для фіксації кришок V68 в електромонтажні коробки</t>
  </si>
  <si>
    <t>Кріпильні гвинти для установки клемних колодок серій S та SP в електромонтажні коробки</t>
  </si>
  <si>
    <t>Кріпильні гвинти для установки надставних рамок серій NR та NRT в електромонтажні коробки</t>
  </si>
  <si>
    <t>Труба гофрована електромонтажна з дуже низькою механічною стійкістю; 125 N/5см ; Ø зовн 18,7 мм; ПЕ; біла; Бухта 100 м</t>
  </si>
  <si>
    <t>Труба гофрована електромонтажна з низькою механічною стійкістю; 320 N/5см ; Øзовн 21,2 мм; ПЕ; біла; Бухта 100 м</t>
  </si>
  <si>
    <t>Труба гофрована електромонтажна з дуже низькою механічною стійкістю; 125 N/5см / 5 см; Ø зовн 21,2 мм; ПЕ; біла; Бухта 100 м</t>
  </si>
  <si>
    <t>Труба гофрована електромонтажна з низькою механічною стійкістю; 320 N/5см / 5 см; Ø16мм; ПЕ; помаранчева; Бухта 100 м</t>
  </si>
  <si>
    <t>Труба гофрована електромонтажна з низькою механічною стійкістю; 320 N/5см / 5 см; Ø20мм; ПЕ; помаранчева; Бухта 100 м з протяжкою</t>
  </si>
  <si>
    <t>Труба гофрована електромонтажна з низькою механічною стійкістю; 320 N/5см / 5 см; Ø20мм; ПЕ; помаранчева; Бухта 50 м</t>
  </si>
  <si>
    <t xml:space="preserve">Труба гофрована електромонтажна стійка до УФ- випромінювання; 320 N/5см / 5 см; Ø20мм; ПЕ; чорна; Бухта 100 м </t>
  </si>
  <si>
    <t>Труба гофрована електромонтажна з низькою механічною стійкістю; 320 N/5см / 5 см; Ø зовн 28,5мм; ПЕ; біла; Бухта 100 м</t>
  </si>
  <si>
    <t>Труба гофрована електромонтажна з дуже низькою механічною стійкістю; 125 N/5см / 5 см; Ø зовн 28,5 мм; ПЕ; біла; Бухта 100 м</t>
  </si>
  <si>
    <t>Труба гофрована електромонтажна з низькою механічною стійкістю; 320 N/5см / 5 см; Ø25мм; ПЕ; помаранчева; Бухта 50 м</t>
  </si>
  <si>
    <t>Труба гофрована електромонтажна з низькою механічною стійкістю; 320 N/5см / 5 см; Ø25мм; ПЕ; помаранчева; Бухта 50 м з протяжкою</t>
  </si>
  <si>
    <t xml:space="preserve">Труба гофрована електромонтажна стійка до УФ- випромінювання; 320 N/5см / 5 см; Ø25мм; ПЕ; чорна; Бухта 100 м </t>
  </si>
  <si>
    <t>Труба гофрована електромонтажна з низькою механічною стійкістю; 320 N/5см / 5 см; Ø зовн 34,5 мм; ПЕ; біла; Бухта 50 м</t>
  </si>
  <si>
    <t>Труба гофрована електромонтажна з дуже низькою механічною стійкістю; 125 N/5см / 5 см; Ø зовн 34,5 мм; ПЕ; біла; Бухта 50 м</t>
  </si>
  <si>
    <t>Труба гофрована електромонтажна з низькою механічною стійкістю; 320 N/5см / 5 см; Ø32мм; ПЕ; помаранчева; Бухта 50 м</t>
  </si>
  <si>
    <t>Труба гофрована електромонтажна з низькою механічною стійкістю; 320 N/5см / 5 см; Ø32мм; ПЕ; помаранчева; Бухта 50 м з протяжкою</t>
  </si>
  <si>
    <t xml:space="preserve">Труба гофрована електромонтажна стійка до УФ- випромінювання; 320 N/5см / 5 см; Ø32мм; ПЕ; чорна; Бухта 50 м </t>
  </si>
  <si>
    <t>Труба гофрована електромонтажна з дуже низькою механічною стійкістю; 125 N/5см / 5 см; Ø зовн 42,2 мм; ПЕ; біла; Бухта 50 м</t>
  </si>
  <si>
    <t xml:space="preserve">Труба гофрована електромонтажна стійка до УФ- випромінювання; 320 N/5см / 5 см; Ø32мм; ПЕ; чорна; Бухта 25 м </t>
  </si>
  <si>
    <t>Кріпильні гвинти для установки приладів в електромонтажні коробки в тверді стіни</t>
  </si>
  <si>
    <t xml:space="preserve">Муфта алюмінієва з різьбою Р13,5 для труби сталевої </t>
  </si>
  <si>
    <t>Муфта безрізьбова для труби сталевої; Ø20,9мм; цинкхромат</t>
  </si>
  <si>
    <t xml:space="preserve">Муфта алюмінієва з різьбою Р16 для труби сталевої </t>
  </si>
  <si>
    <t>Муфта безрізьбова для труби сталевої; Ø23,1мм; цинкхромат</t>
  </si>
  <si>
    <t>Муфта для труби сталевої з різьбою М16х1,5; цинко-нікелеве покриття або гарячий цинк</t>
  </si>
  <si>
    <t>Муфта для труби сталевої з різьбою М16х1,5; лакована, чорна порошкова фарба з двох сторiн</t>
  </si>
  <si>
    <t>Муфта безрізьбова для труби алюмінієвої безшовної; Ø16 мм</t>
  </si>
  <si>
    <t>Муфта безрізьбова для труби сталевої ЕN; Ø16 мм; цинк-нікелеве покриття або гарячий цинк</t>
  </si>
  <si>
    <t>Муфта безрізьбова для труби сталевої ЕN; Ø16 мм; лакована, чорна порошкова фарба з двох сторiн</t>
  </si>
  <si>
    <t>Муфта для труби сталевої з різьбою М20х1,5; цинк-нікелеве покриття або гаряча оцинковка зануренням</t>
  </si>
  <si>
    <t>Муфта для труби сталевої з різьбою М20х1,5; лакована, чорна порошкова фарба з двох сторiн</t>
  </si>
  <si>
    <t>Муфта безрізьбова для труби алюмінієвої безшовної; Ø20 мм</t>
  </si>
  <si>
    <t>Муфта безрізьбова для труби сталевої ЕN; Ø20 мм; цинк-нікелеве покриття або гаряча оцинковка зануренням</t>
  </si>
  <si>
    <t>Муфта безрізьбова для труби сталевої ЕN; Ø20 мм; лакована, чорна порошкова фарба з двох сторiн</t>
  </si>
  <si>
    <t>Муфта сталева з різьбою Р21 для труби сталевої (CSN)</t>
  </si>
  <si>
    <t>Муфта безрізьбова для труби сталевої; Ø28,8мм; цинкхромат</t>
  </si>
  <si>
    <t>Муфта сталева з різьбою Р21 для труби сталевої (CSN), покриття Сендзимір</t>
  </si>
  <si>
    <t>Муфта для труби сталевої з різьбою М25х1,5;цинк-нікелеве покриття або гаряча оцинковка зануренням</t>
  </si>
  <si>
    <t>Муфта для труби сталевої з різьбою М25х1,5; лакована, чорна порошкова фарба з двох сторiн</t>
  </si>
  <si>
    <t>Муфта безрізьбова для труби алюмінієвої безшовної; Ø25 мм</t>
  </si>
  <si>
    <t>Муфта безрізьбова для труби сталевої ЕN; Ø25 мм; гаряча оцинковка зануренням</t>
  </si>
  <si>
    <t>Муфта безрізьбова для труби сталевої ЕN; Ø25 мм; лакована, чорна порошкова фарба з двох сторiн</t>
  </si>
  <si>
    <t>Муфта алюмінієва з різьбою Р29 для труби сталевої (CSN)</t>
  </si>
  <si>
    <t>Муфта безрізьбова для труби сталевої; Ø37/37,5мм; цинкхромат (CSN)</t>
  </si>
  <si>
    <t>Муфта сталева з різьбою Р29 для труби сталевої (CSN), покриття Сендзимір</t>
  </si>
  <si>
    <t>Труба сталева гнучка оцинкована з внутр ізоляцією, зовн Ø18,9 внутр Ø13,5, довж 10 м</t>
  </si>
  <si>
    <t>Труба сталева гнучка оцинкована з внутр ізоляцією, зовн Ø21,4 внутр Ø16, довж 10 м</t>
  </si>
  <si>
    <t>Муфта для труби сталевої з різьбою М32х1,5; ;цинк-нікелеве покриття або гаряча оцинковка зануренням</t>
  </si>
  <si>
    <t>Муфта для труби сталевої з різьбою М32х1,5; лакована, чорна порошкова фарба з двох сторiн</t>
  </si>
  <si>
    <t>Муфта безрізьбова для труби алюмінієвої безшовної; Ø32 мм</t>
  </si>
  <si>
    <t>Муфта безрізьбова для труби сталевої ЕN; Ø32 мм; гаряча оцинковка зануренням</t>
  </si>
  <si>
    <t>Муфта безрізьбова для труби сталевої ЕN; Ø32 мм; лакована, чорна порошкова фарба з двох сторiн</t>
  </si>
  <si>
    <t>Труба сталева гнучка оцинкована з внутр ізоляцією зовн Ø28,9 внутр Ø23, довж 10 м</t>
  </si>
  <si>
    <t>Труба сталева гнучка оцинкована з внутр ізоляцією зовн Ø35,2 внутр Ø29, довж 10 м</t>
  </si>
  <si>
    <t>Муфта сталева з різьбою Р36 для труби сталевої (CSN)</t>
  </si>
  <si>
    <t>Муфта безрізьбова для труби сталевої; Ø47,5мм; цинкхромат</t>
  </si>
  <si>
    <t>Муфта сталева з різьбою Р36 для труби сталевої (CSN), покриття Сендзимір</t>
  </si>
  <si>
    <t>Муфта для труби сталевої з різьбою М40х1,5; гаряча оцинковка зануренням</t>
  </si>
  <si>
    <t>Муфта для труби сталевої з різьбою М40х1,5; лакована, чорна порошкова фарба з двох сторiн</t>
  </si>
  <si>
    <t>Муфта безрізьбова для труби алюмінієвої безшовної; Ø40 мм</t>
  </si>
  <si>
    <t>Муфта безрізьбова для труби сталевої ЕN; Ø40 мм; гаряча оцинковка зануренням</t>
  </si>
  <si>
    <t>Муфта безрізьбова для труби сталевої ЕN; Ø40 мм; лакована, чорна порошкова фарба з двох сторiн</t>
  </si>
  <si>
    <t xml:space="preserve">Муфта алюмінієва з різьбою Р42 для труби сталевої </t>
  </si>
  <si>
    <t>Муфта безрізьбова для труби сталевої; Ø54,6мм; цинкхромат</t>
  </si>
  <si>
    <t>Муфта сталева з різьбою Р42 для труби сталевої (CSN), покриття Сендзимір</t>
  </si>
  <si>
    <t>Муфта для труби сталевої з різьбою М50х1,5; гаряча оцинковка зануренням</t>
  </si>
  <si>
    <t>Муфта для труби сталевої з різьбою М50х1,5; лакована, чорна порошкова фарба з двох сторiн</t>
  </si>
  <si>
    <t>Муфта безрізьбова для труби алюмінієвої безшовної; Ø50 мм</t>
  </si>
  <si>
    <t>Муфта безрізьбова для труби сталевої ЕN; Ø50 мм; гаряча оцинковка зануренням</t>
  </si>
  <si>
    <t>Муфта безрізьбова для труби сталевої ЕN; Ø50 мм; лакована, чорна порошкова фарба з двох сторiн</t>
  </si>
  <si>
    <t>Двосторонній хомут, Ø 18,5мм, покриття Сендзимір (ČSN)</t>
  </si>
  <si>
    <t>Двосторонній хомут, Ø 20,9мм, покриття Сендзимір (ČSN)</t>
  </si>
  <si>
    <t>Двосторонній хомут, Ø 28,3мм, покриття Сендзимір (ČSN)</t>
  </si>
  <si>
    <t>Двосторонній хомут, Ø 34,5мм, покриття Сендзимір (ČSN)</t>
  </si>
  <si>
    <t>Муфта для труби сталевої з різьбою М63х1,5; гаряча оцинковка зануренням</t>
  </si>
  <si>
    <t>Муфта для труби сталевої з різьбою М63х1,5; лакована, чорна порошкова фарба з двох сторiн</t>
  </si>
  <si>
    <t>Муфта безрізьбова для труби алюмінієвої безшовної; Ø63 мм</t>
  </si>
  <si>
    <t>Муфта безрізьбова для труби сталевої ЕN; Ø63 мм; гаряча оцинковка зануренням</t>
  </si>
  <si>
    <t>Муфта безрізьбова для труби сталевої ЕN; Ø63 мм; лакована, чорна порошкова фарба з двох сторiн</t>
  </si>
  <si>
    <t>Двосторонній хомут, Ø 42,2мм, покриття Сендзимір (ČSN)</t>
  </si>
  <si>
    <t>Двосторонній хомут, Ø 54,0мм, покриття Сендзимір (ČSN)</t>
  </si>
  <si>
    <t>Установочний гвинт монтажної коробки у порожнисті ціни та монтажної коробки під штукатурку, покриття цинкхромат</t>
  </si>
  <si>
    <t>Установочний гвинт монтажної коробки у порожнисті ціни, покриття цинкхромат</t>
  </si>
  <si>
    <t>Труба жорстка 750 N/5см з раструбом для з'єднання; Ø16мм; ПВХ; довжина 3м; t застосування -25+60 °с; світло-сіра;</t>
  </si>
  <si>
    <t>Труба жорстка 750N/5см з раструбом для з'єднання; Ø16мм; ПВХ; довжина 3м; t застосування -25+60 °с; темно-сіра;</t>
  </si>
  <si>
    <t xml:space="preserve">Труба жорстка 750 N/5см з раструбом для з'єднання; Ø16мм; РС; безгалогенна; УФ-стійка; довжина 3м; застосування -45+90 °с; чорна; </t>
  </si>
  <si>
    <t>Труба жорстка 750 N/5см з раструбом для з'єднання; Ø16мм; РС; безгалогенна; довжина 3м; застосування -45+90 °с; світло-сіра;</t>
  </si>
  <si>
    <t>Труба жорстка 750 N/5см з раструбом для з'єднання; Ø20мм; ПВХ; довжина 3м; t застосування -25+60 °с; світло-сіра;</t>
  </si>
  <si>
    <t>Труба жорстка 750 N/5см з раструбом для з'єднання; Ø20мм; ПВХ; довжина 2м; t застосування -25+60 °с; світло-сіра;</t>
  </si>
  <si>
    <t>Труба жорстка 750N/5см з раструбом для з'єднання; Ø20мм; ПВХ; довжина 3м; t застосування -25+60 °с; темно-сіра;</t>
  </si>
  <si>
    <t xml:space="preserve">Труба жорстка 750 N/5см з раструбом для з'єднання; Ø20мм; РС; безгалогенна; УФ-стійка; довжина 3м; застосування -45+90 °с; чорна; </t>
  </si>
  <si>
    <t>Труба жорстка 750 N/5см з раструбом для з'єднання; Ø20мм; РС; безгалогенна; довжина 3м; застосування -45+90 °с; світло-сіра;</t>
  </si>
  <si>
    <t>Труба жорстка 750 N/5см з раструбом для з'єднання; Ø25мм; ПВХ; довжина 3м; t застосування -25+60 °с; світло-сіра;</t>
  </si>
  <si>
    <t>Труба жорстка 750 N/5см з раструбом для з'єднання; Ø25мм; ПВХ; довжина 2м; t застосування -25+60 °с; світло-сіра;</t>
  </si>
  <si>
    <t>Труба жорстка 750N/5см з раструбом для з'єднання; Ø25мм; ПВХ; довжина 3м; t застосування -25+60 °с; темно-сіра;</t>
  </si>
  <si>
    <t xml:space="preserve">Труба жорстка 750 N/5см з раструбом для з'єднання; Ø25мм; РС; безгалогенна; УФ-стійка; довжина 3м; застосування -45+90 °с; чорна; </t>
  </si>
  <si>
    <t>Труба жорстка 750 N/5см з раструбом для з'єднання; Ø25мм; РС; безгалогенна; довжина 3м; застосування -45+90 °с; світло-сіра;</t>
  </si>
  <si>
    <t>Труба жорстка 750 N/5см з раструбом для з'єднання; Ø32мм; ПВХ; довжина 3м; t застосування -25+60 °с; світло-сіра;</t>
  </si>
  <si>
    <t>Труба жорстка 750 N/5см з раструбом для з'єднання; Ø32мм; ПВХ; довжина 2м; t застосування -25+60 °с; світло-сіра;</t>
  </si>
  <si>
    <t>Труба жорстка 750N/5см з раструбом для з'єднання; Ø32мм; ПВХ; довжина 3м; t застосування -25+60 °с; темно-сіра;</t>
  </si>
  <si>
    <t xml:space="preserve">Труба жорстка 750 N/5см з раструбом для з'єднання; Ø32мм; РС; безгалогенна; УФ-стійка; довжина 3м; застосування -45+90 °с; чорна; </t>
  </si>
  <si>
    <t>Труба жорстка 750 N/5см з раструбом для з'єднання; Ø32мм; РС; безгалогенна; довжина 3м; застосування -45+90 °с; світло-сіра;</t>
  </si>
  <si>
    <t>Труба жорстка 750 N/5см з раструбом для з'єднання; Ø40мм; ПВХ; довжина 3м; t застосування -25+60 °с; світло-сіра;</t>
  </si>
  <si>
    <t>Труба жорстка 750N/5см з раструбом для з'єднання; Ø40мм; ПВХ; довжина 3м; t застосування -25+60 °с; темно-сіра;</t>
  </si>
  <si>
    <t xml:space="preserve">Труба жорстка 750 N/5см з раструбом для з'єднання; Ø40мм; РС; безгалогенна; УФ-стійка; довжина 3м; застосування -45+90 °с; чорна; </t>
  </si>
  <si>
    <t>Труба жорстка 750 N/5см з раструбом для з'єднання; Ø40мм; РС; безгалогенна; довжина 3м; застосування -45+90 °с; світло-сіра;</t>
  </si>
  <si>
    <t>Труба жорстка 750 N/5см з раструбом для з'єднання; Ø50мм; ПВХ; довжина 3м; t застосування -25+60 °с; світло-сіра;</t>
  </si>
  <si>
    <t>Труба жорстка 750N/5см з раструбом для з'єднання; Ø50мм; ПВХ; довжина 3м; t застосування -25+60 °с; темно-сіра;</t>
  </si>
  <si>
    <t>Труба жорстка 750 N/5см з раструбом для з'єднання; Ø63мм; ПВХ; довжина 3м; t застосування -25+60 °с; світло-сіра;</t>
  </si>
  <si>
    <t>Труба жорстка 750N/5см з раструбом для з'єднання; Ø63мм; ПВХ; довжина 3м; t застосування -25+60 °с; темно-сіра;</t>
  </si>
  <si>
    <t>Коліно для труби 16 мм; Ø16мм; ПВХ; t застосування -25+60 °с; чорне;</t>
  </si>
  <si>
    <t>Коліно для труби 16 мм; Ø16мм; ПВХ; t застосування -25+60 °с; біле;</t>
  </si>
  <si>
    <t>Коліно для труби 16 мм; Ø16мм; ПВХ; t застосування -25+60 °с; світло-сіре;</t>
  </si>
  <si>
    <t>Коліно для труби 16 мм; Ø16мм; ПВХ; t застосування -25+60 °с; темно-сіре;</t>
  </si>
  <si>
    <t>Коліно для труби 16 мм; Ø16мм; РС; безгалогенне; УФ-стійке; t застосування -45+90 °с; чорне;</t>
  </si>
  <si>
    <t>Коліно для труби 16 мм; Ø16мм; РС; безгалогенне; t застосування -45+90 °с; світло-сіре;</t>
  </si>
  <si>
    <t>Коліно для труби 20 мм; Ø20мм; ПВХ; t застосування -25+60 °с; чорне;</t>
  </si>
  <si>
    <t>Коліно для труби 20 мм ; Ø20мм; ПВХ;; t застосування -25+60 °с; біла;</t>
  </si>
  <si>
    <t>Коліно для труби 20 мм; Ø20мм; ПВХ; t застосування -25+60 °с; світло-сіре;</t>
  </si>
  <si>
    <t>Коліно для труби 20 мм; Ø20мм; ПВХ; t застосування -25+60 °с; темно-сіре;</t>
  </si>
  <si>
    <t>Коліно для труби 20 мм; Ø20мм; РС; безгалогенне; УФ-стійке; t застосування -45+90 °с; чорне;</t>
  </si>
  <si>
    <t>Коліно для труби 20 мм; Ø20мм; РС; безгалогенне; t застосування -45+90 °с; світло-сіре;</t>
  </si>
  <si>
    <t>Коліно для труби 25 мм; Ø25мм; ПВХ; t застосування -25+60 °с; чорне;</t>
  </si>
  <si>
    <t>Коліно для труби 25 мм ; Ø25мм; ПВХ;; t застосування -25+60 °с; біла;</t>
  </si>
  <si>
    <t>Коліно для труби 25 мм; Ø25мм; ПВХ; t застосування -25+60 °с; світло-сіре;</t>
  </si>
  <si>
    <t>Коліно для труби 25 мм; Ø25мм; ПВХ; t застосування -25+60 °с; темно-сіре;</t>
  </si>
  <si>
    <t>Коліно для труби 25 мм; Ø25мм; РС; безгалогенне; УФ-стійке; t застосування -45+90 °с; чорне;</t>
  </si>
  <si>
    <t>Коліно для труби 25 мм; Ø25мм; РС; безгалогенне; t застосування -45+90 °с; світло-сіре;</t>
  </si>
  <si>
    <t>Коліно для труби 32 мм; Ø32мм; ПВХ; t застосування -25+60 °с; чорне;</t>
  </si>
  <si>
    <t>Коліно для труби 32 мм ; Ø32мм; ПВХ;; t застосування -25+60 °с; біла;</t>
  </si>
  <si>
    <t>Коліно для труби 32 мм; Ø32мм; ПВХ; t застосування -25+60 °с; світло-сіре;</t>
  </si>
  <si>
    <t>Коліно для труби 32 мм; Ø32мм; ПВХ; t застосування -25+60 °с; темно-сіре;</t>
  </si>
  <si>
    <t>Коліно для труби 32 мм; Ø32мм; РС; безгалогенне; УФ-стійке; t застосування -45+90 °с; чорне;</t>
  </si>
  <si>
    <t>Коліно для труби 32 мм; Ø32мм; РС; безгалогенне; t застосування -45+90 °с; світло-сіре;</t>
  </si>
  <si>
    <t>Коліно для труби 40 мм; Ø40мм; ПВХ; t застосування -25+60 °с; чорне;</t>
  </si>
  <si>
    <t>Коліно для труби 40 мм ; Ø40мм; ПВХ;; t застосування -25+60 °с; біла;</t>
  </si>
  <si>
    <t>Коліно для труби 40 мм; Ø40мм; ПВХ; t застосування -25+60 °с; світло-сіре;</t>
  </si>
  <si>
    <t>Коліно для труби 40 мм; Ø40мм; ПВХ; t застосування -25+60 °с; темно-сіре;</t>
  </si>
  <si>
    <t>Коліно для труби 40 мм; Ø40мм; РС; безгалогенне; УФ-стійке; t застосування -45+90 °с; чорне;</t>
  </si>
  <si>
    <t>Коліно для труби 40 мм; Ø40мм; РС; безгалогенне; t застосування -45+90 °с; світло-сіре;</t>
  </si>
  <si>
    <t>Коліно для труби 50 мм; Ø50мм; ПВХ; t застосування -25+60 °с; чорне;</t>
  </si>
  <si>
    <t>Коліно для труби 50 мм ; Ø50мм; ПВХ;; t застосування -25+60 °с; біла;</t>
  </si>
  <si>
    <t>Коліно для труби 50 мм; Ø50мм; ПВХ; t застосування -25+60 °с; світло-сіре;</t>
  </si>
  <si>
    <t>Коліно для труби 50 мм; Ø50мм; ПВХ; t застосування -25+60 °с; темно-сіре;</t>
  </si>
  <si>
    <t>Коліно для труби 50 мм; Ø50мм; РС; безгалогенне; УФ-стійке; t застосування -45+90 °с; чорне;</t>
  </si>
  <si>
    <t>Коліно для труби 50 мм; Ø50мм; РС; безгалогенне; t застосування -45+90 °с; світло-сіре;</t>
  </si>
  <si>
    <t>Кінцева зовн. втулка PE для сталевих труб діам 20,4мм (CSN)</t>
  </si>
  <si>
    <t>Кінцева зовн. втулка PE для сталевих труб діам 22,5мм (CSN)</t>
  </si>
  <si>
    <t>Кінцева зовн. втулка PE для сталевих труб діам 16мм (EN)</t>
  </si>
  <si>
    <t>Кінцева зовн. втулка PE для сталевих труб діам 20мм (EN)</t>
  </si>
  <si>
    <t>Кінцева зовн. втулка PE для сталевих труб діам 28,3мм (CSN)</t>
  </si>
  <si>
    <t>Кінцева зовн. втулка PE для сталевих труб діам 25мм (EN)</t>
  </si>
  <si>
    <t>Кінцева зовн. втулка PE для сталевих труб діам 37мм (CSN)</t>
  </si>
  <si>
    <t>Кінцева зовн. втулка PE для сталевих труб діам 32мм (EN)</t>
  </si>
  <si>
    <t>Кінцева зовн. втулка PE для сталевих труб діам 47мм (CSN)</t>
  </si>
  <si>
    <t>Кінцева зовн. втулка PE для сталевих труб діам 40мм (EN)</t>
  </si>
  <si>
    <t>Кінцева зовн. втулка PE для сталевих труб діам 54мм (CSN)</t>
  </si>
  <si>
    <t>Кінцева зовн. втулка PE для сталевих труб діам 50мм (EN)</t>
  </si>
  <si>
    <t>Кінцева зовн. втулка PE для сталевих труб діам 63мм (EN)</t>
  </si>
  <si>
    <t>Кінцева внутр.втулка РЕ, Dвн 13,5 мм; Dнар 18,2 мм для сталевих труб 6013,6213...</t>
  </si>
  <si>
    <t>Кінцева внутр.втулка РЕ, Dвн 15,6 мм; Dнар 20,3 мм для сталевих труб 6016,6216...</t>
  </si>
  <si>
    <t>Кінцева внутр.втулка РЕ, Dвн 20,6 мм; Dнар 25,7 мм для сталевих труб 6021,6221..</t>
  </si>
  <si>
    <t>Кінцева внутр.втулка РЕ, Dвн 29,4 мм; Dнар 34,4 мм для сталевих труб 6029,6229...</t>
  </si>
  <si>
    <t>Кінцева внутр.втулка РЕ, Dвн 38,4 мм; Dнар 44 мм для сталевих труб 6036,6236...</t>
  </si>
  <si>
    <t>Кінцева внутр.втулка РЕ, Dвн 45,5 мм; Dнар 51 мм для сталевих труб 6042,6242...</t>
  </si>
  <si>
    <t>Хомут "Dobrman"; Ø8мм; сталь; оцинкований; шар цинку 17-19мкм; стійкість корозії-2 кат.</t>
  </si>
  <si>
    <t>Хомут "Dobrman"; Ø10мм; сталь; оцинкований; шар цинку 17-19мкм; стійкість корозії-2 кат.</t>
  </si>
  <si>
    <t>Хомут "Dobrman"; Ø12мм; сталь; оцинкований; шар цинку 17-19мкм; стійкість корозії-2 кат.</t>
  </si>
  <si>
    <t>Хомут двосторонній для труби сталевої діам 20,4мм; покриття Сендзимір; ст к2</t>
  </si>
  <si>
    <t>Хомут "Dobrman"; Ø16мм; сталь; оцинкований; шар цинку 17-19мкм; стійкість корозії-2 кат.</t>
  </si>
  <si>
    <t>Хомут двосторонній для труби сталевої діам 22,5мм; покриття Сендзимір; ст к2</t>
  </si>
  <si>
    <t>Алюмінієвий хомут OMEGA для алюмінієвої труби Ø16 мм</t>
  </si>
  <si>
    <t>Алюмінієвий хомут для алюмінієвої труби Ø16 мм</t>
  </si>
  <si>
    <t>Хомут OMEGA для сталевої труби Ø15-19 мм, покриття гарячий цинк</t>
  </si>
  <si>
    <t>Хомут "Омега"; сталь, оцинковка Сендзимір для труби діам 16мм; ст к2</t>
  </si>
  <si>
    <t>Алюмінієвий хомут OMEGA для алюмінієвої труби Ø20 мм</t>
  </si>
  <si>
    <t>Хомут "Dobrman"; Ø20мм; сталь; оцинкований; шар цинку 17-19мкм; стійкість корозії-2 кат.</t>
  </si>
  <si>
    <t>Алюмінієвий хомут для алюмінієвої труби Ø20 мм</t>
  </si>
  <si>
    <t>Хомут двосторонній для труби металевої EN діам 20 мм; гаряча оцинковка зануренням</t>
  </si>
  <si>
    <t xml:space="preserve">Хомут двостороннiй для труби сталевої дiам 20мм; лакований, чорний, порошкова фарба з двох сторiн, ст к2  </t>
  </si>
  <si>
    <t>Хомут OMEGA для сталевої труби Ø19-24 мм, покриття гарячий цинк</t>
  </si>
  <si>
    <t>Хомут "Омега"; сталь, оцинковка Сендзимір для труби діам 20мм; ст к2</t>
  </si>
  <si>
    <t>Хомут двосторонній для труби сталевої діам 28,3мм; покриття Сендзимір; ст к2</t>
  </si>
  <si>
    <t>Алюмінієвий хомут OMEGA для алюмінієвої труби Ø25 мм</t>
  </si>
  <si>
    <t>Хомут "Dobrman"; Ø25мм; сталь; оцинкований; шар цинку 17-19мкм; стійкість корозії-2 кат.</t>
  </si>
  <si>
    <t>Алюмінієвий хомут для алюмінієвої труби Ø25 мм</t>
  </si>
  <si>
    <t>Хомут двосторонній для труби металевої EN діам 25 мм; гаряча оцинковка зануренням</t>
  </si>
  <si>
    <t xml:space="preserve">Хомут двостороннiй для труби сталевої дiам 25мм; лакований, чорний, порошкова фарба з двох сторiн, ст к2  </t>
  </si>
  <si>
    <t>Хомут OMEGA для сталевої труби Ø24-29 мм, покриття гарячий цинк</t>
  </si>
  <si>
    <t>Хомут "Омега"; сталь, оцинковка Сендзимір для труби діам 25мм; ст к2</t>
  </si>
  <si>
    <t>Хомут двосторонній для труби сталевої діам 37мм; покриття Сендзимір; ст к2</t>
  </si>
  <si>
    <t>Алюмінієвий хомут OMEGA для алюмінієвої труби Ø32 мм</t>
  </si>
  <si>
    <t>Хомут "Dobrman"; Ø32мм; сталь; оцинкований; шар цинку 17-19мкм; стійкість корозії-2 кат.</t>
  </si>
  <si>
    <t>Алюмінієвий хомут для алюмінієвої труби Ø32 мм</t>
  </si>
  <si>
    <t>Хомут двосторонній для труби металевої EN діам 32 мм; гаряча оцинковка зануренням</t>
  </si>
  <si>
    <t xml:space="preserve">Хомут двостороннiй для труби сталевої дiам 32мм; лакований, чорний, порошкова фарба з двох сторiн, ст к2  </t>
  </si>
  <si>
    <t>Хомут OMEGA для сталевої труби Ø29-38 мм, покриття гарячий цинк</t>
  </si>
  <si>
    <t>Хомут "Омега"; сталь, оцинковка Сендзимір для труби діам 32мм; ст к2</t>
  </si>
  <si>
    <t>Хомут двосторонній для труби сталевої діам 47мм; покриття Сендзимір; ст к2</t>
  </si>
  <si>
    <t>Алюмінієвий хомут OMEGA для алюмінієвої труби Ø40 мм</t>
  </si>
  <si>
    <t>Хомут "Dobrman"; Ø40мм; сталь; оцинкований; шар цинку 17-19мкм; стійкість корозії-2 кат.</t>
  </si>
  <si>
    <t>Алюмінієвий хомут для алюмінієвої труби Ø40 мм</t>
  </si>
  <si>
    <t>Хомут двосторонній для труби металевої EN діам 40 мм; гаряча оцинковка зануренням</t>
  </si>
  <si>
    <t xml:space="preserve">Хомут двостороннiй для труби сталевої дiам 40мм; лакований, чорний, порошкова фарба з двох сторiн, ст к2  </t>
  </si>
  <si>
    <t>Хомут OMEGA для сталевої труби Ø38-47 мм, покриття гарячий цинк</t>
  </si>
  <si>
    <t>Хомут двосторонній для труби сталевої діам 54мм; покриття Сендзимір; ст к2</t>
  </si>
  <si>
    <t>Алюмінієвий хомут OMEGA для алюмінієвої труби Ø50 мм</t>
  </si>
  <si>
    <t>Хомут "Dobrman"; Ø50мм; сталь; оцинкований; шар цинку 17-19мкм; стійкість корозії-2 кат.</t>
  </si>
  <si>
    <t>Алюмінієвий хомут для алюмінієвої труби Ø50 мм</t>
  </si>
  <si>
    <t>Хомут двосторонній для труби металевої EN діам 50 мм; гаряча оцинковка зануренням</t>
  </si>
  <si>
    <t xml:space="preserve">Хомут двостороннiй для труби сталевої дiам 50мм; лакований, чорний, порошкова фарба з двох сторiн, ст к2  </t>
  </si>
  <si>
    <t>Хомут OMEGA для сталевої труби Ø47-56 мм, покриття гарячий цинк</t>
  </si>
  <si>
    <t>Хомут "Омега"; сталь, оцинковка Сендзимір для труби діам 50мм; ст к2</t>
  </si>
  <si>
    <t>Алюмінієвий хомут OMEGA для алюмінієвої труби Ø63 мм</t>
  </si>
  <si>
    <t>Хомут "Dobrman"; Ø63мм; сталь; оцинкований; шар цинку 17-19мкм; стійкість корозії-2 кат.</t>
  </si>
  <si>
    <t>Алюмінієвий хомут для алюмінієвої труби Ø63 мм</t>
  </si>
  <si>
    <t>Хомут двосторонній для труби металевої EN діам 63 мм; гаряча оцинковка зануренням</t>
  </si>
  <si>
    <t>Хомут OMEGA для сталевої труби Ø56-63 мм, покриття гарячий цинк</t>
  </si>
  <si>
    <t>Хомут "Омега"; сталь, оцинковка Сендзимір для труби діам 63мм; ст к2</t>
  </si>
  <si>
    <t>Кріплення труби 16 мм; Ø16мм; ПВХ; t застосування -25+60 °с; чорне;</t>
  </si>
  <si>
    <t>Кріплення труби 16 мм ; Ø16мм; ПВХ;; t застосування -25+60 °с; біла;</t>
  </si>
  <si>
    <t>Кріплення труби 16 мм; Ø16мм; ПВХ; t застосування -25+60 °с; світло-сіре;</t>
  </si>
  <si>
    <t>Кріплення труби 16 мм; Ø16мм; ПВХ; t застосування -25+60 °с; темно-сіре;</t>
  </si>
  <si>
    <t>Кріплення труби 16 мм; Ø16мм; РС; безгалогенне; УФ-стійке; t застосування -45+90 °с; чорне;</t>
  </si>
  <si>
    <t>Кріплення труби 16 мм; Ø16мм; РС; безгалогенне; t застосування -45+90 °с; світло-сіре;</t>
  </si>
  <si>
    <t>Кріплення труби 20 мм; Ø20мм; ПВХ; t застосування -25+60 °с; чорне;</t>
  </si>
  <si>
    <t>Кріплення труби 20 мм ; Ø20мм; ПВХ;; t застосування -25+60 °с; біла;</t>
  </si>
  <si>
    <t>Кріплення труби 20 мм; Ø20мм; ПВХ; t застосування -25+60 °с; світло-сіре;</t>
  </si>
  <si>
    <t>Кріплення труби 20 мм; Ø20мм; ПВХ; t застосування -25+60 °с; темно-сіре;</t>
  </si>
  <si>
    <t>Кріплення труби 20 мм; Ø20мм; РС; безгалогенне; УФ-стійке; t застосування -45+90 °с; чорне;</t>
  </si>
  <si>
    <t>Кріплення труби 20 мм; Ø20мм; РС; безгалогенне; t застосування -45+90 °с; світло-сіре;</t>
  </si>
  <si>
    <t>Кріплення труби 25 мм; Ø25мм; ПВХ; t застосування -25+60 °с; чорне;</t>
  </si>
  <si>
    <t>Кріплення труби 25 мм ; Ø25мм; ПВХ;; t застосування -25+60 °с; біла;</t>
  </si>
  <si>
    <t>Кріплення труби 25 мм; Ø25мм; ПВХ; t застосування -25+60 °с; світло-сіре;</t>
  </si>
  <si>
    <t>Кріплення труби 25 мм; Ø25мм; ПВХ; t застосування -25+60 °с; темно-сіре;</t>
  </si>
  <si>
    <t>Кріплення труби 25 мм; Ø25мм; РС; безгалогенне; УФ-стійке; t застосування -45+90 °с; чорне;</t>
  </si>
  <si>
    <t>Кріплення труби 25 мм; Ø25мм; РС; безгалогенне; t застосування -45+90 °с; світло-сіре;</t>
  </si>
  <si>
    <t>Кріплення труби 32 мм; Ø32мм; ПВХ; t застосування -25+60 °с; чорне;</t>
  </si>
  <si>
    <t>Кріплення труби 32 мм ; Ø32мм; ПВХ;; t застосування -25+60 °с; біла;</t>
  </si>
  <si>
    <t>Кріплення труби 32 мм; Ø32мм; ПВХ; t застосування -25+60 °с; світло-сіре;</t>
  </si>
  <si>
    <t>Кріплення труби 32 мм; Ø32мм; ПВХ; t застосування -25+60 °с; темно-сіре;</t>
  </si>
  <si>
    <t>Кріплення труби 32 мм; Ø32мм; РС; безгалогенне; УФ-стійке; t застосування -45+90 °с; чорне;</t>
  </si>
  <si>
    <t>Кріплення труби 32 мм; Ø32мм; РС; безгалогенне; t застосування -45+90 °с; світло-сіре;</t>
  </si>
  <si>
    <t>Кріплення труби 40 мм; Ø40мм; ПВХ; t застосування -25+60 °с; чорне;</t>
  </si>
  <si>
    <t>Кріплення труби 40 мм ; Ø40мм; ПВХ;; t застосування -25+60 °с; біла;</t>
  </si>
  <si>
    <t>Кріплення труби 40 мм; Ø40мм; ПВХ; t застосування -25+60 °с; світло-сіре;</t>
  </si>
  <si>
    <t>Кріплення труби 40 мм; Ø40мм; ПВХ; t застосування -25+60 °с; темно-сіре;</t>
  </si>
  <si>
    <t>Кріплення труби 40 мм; Ø40мм; РС; безгалогенне; УФ-стійке; t застосування -45+90 °с; чорне;</t>
  </si>
  <si>
    <t>Кріплення труби 40 мм; Ø40мм; РС; безгалогенне; t застосування -45+90 °с; світло-сіре;</t>
  </si>
  <si>
    <t>Кріплення труби 50 мм; Ø50мм; ПВХ; t застосування -25+60 °с; чорне;</t>
  </si>
  <si>
    <t>Кріплення труби 50 мм; Ø50мм; ПВХ;; t застосування -25+60 °с; біла;</t>
  </si>
  <si>
    <t>Кріплення труби 50 мм; Ø50мм; ПВХ; t застосування -25+60 °с; світло-сіре;</t>
  </si>
  <si>
    <t>Кріплення труби 50 мм; Ø50мм; ПВХ; t застосування -25+60 °с; темно-сіре;</t>
  </si>
  <si>
    <t>Кріплення труби 50 мм; Ø50мм; РС; безгалогенне; УФ-стійке; t застосування -45+90 °с; чорне;</t>
  </si>
  <si>
    <t>Кріплення труби 50 мм; Ø50мм; РС; безгалогенне; t застосування -45+90 °с; світло-сіре;</t>
  </si>
  <si>
    <t>Кріплення труби 63 мм; Ø63мм; ПВХ; t застосування -25+60 °с; чорне;</t>
  </si>
  <si>
    <t>Кріплення труби 63 мм ; Ø63мм; ПВХ;; t застосування -25+60 °с; біла;</t>
  </si>
  <si>
    <t>Кріплення труби 63 мм; Ø63мм; ПВХ; t застосування -25+60 °с; світло-сіре;</t>
  </si>
  <si>
    <t>Кріплення труби 63 мм; Ø63мм; ПВХ; t застосування -25+60 °с; темно-сіре;</t>
  </si>
  <si>
    <t>Кріплення труби 63 мм; Ø63мм; РС; безгалогенне; УФ-стійке; t застосування -45+90 °с; чорне;</t>
  </si>
  <si>
    <t>Кріплення труби 63 мм; Ø63мм; РС; безгалогенне; t застосування -45+90 °с; світло-сіре;</t>
  </si>
  <si>
    <t>Рейка металева; не перфорована; оцинкована; сталь; 20х10мм; довжина 3 м</t>
  </si>
  <si>
    <t>Рейка металева; перфорована; оцинкована; сталь; 20х10мм; довжина 3 м</t>
  </si>
  <si>
    <t>Рейка металева; не перфорована; не оцинкована; сталь; 20х10мм; довжина 3 м</t>
  </si>
  <si>
    <t>Рейка металева; перфорована; не оцинкована; сталь; 20х10мм; довжина 3 м</t>
  </si>
  <si>
    <t>Рейка ПВХ; 20х10; біла; довжина 3 м</t>
  </si>
  <si>
    <t>Труба сталева без обробки, з різьбою P13,5; діам зовн 20,4; внутр 18,2; з муфтою; довжина 3м (ČSN)</t>
  </si>
  <si>
    <t>Труба сталева, гаряча оцинковка зануренням, з різьбою P13,5; з муфтою; діам зовн 20,4; внутр 18,2;  довжина 3м (CSN) ст. к 4</t>
  </si>
  <si>
    <t>Труба сталева оцинковка Сендзимір, з різьбою P13,5; діам зовн 20,4; внутр 18,2; з муфтою; 3м (ČSN) ст к 2</t>
  </si>
  <si>
    <t>Труба сталева оцинковка Сендзімір,чорна, порошкова фарба, з різьбою P13,5; діам зовн 20,4; внутр 18,2; з муфтою; довжина 3м (ČSN)</t>
  </si>
  <si>
    <t>Труба сталева без обробки, з різьбою P16; діам зовн 22,5; внутр 20,3; з муфтою; довжина 3м (ČSN)</t>
  </si>
  <si>
    <t>Труба сталева, гаряча оцинковка зануренням, з різьбою P16; з муфтою; діам зовн 22,5; внутр 20,3;  довжина 3м (CSN) ст. к 4</t>
  </si>
  <si>
    <t>Труба сталева оцинковка Сендзимір, з різьбою P16; діам зовн 22,5; внутр 20,3; з муфтою; 3м (ČSN) ст к 2</t>
  </si>
  <si>
    <t>Труба сталева оцинковка Сендзімір,чорна, порошкова фарба, з різьбою P16; діам зовн 22,5; внутр 20,3; з муфтою; довжина 3м (ČSN)</t>
  </si>
  <si>
    <t>Труба сталева, гаряча оцинковка зануренням, з різьбою M16x1,5; з муфтою; діам зовн 16; внутр 12,2; 3м (ЕN) ст. к 4</t>
  </si>
  <si>
    <t>Труба сталева, чорна, порошкова фарба з двох сторін, з різьбою М16х1,5; з муфтою; діам зовн 16; внутр 12,2; 3м (EN) ст к2</t>
  </si>
  <si>
    <t>Труба сталева, гаряча оцинковка зануренням, з різьбою M20x1,5; з муфтою; діам зовн 20; внутр 15,8; 3м (ЕN) ст. к 4</t>
  </si>
  <si>
    <t>Труба сталева оцинковка Сендзимір з різьбою M20x1,5; діам зовн 20; внутр 15,8; з муфтою; 3м (EN) ст к2</t>
  </si>
  <si>
    <t>Труба сталева оцинковка Сендзімір,чорна, порошкова фарба, з різьбою M20x1,5; діам зовн 20; внутр 15,8; з муфтою; довжина 3м (EN)</t>
  </si>
  <si>
    <t>Труба сталева без обробки, з різьбою P21; діам зовн 28,3; внутр 25,7; з муфтою; довжина 3м (ČSN)</t>
  </si>
  <si>
    <t>Труба сталева, гаряча оцинковка зануренням, з різьбою P21; з муфтою; діам зовн 28,3; внутр 25,7;  довжина 3м (CSN) ст. к 4</t>
  </si>
  <si>
    <t>Труба сталева оцинковка Сендзимір, з різьбою P21; діам зовн 28,3; внутр 25,7; з муфтою; 3м (ČSN) ст к 2</t>
  </si>
  <si>
    <t>Труба сталева оцинковка Сендзімір,чорна, порошкова фарба, з різьбою P21; діам зовн 28,3; внутр 25,7; з муфтою; довжина 3м (ČSN)</t>
  </si>
  <si>
    <t>Труба сталева, гаряча оцинковка зануренням, з різьбою M25x1,5; з муфтою; діам зовн 25; внутр 20,6; 3м (ЕN) ст. к 4</t>
  </si>
  <si>
    <t>Труба сталева оцинковка Сендзимір з різьбою M25x1,5; діам зовн 25; внутр 20,6; з муфтою; 3м (EN) ст к2</t>
  </si>
  <si>
    <t>Труба сталева оцинковка Сендзімір,чорна, порошкова фарба, з різьбою M25x1,5; діам зовн 25; внутр 20,6; з муфтою; довжина 3м (EN)</t>
  </si>
  <si>
    <t>Труба сталева без обробки, з різьбою P29; діам зовн 37; внутр 34,4; з муфтою; довжина 3м (ČSN)</t>
  </si>
  <si>
    <t>Труба сталева, гаряча оцинковка зануренням, з різьбою P29; з муфтою; діам зовн 37; внутр 34,4;  довжина 3м (CSN) ст. к 4</t>
  </si>
  <si>
    <t>Труба сталева оцинковка Сендзимір, з різьбою P29; діам зовн 37; внутр 34,4; з муфтою; 3м (ČSN) ст к 2</t>
  </si>
  <si>
    <t>Труба сталева оцинковка Сендзімір,чорна, порошкова фарба, з різьбою P29; діам зовн 37; внутр 34,4; з муфтою; довжина 3м (ČSN)</t>
  </si>
  <si>
    <t>Труба сталева, гаряча оцинковка зануренням, з різьбою M32x1,5; з муфтою; діам зовн 32; внутр 26,6; 3м (ЕN) ст. к 4</t>
  </si>
  <si>
    <t>Труба сталева оцинковка Сендзимір з різьбою M32x1,5; діам зовн 32; внутр 26,6; з муфтою; 3м (EN) ст к2</t>
  </si>
  <si>
    <t>Труба сталева оцинковка Сендзімір,чорна, порошкова фарба, з різьбою M32x1,5; діам зовн 32; внутр 26,6; з муфтою; довжина 3м (EN)</t>
  </si>
  <si>
    <t>Труба сталева без обробки, з різьбою P36; діам зовн 47; внутр 44; з муфтою; довжина 3м (ČSN)</t>
  </si>
  <si>
    <t>Труба сталева, гаряча оцинковка зануренням, з різьбою P36; з муфтою; діам зовн 47; внутр 44;  довжина 3м (CSN) ст. к 4</t>
  </si>
  <si>
    <t>Труба сталева оцинковка Сендзимір, з різьбою P36; діам зовн 47; внутр 44; з муфтою; 3м (ČSN) ст к 2</t>
  </si>
  <si>
    <t>Труба сталева оцинковка Сендзімір,чорна, порошкова фарба, з різьбою P36; діам зовн 47; внутр 44; з муфтою; довжина 3м (ČSN)</t>
  </si>
  <si>
    <t>Труба сталева, гаряча оцинковка зануренням, з різьбою M40x1,5; з муфтою; діам зовн 40; внутр 34,4; 3м (ЕN) ст. к 4</t>
  </si>
  <si>
    <t>Труба сталева оцинковка Сендзимір з різьбою M40x1,5; діам зовн 40; внутр 34,4; з муфтою; 3м (EN) ст к2</t>
  </si>
  <si>
    <t>Труба сталева оцинковка Сендзімір,чорна, порошкова фарба, з різьбою M40x1,5; діам зовн 40; внутр 34,4; з муфтою; довжина 3м (EN)</t>
  </si>
  <si>
    <t>Труба сталева без обробки, з різьбою P42; діам зовн 54; внутр 51; з муфтою; довжина 3м (ČSN)</t>
  </si>
  <si>
    <t>Труба сталева, гаряча оцинковка зануренням, з різьбою Р42; з муфтою; діам зовн 54; внутр 51;  довжина 3м (CSN) ст. к 4</t>
  </si>
  <si>
    <t>Труба сталева оцинковка Сендзимір, з різьбою P42; діам зовн 54; внутр 51; з муфтою; 3м (ČSN) ст к 2</t>
  </si>
  <si>
    <t>Труба сталева оцинковка Сендзімір,чорна, порошкова фарба, з різьбою P42; діам зовн 51; внутр 18,2; з муфтою; довжина 3м (ČSN)</t>
  </si>
  <si>
    <t>Труба сталева, гаряча оцинковка зануренням, з різьбою M50x1,5; з муфтою; діам зовн 50; внутр 43,8; 3м (ЕN) ст. к 4</t>
  </si>
  <si>
    <t>Труба сталева, чорна, порошкова фарба з двох сторін, з різьбою М50х1,5; з муфтою; діам зовн 50; внутр 43,8; 3м (EN) ст к2</t>
  </si>
  <si>
    <t>Труба сталева, гаряча оцинковка зануренням, з різьбою M63x1,5; з муфтою; діам зовн 63; внутр 58,8; 3м (ЕN) ст. к 4</t>
  </si>
  <si>
    <t>Труба сталева,чорна, порошкова фарба з двох сторін, з різьбою М63х1,5; з муфтою; діам зовн 63; внутр 58,8; 3м (EN) ст к2</t>
  </si>
  <si>
    <t>Коліно для труби ZN; сталь оцинкована шар цинку 60-100мкм стійкість корозії- 4 кат.;</t>
  </si>
  <si>
    <t>Коліно для труби сталеве; оцинковка Сендзимір, з різьбою Р13,5; з муфтою; ст к2</t>
  </si>
  <si>
    <t>Коліно для труби сталеве; оцинковка Сендзимір, з різьбою Р16; з муфтою; ст к2</t>
  </si>
  <si>
    <t>Коліно для труби сталеве; гаряча оцинковка зануренням, з різьбою M16x1,5; з муфтою; ст. к 4</t>
  </si>
  <si>
    <t>Коліно для труби сталеве; лаковане, чорне, порошкова фарба з двох сторiн, з рiзьбою М16х1,5; з муфтою; ст к2</t>
  </si>
  <si>
    <t>Коліно для труби сталеве, гаряча оцинковка зануренням, з різьбою M20x1,5; з муфтою; ст. к 4</t>
  </si>
  <si>
    <t>Коліно для труби сталеве; лаковане, чорне, порошкова фарба з двох сторiн, з рiзьбою М20х1,5; з муфтою; ст к2</t>
  </si>
  <si>
    <t>Коліно для труби сталеве; оцинковка Сендзимір, з різьбою Р21; з муфтою; ст к2</t>
  </si>
  <si>
    <t>Коліно для труби сталеве, гаряча оцинковка зануренням, з різьбою M25x1,5; з муфтою; ст. к 4</t>
  </si>
  <si>
    <t>Коліно для труби сталеве; лаковане, чорне, порошкова фарба з двох сторiн, з рiзьбою М25х1,5; з муфтою; ст к2</t>
  </si>
  <si>
    <t>Коліно для труби сталеве; оцинковка Сендзимір, з різьбою Р29; з муфтою; ст к2</t>
  </si>
  <si>
    <t>Коліно для труби сталеве, гаряча оцинковка зануренням, з різьбою M32x1,5; з муфтою; ст. к 4</t>
  </si>
  <si>
    <t>Коліно для труби сталеве; лаковане, чорне, порошкова фарба з двох сторiн, з рiзьбою М32х1,5; з муфтою; ст к2</t>
  </si>
  <si>
    <t>Коліно для труби сталеве; оцинковка Сендзимір, з різьбою Р36; з муфтою; ст к2</t>
  </si>
  <si>
    <t>Коліно для труби сталеве; гаряча оцинковка зануренням, з різьбою M40x1,5; з муфтою; ст. к 4</t>
  </si>
  <si>
    <t>Коліно для труби сталеве; лаковане, чорне, порошкова фарба з двох сторiн, з рiзьбою М40х1,5; з муфтою; ст к2</t>
  </si>
  <si>
    <t>Коліно для трубиZN; сталь оцинкована шар цинку 60-100мкм стійкість корозії- 4 кат.;</t>
  </si>
  <si>
    <t>Коліно для труби сталеве; оцинковка Сендзимір, з різьбою Р42; з муфтою; ст к2</t>
  </si>
  <si>
    <t>Коліно для труби сталеве, гаряча оцинковка зануренням, з різьбою M50x1,5; з муфтою; ст. к 4</t>
  </si>
  <si>
    <t>Коліно для труби сталеве; лаковане, чорне, порошкова фарба з двох сторiн, з рiзьбою М50х1,5; з муфтою; ст к2</t>
  </si>
  <si>
    <t>Коліно для труби сталеве, гаряча оцинковка зануренням, з різьбою M63x1,5; з муфтою; ст. к 4</t>
  </si>
  <si>
    <t>Коліно для труби сталеве; лаковане, чорне, порошкова фарба з двох сторiн, з рiзьбою М63х1,5; з муфтою; ст к2</t>
  </si>
  <si>
    <t>Труба сталева, гаряча оцинковка зануренням, без різьби; діам зовн 20,4; внутр 18,2;  довжина 3м (ČSN)</t>
  </si>
  <si>
    <t>Труба сталева, оцинковка Сендзимир, без різьби; діам зовн 20,4; внутр 18,2;  довжина 3м (ČSN)</t>
  </si>
  <si>
    <t>Труба сталева без обробки, без різьби; діам зовн 22,5; внутр 20,3; довжина 3м (ČSN)</t>
  </si>
  <si>
    <t>Труба сталева, гаряча оцинковка зануренням, без різьби; діам зовн 22,5; внутр 20,3;  довжина 3м (ČSN)</t>
  </si>
  <si>
    <t>Труба сталева, оцинковка Сендзимир, без різьби; діам зовн 22,5; внутр 20,3;  довжина 3м (ČSN)</t>
  </si>
  <si>
    <t>Труба алюмінієва безшовна безрізьбова, зовн Ø16 мм, внутр Ø14 мм, довж 3 м</t>
  </si>
  <si>
    <t>Труба сталева, гаряча оцинковка зануренням, без різьби; діам зовн 16; внутр 12,2; 3м (ЕN) ст. к 4</t>
  </si>
  <si>
    <t>Труба сталева,чорна, порошкова фарба з двох сторін, без різьби; діам зовн 16; внутр 12,2; 3м (EN) ст к2</t>
  </si>
  <si>
    <t>Труба алюмінієва безшовна безрізьбова, зовн Ø20 мм, внутр Ø18 мм, довж 3 м</t>
  </si>
  <si>
    <t>Труба сталева, гаряча оцинковка зануренням, без різьби; діам зовн 20; внутр 15,8; 3м (ЕN) ст. к 4</t>
  </si>
  <si>
    <t>Труба сталева, оцинковка Сендзимір, без різьби; діам зовн 20; внутр 15.8; 3м (ЕN) ст к2</t>
  </si>
  <si>
    <t>Труба сталева оцинковка Сендзімір,чорна, порошкова фарба, без різьби; діам зовн 20; внутр 15,8; довжина 3м (ČSN)</t>
  </si>
  <si>
    <t>Труба сталева без обробки, без різьби; діам зовн 28,3; внутр 25,7; довжина 3м (ČSN)</t>
  </si>
  <si>
    <t>Труба сталева, гаряча оцинковка зануренням, без різьби; діам зовн 28,3; внутр 25,7;  довжина 3м (ČSN)</t>
  </si>
  <si>
    <t>Труба сталева, оцинковка Сендзимир, без різьби; діам зовн 28,3; внутр 25,7;  довжина 3м (ČSN)</t>
  </si>
  <si>
    <t>Труба алюмінієва безшовна безрізьбова, зовн Ø25 мм, внутр Ø23 мм, довж 3 м</t>
  </si>
  <si>
    <t>Труба сталева, гаряча оцинковка зануренням, без різьби; діам зовн 25; внутр 20,6; 3м (ЕN) ст. к 4</t>
  </si>
  <si>
    <t>Труба сталева, оцинковка Сендзимір, без різьби; діам зовн 25; внутр 20.6; 3м (ЕN) ст к2</t>
  </si>
  <si>
    <t>Труба сталева оцинковка Сендзімір,чорна, порошкова фарба, без різьби; діам зовн 25; внутр 20,6; довжина 3м (ČSN)</t>
  </si>
  <si>
    <t>Труба сталева без обробки, без різьби; діам зовн 37; внутр 34,4; довжина 3м (ČSN)</t>
  </si>
  <si>
    <t>Труба сталева, гаряча оцинковка зануренням, без різьби; діам зовн 37; внутр 34,4;  довжина 3м (ČSN)</t>
  </si>
  <si>
    <t>Труба сталева, оцинковка Сендзимир, без різьби; діам зовн 37; внутр 34,4;  довжина 3м (ČSN)</t>
  </si>
  <si>
    <t>Труба алюмінієва безшовна безрізьбова, зовн Ø32 мм, внутр Ø30 мм, довж 3 м</t>
  </si>
  <si>
    <t>Труба сталева, гаряча оцинковка зануренням, без різьби; діам зовн 32; внутр 26,6; 3м (ЕN) ст. к 4</t>
  </si>
  <si>
    <t>Труба сталева, оцинковка Сендзимир, без різьби; діам зовн 32; внутр 29,6;  довжина 3м (ЕN)</t>
  </si>
  <si>
    <t>Труба сталева оцинковка Сендзімір,чорна, порошкова фарба, без різьби; діам зовн 32; внутр 26,6; довжина 3м (ČSN)</t>
  </si>
  <si>
    <t>Труба сталева без обробки, без різьби; діам зовн 47; внутр 44; довжина 3м (ČSN)</t>
  </si>
  <si>
    <t>Труба сталева, гаряча оцинковка зануренням, без різьби; діам зовн 47; внутр 44;  довжина 3м (ČSN)</t>
  </si>
  <si>
    <t>Труба сталева, оцинковка Сендзимир, без різьби; діам зовн 47; внутр 44;  довжина 3м (ČSN)</t>
  </si>
  <si>
    <t>Труба алюмінієва безшовна безрізьбова, зовн Ø40 мм, внутр Ø38 мм, довж 3 м</t>
  </si>
  <si>
    <t>Труба сталева, гаряча оцинковка зануренням, без різьби; діам зовн 40; внутр 34,4; 3м (ЕN) ст. к 4</t>
  </si>
  <si>
    <t>Труба сталева, оцинковка Сендзимир, без різьби; діам зовн 40; внутр 37,4;  довжина 3м (ЕN)</t>
  </si>
  <si>
    <t>Труба сталева оцинковка Сендзімір,чорна, порошкова фарба, без різьби; діам зовн 40; внутр 34,4; довжина 3м (ČSN)</t>
  </si>
  <si>
    <t>Труба сталева без обробки, без різьби; діам зовн 54; внутр 51; довжина 3м (ČSN)</t>
  </si>
  <si>
    <t>Труба сталева, гаряча оцинковка зануренням, без різьби; діам зовн 54; внутр 51;  довжина 3м (ČSN)</t>
  </si>
  <si>
    <t>Труба сталева, оцинковка Сендзимир, без різьби; діам зовн 54; внутр 51;  довжина 3м (ČSN)</t>
  </si>
  <si>
    <t>Труба алюмінієва безшовна безрізьбова, зовн Ø50 мм, внутр Ø47 мм, довж 3 м</t>
  </si>
  <si>
    <t>Труба сталева, гаряча оцинковка зануренням, без різьби; діам зовн 50; внутр 43,8; 3м (ЕN) ст. к 4</t>
  </si>
  <si>
    <t>Труба сталева,чорна, порошкова фарба з двох сторін, без різьби; діам зовн 50; внутр 43,8; 3м (EN) ст к2</t>
  </si>
  <si>
    <t>Труба алюмінієва безшовна безрізьбова, зовн Ø63 мм, внутр Ø59,8 мм, довж 3 м</t>
  </si>
  <si>
    <t>Труба сталева, гаряча оцинковка зануренням, без різьби; діам зовн 63; внутр 58,8; 3м (ЕN) ст. к 4</t>
  </si>
  <si>
    <t>Труба сталева,чорна, порошкова фарба з двох сторін, без різьби; діам зовн 63; внутр 58,8; 3м (EN) ст к2</t>
  </si>
  <si>
    <t>Коліно для алюмінієвої безшовної труби Ø16 мм</t>
  </si>
  <si>
    <t>Коліно для алюмінієвої безшовної труби Ø20 мм</t>
  </si>
  <si>
    <t>Коліно для алюмінієвої безшовної труби Ø25 мм</t>
  </si>
  <si>
    <t>Коліно для алюмінієвої безшовної труби Ø32 мм</t>
  </si>
  <si>
    <t>Коліно для алюмінієвої безшовної труби Ø40 мм</t>
  </si>
  <si>
    <t>Коліно для алюмінієвої безшовної труби Ø50 мм</t>
  </si>
  <si>
    <t>Коліно для алюмінієвої безшовної труби Ø63 мм</t>
  </si>
  <si>
    <t>Хомут для підвіски кабелю Ø8-18мм; РЕ; чорний; довжина 157 мм</t>
  </si>
  <si>
    <t xml:space="preserve">Дистанційний хомут для кабеля Ø8-16мм; PS; білий  </t>
  </si>
  <si>
    <t xml:space="preserve">Дистанційний хомут для кабеля Ø13-26мм; PS; білий  </t>
  </si>
  <si>
    <t>Хомут односторонній; для кабелю Ø4мм; сталь; оцинкований</t>
  </si>
  <si>
    <t>Хомут односторонній; для кабелю 6мм пож. стійкий,  Geomet</t>
  </si>
  <si>
    <t>Хомут односторонній; для кабелю Ø6мм; сталь; оцинкований</t>
  </si>
  <si>
    <t>Хомут односторонній; для кабелю 8 мм пож. стійкий,  оцинкований</t>
  </si>
  <si>
    <t>Хомут односторонній; для кабелю 8мм пож. стійкий,  Geomet</t>
  </si>
  <si>
    <t>Хомут односторонній; для кабелю Ø8мм; сталь; оцинкований</t>
  </si>
  <si>
    <t>Хомут односторонній; для кабелю 10мм пож. стійкий,  Geomet</t>
  </si>
  <si>
    <t>Хомут односторонній; для кабелю Ø10мм; сталь; оцинкований</t>
  </si>
  <si>
    <t>Хомут односторонній; для кабелю 12мм пож. стійкий,  Geomet</t>
  </si>
  <si>
    <t>Хомут односторонній; для кабелю Ø12мм; сталь; оцинкований</t>
  </si>
  <si>
    <t>Хомут односторонній; для кабелю 14мм пож. стійкий, оцинкований</t>
  </si>
  <si>
    <t>Хомут односторонній; для кабелю 14мм пож. стійкий, покриття Geomet</t>
  </si>
  <si>
    <t>Хомут односторонній; для кабелю 16мм пож. стійкий,  покриття Geomet</t>
  </si>
  <si>
    <t>Хомут двосторонній; для кабелю 16мм пож. стійкий,  оцинкований</t>
  </si>
  <si>
    <t>Хомут двосторонній; для кабелю 16мм пож. стійкий,  Geomet</t>
  </si>
  <si>
    <t>Хомут односторонній; для кабелю 18мм пож. стійкий, оцинкований</t>
  </si>
  <si>
    <t>Хомут односторонній; для кабелю 18мм пож. стійкий, покриття Geomet</t>
  </si>
  <si>
    <t>Хомут односторонній; для кабелю 20мм пож. стійкий, покриття Geomet</t>
  </si>
  <si>
    <t>Хомут односторонній; для кабелю 22мм пож. стійкий, оцинкований</t>
  </si>
  <si>
    <t>Хомут односторонній; для кабелю 22мм пож. стійкий, покриття Geomet</t>
  </si>
  <si>
    <t xml:space="preserve">Дистанційний хомут для кабеля Ø10-26мм; PА; чорний  </t>
  </si>
  <si>
    <t xml:space="preserve">Дистанційний тримач для кабеля Ø7-13мм; PА; темно-сірий  </t>
  </si>
  <si>
    <t>Хомут односторонній; для кабелю 25мм пож. стійкий, оцинкований</t>
  </si>
  <si>
    <t>Хомут односторонній; для кабелю 25мм пож. стійкий, покриття Geomet</t>
  </si>
  <si>
    <t>Хомут двосторонній; для кабелю Ø8мм; сталь; оцинкований</t>
  </si>
  <si>
    <t>Хомут двосторонній; для кабелю Ø10мм; сталь; оцинкований</t>
  </si>
  <si>
    <t>Хомут двосторонній; для кабелю Ø12.5мм; сталь; оцинкований</t>
  </si>
  <si>
    <t>Хомут двосторонній; для кабелю Ø16мм; сталь; оцинкований</t>
  </si>
  <si>
    <t>Хомут двосторонній; для кабелю Ø20мм; сталь; оцинкований</t>
  </si>
  <si>
    <t>Хомут двосторонній; для кабелю Ø25мм; сталь; оцинкований</t>
  </si>
  <si>
    <t>Коробка металева з кришкою та захисною клемою, ал., 96х96х64 мм, різьба M20, 3 втулки та заглушка в компл., IP 54, IK 10, для мереж ТNS</t>
  </si>
  <si>
    <t>Коробка металева з кришкою та захисною клемою, ал., 96х96х64 мм, різьба Р16, 3 втулки та заглушка в компл., IP 54, IK 10, для мереж ТNS</t>
  </si>
  <si>
    <t>Коробка металева з кришкою, ал., 96х96х64 мм, різьба M20, 3  втулки та заглушка в компл., IP 54, IK 10, для мереж ТNC</t>
  </si>
  <si>
    <t>Коробка металева з кришкою, ал., 96х96х64 мм, різьба P16, 3 втулки та заглушка в компл., IP 54, IK 10, для мереж ТNC</t>
  </si>
  <si>
    <t>Коробка металева з кришкою та захисною клемою, ал., 120х120х76 мм, різьба М25, 3 втулки та заглушка в компл., IP 54, IK 10, для мереж ТNS</t>
  </si>
  <si>
    <t>Коробка металева з кришкою, ал., 120х120х76 мм, різьба Р21, 3 втулки та заглушка в компл., IP 54, IK 10, для мереж ТNS</t>
  </si>
  <si>
    <t>Коробка металева з кришкою, ал., 120х120х76 мм, різьба М25, 3 втулки та заглушка в компл., IP 54, IK 10, для мереж ТNС</t>
  </si>
  <si>
    <t>Коробка металева з кришкою, ал., 120х120х76 мм, різьба P21, 3 втулки та заглушка в компл., IP 54, IK 10, для мереж ТNC</t>
  </si>
  <si>
    <t>Коробка металева з кришкою та захисною клемою, ал., 96х96х64 мм, різьба M20, 4  втулки та заглушка в компл., IP 54, IK 10, для мереж ТNS</t>
  </si>
  <si>
    <t>Коробка металева з кришкою та захисною клемою, ал., 96х96х64 мм, різьба Р16, 4 втулки та заглушка в компл., IP 54, IK 10, для мереж ТNS</t>
  </si>
  <si>
    <t>Коробка металева з кришкою, ал., 96х96х64 мм, різьба M20, 4  втулки та заглушка в компл., IP 54, IK 10, для мереж ТNC</t>
  </si>
  <si>
    <t>Коробка металева з кришкою, ал., 96х96х64 мм, різьба P16, 4 втулки та заглушка в компл., IP 54, IK 10, для мереж ТNC</t>
  </si>
  <si>
    <t>Коробка металева з кришкою та захисною клемою, ал., 120х120х76 мм, різьба М25, 4 втулки та заглушка в компл., IP 54, IK 10, для мереж ТNS</t>
  </si>
  <si>
    <t>Коробка металева з кришкою та захисною клемою, ал., 120х120х76 мм, різьба P21, 4 втулки та заглушка в компл., IP 54, IK 10, для мереж ТNS</t>
  </si>
  <si>
    <t>Труба жорстка 1250 N/5 см з раструбом для з'єднання; Ø16мм; ПВХ; довжина 3м; t застосування -25+60 °с; чорна;</t>
  </si>
  <si>
    <t xml:space="preserve">Труба жорстка 1250 N/5см з раструбом для з'єднання; Ø16мм; РС; безгалогенна; УФ-стійка; довжина 3м; застосування -45+90 °с; чорна; </t>
  </si>
  <si>
    <t>Труба жорстка 1250 N/5 см з раструбом для з'єднання; Ø20мм; ПВХ; довжина 3м; t застосування -25+60 °с; чорна;</t>
  </si>
  <si>
    <t xml:space="preserve">Труба жорстка 1250 N/5см з раструбом для з'єднання; Ø20мм; РС; безгалогенна; УФ-стійка; довжина 3м; застосування -45+90 °с; чорна; </t>
  </si>
  <si>
    <t>Труба жорстка 1250 N/5 см з раструбом для з'єднання; Ø25мм; ПВХ; довжина 3м; t застосування -25+60 °с; чорна;</t>
  </si>
  <si>
    <t xml:space="preserve">Труба жорстка 1250 N/5см з раструбом для з'єднання; Ø25мм; РС; безгалогенна; УФ-стійка; довжина 3м; застосування -45+90 °с; чорна; </t>
  </si>
  <si>
    <t>Труба жорстка 1250 N/5 см з раструбом для з'єднання; Ø32мм; ПВХ; довжина 3м; t застосування -25+60 °с; чорна;</t>
  </si>
  <si>
    <t xml:space="preserve">Труба жорстка 1250 N/5см з раструбом для з'єднання; Ø32мм; РС; безгалогенна; УФ-стійка; довжина 3м; застосування -45+90 °с; чорна; </t>
  </si>
  <si>
    <t>Труба жорстка 1250 N/5 см з раструбом для з'єднання; Ø40мм; ПВХ; довжина 3м; t застосування -25+60 °с; чорна;</t>
  </si>
  <si>
    <t xml:space="preserve">Труба жорстка 1250 N/5см з раструбом для з'єднання; Ø40мм; РС; безгалогенна; УФ-стійка; довжина 3м; застосування -45+90 °с; чорна; </t>
  </si>
  <si>
    <t>Труба жорстка 1250 N/5 см з раструбом для з'єднання; Ø50мм; ПВХ; довжина 3м; t застосування -25+60 °с; чорна;</t>
  </si>
  <si>
    <t xml:space="preserve">Труба жорстка 1250 N/5см з раструбом для з'єднання; Ø50мм; РС; безгалогенна; УФ-стійка; довжина 3м; застосування -45+90 °с; чорна; </t>
  </si>
  <si>
    <t>Труба жорстка 1250 N/5 см з раструбом для з'єднання; Ø63мм; ПВХ; довжина 3м; t застосування -25+60 °с; чорна;</t>
  </si>
  <si>
    <t xml:space="preserve">Труба жорстка 1250 N/5см з раструбом для з'єднання; Ø63мм; РС; безгалогенна; УФ-стійка; довжина 3м; застосування -45+90 °с; чорна; </t>
  </si>
  <si>
    <t>Коробка, IP 54 для зовнішнього монтажу; розміри 95х95х50мм, свiтло-сiра</t>
  </si>
  <si>
    <t>Коробка, IP 54 для зовнішнього монтажу; розміри 95х95х50мм, темно-сiра</t>
  </si>
  <si>
    <t>Коробка 1601  IP 54, з втулками та термінальним блоком S-66; свiтло-сiра</t>
  </si>
  <si>
    <t>Коробка 1601  IP 54 з втулками та термінальним блоком S-66; темно-сiра</t>
  </si>
  <si>
    <t>Коробка, IP 40 для зовнішнього монтажу; розміри 72х72х42мм, свiтло-сiра</t>
  </si>
  <si>
    <t>Коробка, IP 40 для зовнішнього монтажу; розміри 72х72х42мм, темно-сiра</t>
  </si>
  <si>
    <t>Коробка 8106  IP 40 з втулками G-49 та термінальним блоком S-66; свiтло-сiра</t>
  </si>
  <si>
    <t>Коробка 8106  IP 40 з втулками G-49 та термінальним блоком S-66; темно-сiра</t>
  </si>
  <si>
    <t>Коробка, IP 54 для зовнішнього монтажу; розміри 117х117х58мм, свiтло-сiра</t>
  </si>
  <si>
    <t>Коробка, IP 54 для зовнішнього монтажу; розміри 117х117х58мм, темно-сiра</t>
  </si>
  <si>
    <t>Коробка, IP 54 для зовнішнього монтажу; розміри 117х117х58мм; з клемною колодкою S-96; свiтло-сiра</t>
  </si>
  <si>
    <t>Коробка, IP 54 для зовнішнього монтажу; розміри 117х117х58мм; з клемною колодкою S-96; темно-сiра</t>
  </si>
  <si>
    <t>Коробка, IP 54 без вводів для зовнішнього монтажу; розміри 117х117х58мм, свiтло-сiра</t>
  </si>
  <si>
    <t>Коробка, IP 54 без вводів для зовнішнього монтажу; розміри 117х117х58мм, темно-сiра</t>
  </si>
  <si>
    <t>Коробка, IP 54 для зовнішнього монтажу; розміри 165х165х70мм, свiтло-сiра</t>
  </si>
  <si>
    <t>Коробка, IP 54 для зовнішнього монтажу; розміри 165х165х70мм; темно-сiра</t>
  </si>
  <si>
    <t>Коробка  IP 54 для зовнішнього монтажу; розміри 165х165х70мм з втулками 1618 та термінальним блоком S-96; свiтло-сiра</t>
  </si>
  <si>
    <t>Коробка  IP 54 для зовнішнього монтажу; розміри 165х165х70мм з втулками 1618 та термінальним блоком S-96; темно-сiра</t>
  </si>
  <si>
    <t>Коробка, IP 54 без вводів для зовнішнього монтажу; розміри 165х165х70мм, свiтло-сiра</t>
  </si>
  <si>
    <t>Коробка, IP 54 без вводів для зовнішнього монтажу; розміри 165х165х70мм; темно-сiра</t>
  </si>
  <si>
    <t>Коробка, IP 54 для зовнішнього монтажу; розміри 85х85х40мм, бiла</t>
  </si>
  <si>
    <t>Коробка, IP 54 для зовнішнього монтажу; розміри 85х85х40мм, свiтло-сiра</t>
  </si>
  <si>
    <t>Коробка, IP 54 для зовнішнього монтажу; розміри 110х110х52мм, бiла</t>
  </si>
  <si>
    <t>Коробка, IP 54 для зовнішнього монтажу; розміри 110х110х52мм, свiтло-сiра</t>
  </si>
  <si>
    <t>Заглушка для PK 110х65 D ; Серія PK; ПВХ</t>
  </si>
  <si>
    <t>Заглушка для PK 110х65 D ; Серія PK; безгалогенний</t>
  </si>
  <si>
    <t>З'єднувач для PK 110х65 D ; Серія PK; ПВХ</t>
  </si>
  <si>
    <t>З'єднувач для PK 110х65 D ; Серія PK; безгалогенний</t>
  </si>
  <si>
    <t>Кут прямий  для PK 110х65 D ; Серія PK; ПВХ</t>
  </si>
  <si>
    <t>Кут прямий для PK 110х65 D ; Серія PK; безгалогенний</t>
  </si>
  <si>
    <t>Трійник для PK 110х65 D; Серія PK; ПВХ</t>
  </si>
  <si>
    <t>Трійник для PK 110х65 D; Серія PK; безгалогенний</t>
  </si>
  <si>
    <t>Кут внутрішній для PK 110х65 D ; Серія PK; ПВХ</t>
  </si>
  <si>
    <t>Кут внутрішній для PK 110х65 D ; Серія PK; безгалогенний</t>
  </si>
  <si>
    <t>Кут зовнішній для PK 110х65 D ; Серія PK; ПВХ</t>
  </si>
  <si>
    <t>Кут зовнішній для PK 110х65 D ; Серія PK; безгалогенний</t>
  </si>
  <si>
    <t>Перехідник - накладка для PK 110x65 D; Серія PK;ПВХ</t>
  </si>
  <si>
    <t>Перехідник для PK 110х65 D ; Серія PK; безгалогенний</t>
  </si>
  <si>
    <t>Заглушка для PK 170х65 D ; Серія PK; ПВХ</t>
  </si>
  <si>
    <t>З'єднувач для PK 170х65 D ; Серія PK; ПВХ</t>
  </si>
  <si>
    <t>Кут прямий  для PK 170х65 D ; Серія PK; ПВХ</t>
  </si>
  <si>
    <t>Трійник для PK 170х65 D; Серія PK; ПВХ</t>
  </si>
  <si>
    <t>Кут внутрішній для PK 170х65 D ; Серія PK; ПВХ</t>
  </si>
  <si>
    <t>Кут зовнішній для PK 170х65 D ; Серія PK; ПВХ</t>
  </si>
  <si>
    <t>Перехідник - накладка для PK 170x65 D; Серія PK;ПВХ</t>
  </si>
  <si>
    <t>Заглушка для PK 90х55 D ; Серія PK; ПВХ</t>
  </si>
  <si>
    <t>З'єднувач для PK 90х55 D ; Серія PK; ПВХ</t>
  </si>
  <si>
    <t>Кут прямий  для PK 90х55 D ; Серія PK; ПВХ</t>
  </si>
  <si>
    <t>Трійник для PK 90х55 D; Серія PK; ПВХ</t>
  </si>
  <si>
    <t>Кут внутрішній (регульований) для PK 90х55 D ; Серія PK; ПВХ</t>
  </si>
  <si>
    <t>Кут зовнішній (регульований) для PK 90х55 D ; Серія PK; ПВХ</t>
  </si>
  <si>
    <t>Перехідник - накладка до коробу PK 90x55 D; Серія PK;ПВХ</t>
  </si>
  <si>
    <t xml:space="preserve">Перехідник - накладка до коробу PK 90x55 D HF; Безгалогенний; HF </t>
  </si>
  <si>
    <t>Заглушка для PK 120х55 D; Серія PK; ПВХ</t>
  </si>
  <si>
    <t>З'єднувач для PK 120х55 D; Серія PK; ПВХ</t>
  </si>
  <si>
    <t>Кут прямий  для PK 120х55 D; Серія PK; ПВХ</t>
  </si>
  <si>
    <t>Трійник для  PK 120х55 D; Серія PK; ПВХ</t>
  </si>
  <si>
    <t>Кут внутрішній для  PK 120х55 D; Серія PK; ПВХ</t>
  </si>
  <si>
    <t>Кут зовнішній для PK 120х55 D; Серія PK; ПВХ</t>
  </si>
  <si>
    <t>Перехідник - накладка до коробу PK 120x55 D; Серія PK; ПВХ</t>
  </si>
  <si>
    <t>Заглушка для PK 160х65 D; Серія PK; ПВХ</t>
  </si>
  <si>
    <t>З'єднувачдля PK 160х65 D; Серія PK; ПВХ</t>
  </si>
  <si>
    <t>Кут прямий для PK 160х65 D; Серія PK; ПВХ</t>
  </si>
  <si>
    <t>Трійник для PK 160х65 D; Серія PK; ПВХ</t>
  </si>
  <si>
    <t>Кут внутрішній для PK 160х65 D; Серія PK; ПВХ</t>
  </si>
  <si>
    <t>Кут зовнішній для PK 160х65 D; Серія PK; ПВХ</t>
  </si>
  <si>
    <t>Перехідник - накладка до коробу PK 160x65 D; Серія PK; ПВХ</t>
  </si>
  <si>
    <t>Заглушка для PK 210х70 D; Серія PK; ПВХ</t>
  </si>
  <si>
    <t>З'єднувач для PK 210х70 D; Серія PK; ПВХ</t>
  </si>
  <si>
    <t>Кут прямий для PK 210х70 D; Серія PK; ПВХ</t>
  </si>
  <si>
    <t>Трійник для PK 210х70 D; Серія PK; ПВХ</t>
  </si>
  <si>
    <t>Кут внутрішній (регульований) для PK 210х70 D; Серія PK; ПВХ</t>
  </si>
  <si>
    <t>Кут зовнішній (регульований)  для PK 210х70 D; Серія PK; ПВХ</t>
  </si>
  <si>
    <t>Перехідник - накладка до коробу PK 210x70 D; Серія PK; ПВХ</t>
  </si>
  <si>
    <t>Заглушка для EKD 80x40 мм; Серія EKD; ПВХ</t>
  </si>
  <si>
    <t>З'єднувач для EKD 80x40 мм; Серія EKD; ПВХ</t>
  </si>
  <si>
    <t>Кут прямий для EKD 80x40 мм; Серія EKD; ПВХ</t>
  </si>
  <si>
    <t>Т-перехід для ЕКD 80х40 мм; Серія EKD; ПВХ</t>
  </si>
  <si>
    <t>Трійник для EKD 80x40 мм; Серія EKD; ПВХ</t>
  </si>
  <si>
    <t>Кут внутрішній  (регульований) для EKD 80х40 мм; Серія EKD; ПВХ</t>
  </si>
  <si>
    <t>Кут зовнішній (регульований) для EKD 80х40 мм; Серія EKD; ПВХ</t>
  </si>
  <si>
    <t>Заглушка для  ЕКD 100х40; Серія EKD; ПВХ</t>
  </si>
  <si>
    <t>З'єднувач для ЕКD  100х40 ; Серія EKD; ПВХ</t>
  </si>
  <si>
    <t>Кут прямий  для ЕКD 100х40 ; Серія EKD; ПВХ</t>
  </si>
  <si>
    <t>Т-перехід для ЕКD 100х40 ; Серія EKD; ПВХ</t>
  </si>
  <si>
    <t>Трійник для ЕКD 100х40 ; Серія EKD; ПВХ</t>
  </si>
  <si>
    <t>Кут внутрішній (регульований) для ЕКD 100х40 ; Серія EKD; ПВХ</t>
  </si>
  <si>
    <t>Кут зовнішній (регульований) для ЕКD 100х40 ; Серія EKD; ПВХ</t>
  </si>
  <si>
    <t>Заглушка для EKE 60х60 ; Серія EKЕ; ПВХ</t>
  </si>
  <si>
    <t>З'єднувач для EKE 60х60 ; Серія EKЕ; ПВХ</t>
  </si>
  <si>
    <t>Кут прямий для EKE 60х60 ; Серія EKЕ; ПВХ</t>
  </si>
  <si>
    <t>Трійник для EKE 60x60 ; Серія EKЕ; ПВХ</t>
  </si>
  <si>
    <t>Кут внутрішній для EKE 60х60 ; Серія EKЕ; ПВХ</t>
  </si>
  <si>
    <t>Кут зовнішній для EKE 60х60 ; Серія EKЕ; ПВХ</t>
  </si>
  <si>
    <t>Рамка одинарна для EKE 100х60 ; Серія EKЕ; ПВХ</t>
  </si>
  <si>
    <t>Рамка подвійна для EKE 100х60 ; Серія EKЕ; ПВХ</t>
  </si>
  <si>
    <t>Рамка потрійна для EKE 100х60 ; Серія EKЕ; ПВХ</t>
  </si>
  <si>
    <t>Заглушка для EKE 100х60 ; Серія EKЕ; ПВХ</t>
  </si>
  <si>
    <t>З'єднувач для EKE 100х60; Серія EKЕ; ПВХ</t>
  </si>
  <si>
    <t>Кут прямий   для EKE 100х60 ; Серія EKЕ; ПВХ</t>
  </si>
  <si>
    <t>Трійник для EKE 100x60 ; Серія EKЕ; ПВХ</t>
  </si>
  <si>
    <t>Кут внутрішній для EKE 100х60 ; Серія EKЕ; ПВХ</t>
  </si>
  <si>
    <t>Кут зовнішній для EKE 100х60 ; Серія EKЕ; ПВХ</t>
  </si>
  <si>
    <t>Рамка одинарна для EKE 140х60 ; Серія EKЕ; ПВХ</t>
  </si>
  <si>
    <t>Рамка подвійна для EKE 140х60 ; Серія EKЕ; ПВХ</t>
  </si>
  <si>
    <t>Рамка потрійна для EKE 140х60 ; Серія EKЕ; ПВХ</t>
  </si>
  <si>
    <t>Заглушка для EKE 140х60 ; Серія EKЕ; ПВХ</t>
  </si>
  <si>
    <t>З'єднувач для EKE 140х60 ; Серія EKЕ; ПВХ</t>
  </si>
  <si>
    <t>Кут прямий  для EKE 140х60 ; Серія EKЕ; ПВХ</t>
  </si>
  <si>
    <t>Трійник для EKE 140x60 ; Серія EKЕ; ПВХ</t>
  </si>
  <si>
    <t>Кут внутрішній для EKE 140х60 ; Серія EKЕ; ПВХ</t>
  </si>
  <si>
    <t>Кут зовнішній для EKE 140х60 ; Серія EKЕ; ПВХ</t>
  </si>
  <si>
    <t>Заглушка для EKE 180х60; Серія EKЕ; ПВХ</t>
  </si>
  <si>
    <t>З'єднувач для EKE 180х60 ; Серія EKЕ; ПВХ</t>
  </si>
  <si>
    <t>Кут прямий   для EKE 180х60 ; Серія EKЕ; ПВХ</t>
  </si>
  <si>
    <t>Трійник для EKE 180x60 ; Серія EKЕ; ПВХ</t>
  </si>
  <si>
    <t>Кут внутрішній для EKE 180х60 ; Серія EKЕ; ПВХ</t>
  </si>
  <si>
    <t>Кут зовнішній для EKE 180х60 ; Серія EKЕ; ПВХ</t>
  </si>
  <si>
    <t>Заглушка  для  EKD 120x40 ; Серія EKD; ПВХ</t>
  </si>
  <si>
    <t>З'єднувач для EKD 120x40 ; Серія EKD; ПВХ</t>
  </si>
  <si>
    <t>Кут прямий  для EKD 120x40 ; Серія EKD; ПВХ</t>
  </si>
  <si>
    <t>Т-перехід для EKD 120x40 ; Серія EKD; ПВХ</t>
  </si>
  <si>
    <t>Трійник для EKD 120x40; Серія EKD; ПВХ</t>
  </si>
  <si>
    <t>Кут внутрішній (регульований) EKD 120х40 ; Серія EKD; ПВХ</t>
  </si>
  <si>
    <t>Кут зовнішній (регульований) EKD 120х40; Серія EKD; ПВХ</t>
  </si>
  <si>
    <t>Заглушка  для  LHD 32x15 білого кольору; Серія LHD; ПВХ</t>
  </si>
  <si>
    <t>З'єднувач для LHD 32x15 білого кольору; Серія LHD; ПВХ</t>
  </si>
  <si>
    <t>Кут прямий  для LHD 32х15 білого кольору; Серія LHD; ПВХ</t>
  </si>
  <si>
    <t>Трійник для LHD 32x15 білого кольору; Серія LHD; ПВХ</t>
  </si>
  <si>
    <t>Кут внутрішній для LHD 32х15 білого кольору; Серія LHD; ПВХ</t>
  </si>
  <si>
    <t>Кут зовнішній для LHD 32x15 білого кольору; Серія LHD; ПВХ</t>
  </si>
  <si>
    <t>Заглушка  для LHD 20x20, чорного кольору ; Серія LHD; ПВХ</t>
  </si>
  <si>
    <t>Заглушка  для LHD 20x20 білого кольору; Серія LHD; ПВХ</t>
  </si>
  <si>
    <t>Заглушка  для LHD 20x20 (бук); Серія LHD; ПВХ</t>
  </si>
  <si>
    <t>Заглушка  для LHD 20x20 (дуб); Серія LHD; ПВХ</t>
  </si>
  <si>
    <t>Заглушка  для LHD 20x20 (світле дерево); Серія LHD; ПВХ</t>
  </si>
  <si>
    <t>З'єднувач для LHD 20x20 чорного кольору; Серія LHD; ПВХ</t>
  </si>
  <si>
    <t>З'єднувач для LHD 20x20 білого кольору; Серія LHD; ПВХ</t>
  </si>
  <si>
    <t>З'єднувач  для LHD 20x20 (бук); Серія LHD; ПВХ</t>
  </si>
  <si>
    <t>З'єднувач для LHD 20x20 (дуб); Серія LHD; ПВХ</t>
  </si>
  <si>
    <t>З'єднувач для LHD 20x20 (світле  дерево); Серія LHD; ПВХ</t>
  </si>
  <si>
    <t>Кут прямий для LHD 20х20 чорного кольору; Серія LHD; ПВХ</t>
  </si>
  <si>
    <t>Кут прямий  для LHD 20х20 білого кольору; Серія LHD; ПВХ</t>
  </si>
  <si>
    <t>Кут прямий для LHD 20х20 (бук); Серія LHD; ПВХ</t>
  </si>
  <si>
    <t>Кут прямий  для LHD 20х20 (дуб); Серія LHD; ПВХ</t>
  </si>
  <si>
    <t>Кут прямий для LHD 20х20 (світле дерево); Серія LHD; ПВХ</t>
  </si>
  <si>
    <t>Трійник для LHD 20x20 чорного кольору; Серія LHD; ПВХ</t>
  </si>
  <si>
    <t>Трійник для LHD 20x20 білого кольору; Серія LHD; ПВХ</t>
  </si>
  <si>
    <t>Трійник для LHD 20x20 (бук); Серія LHD; ПВХ</t>
  </si>
  <si>
    <t>Трійник для LHD 20x20 (дуб); Серія LHD; ПВХ</t>
  </si>
  <si>
    <t>Трійник для LHD 20x20 (світле дерево); Серія LHD; ПВХ</t>
  </si>
  <si>
    <t>Кут внутрішній для LHD 20х20 чорного кольору; Серія LHD; ПВХ</t>
  </si>
  <si>
    <t>Кут внутрішній для LHD 20х20 білого кольору; Серія LHD; ПВХ</t>
  </si>
  <si>
    <t>Кут внутрішній для LHD 20х20 (бук); Серія LHD; ПВХ</t>
  </si>
  <si>
    <t>Кут внутрішній для LHD 20х20 ( дуб); Серія LHD; ПВХ</t>
  </si>
  <si>
    <t>Кут внутрішній для LHD 20х20 (світле дерево); Серія LHD; ПВХ</t>
  </si>
  <si>
    <t>Кут зовнішній для LHD 20x20 чорного кольору; Серія LHD; ПВХ</t>
  </si>
  <si>
    <t>Кут зовнішній для LHD 20x20 білого кольору; Серія LHD; ПВХ</t>
  </si>
  <si>
    <t>Кут зовнішній для LHD 20x20 (бук); Серія LHD; ПВХ</t>
  </si>
  <si>
    <t>Кут зовнішній для LHD 20x20 (дуб); Серія LHD; ПВХ</t>
  </si>
  <si>
    <t>Кут зовнішній для LHD 20x20 (світле дерево); Серія LHD; ПВХ</t>
  </si>
  <si>
    <t>З'єднувач перехідний для коробки LK 80x28 чорного кольору; Серія LHD; ПВХ</t>
  </si>
  <si>
    <t>З'єднувач перехідний для коробки LK 80x28 білого кольору; Серія LHD; ПВХ</t>
  </si>
  <si>
    <t>З'єднувач перехідний для коробки LK 80x28 (бук); Серія LHD; ПВХ</t>
  </si>
  <si>
    <t>З'єднувач перехідний для коробки LK 80x28 (дуб); Серія LHD; ПВХ</t>
  </si>
  <si>
    <t>З'єднувач перехідний для коробки LK 80x28 (світле дерево); Серія LHD; ПВХ</t>
  </si>
  <si>
    <t>Заглушка для LHD 40x20 чорного кольору; Серія LHD; ПВХ</t>
  </si>
  <si>
    <t>Заглушка для LHD 40x20 білого кольору; Серія LHD; ПВХ</t>
  </si>
  <si>
    <t>Заглушка для LHD 40x20 (бук); Серія LHD; ПВХ</t>
  </si>
  <si>
    <t>Заглушка  для LHD 40x20 ( дуб); Серія LHD; ПВХ</t>
  </si>
  <si>
    <t>Заглушка для LHD 40x20 (світле дерево); Серія LHD; ПВХ</t>
  </si>
  <si>
    <t>З'єднувач для LHD 40x20 чорного кольору; Серія LHD; ПВХ</t>
  </si>
  <si>
    <t>З'єднувач для LHD 40x20 білого кольору; Серія LHD; ПВХ</t>
  </si>
  <si>
    <t>З'єднувач для LHD 40x20 (дуб); Серія LHD; ПВХ</t>
  </si>
  <si>
    <t>З'єднувач для LHD 40x20 (світле дерево); Серія LHD; ПВХ</t>
  </si>
  <si>
    <t>Кут прямий  для LHD 40x20 чорного кольору; Серія LHD; ПВХ</t>
  </si>
  <si>
    <t>Кут прямий  для LHD 40x20 білого кольору; Серія LHD; ПВХ</t>
  </si>
  <si>
    <t>Кут прямий для LHD 40x20 (бук); Серія LHD; ПВХ</t>
  </si>
  <si>
    <t>Кут прямий  для LHD 40x20 (дуб); Серія LHD; ПВХ</t>
  </si>
  <si>
    <t>Кут прямий  для LHD 40x20 (світле дерево); Серія LHD; ПВХ</t>
  </si>
  <si>
    <t>Трійник для LHD 40x20 чорного кольору; Серія LHD; ПВХ</t>
  </si>
  <si>
    <t>Трійник для LHD 40x20 білого кольору; Серія LHD; ПВХ</t>
  </si>
  <si>
    <t>Трійник для LHD 40x20 (бук); Серія LHD; ПВХ</t>
  </si>
  <si>
    <t>Трійник для LHD 40x20 (дуб); Серія LHD; ПВХ</t>
  </si>
  <si>
    <t>Трійник для LHD 40x20 (світле дерево); Серія LHD; ПВХ</t>
  </si>
  <si>
    <t>Кут внутрішній для LHD 40x20 чорного кольору; Серія LHD; ПВХ</t>
  </si>
  <si>
    <t>Кут внутрішній для LHD 40x20 білого кольору; Серія LHD; ПВХ</t>
  </si>
  <si>
    <t>Кут внутрішній для LHD 40x20 (бук); Серія LHD; ПВХ</t>
  </si>
  <si>
    <t>Кут внутрішній для LHD 40x20 (дуб); Серія LHD; ПВХ</t>
  </si>
  <si>
    <t>Кут внутрішній для LHD 40x20 (світле дерево); Серія LHD; ПВХ</t>
  </si>
  <si>
    <t>Кут зовнішній  для LHD 40x20 чорного кольору; Серія LHD; ПВХ</t>
  </si>
  <si>
    <t>Кут зовнішній  для LHD 40x20 білого кольору; Серія LHD; ПВХ</t>
  </si>
  <si>
    <t>Кут зовнішній  для LHD 40x20 (бук); Серія LHD; ПВХ</t>
  </si>
  <si>
    <t>Кут зовнішній для LHD 40x20 (дуб); Серія LHD; ПВХ</t>
  </si>
  <si>
    <t>Кут зовнішній  для LHD 40x20 (світле дерево); Серія LHD; ПВХ</t>
  </si>
  <si>
    <t>Заглушка для LHD 40x40 чорного кольору; Серія LHD; ПВХ</t>
  </si>
  <si>
    <t>Заглушка для LHD 40x40 білого кольору; Серія LHD; ПВХ</t>
  </si>
  <si>
    <t>Заглушка для LHD 40x40 ( дуб); Серія LHD; ПВХ</t>
  </si>
  <si>
    <t>Заглушка для LHD 40x40 (світле дерево); Серія LHD; ПВХ</t>
  </si>
  <si>
    <t>З'єднувач для LHD 40x40 чорного кольору; Серія LHD; ПВХ</t>
  </si>
  <si>
    <t>З'єднувач для LHD 40x40 білого кольору; Серія LHD; ПВХ</t>
  </si>
  <si>
    <t>З'єднувач для LHD 40x40 (дуб); Серія LHD; ПВХ</t>
  </si>
  <si>
    <t>З'єднувач для LHD 40x40 (світле дерево); Серія LHD; ПВХ</t>
  </si>
  <si>
    <t>Кут прямий для LHD 40x40 чорного кольору; Серія LHD; ПВХ</t>
  </si>
  <si>
    <t>Кут прямий для LHD 40x40 білого кольору; Серія LHD; ПВХ</t>
  </si>
  <si>
    <t>Кут прямий для LHD 40x40 (дуб); Серія LHD; ПВХ</t>
  </si>
  <si>
    <t>Кут прямий для LHD 40x40 (світле дерево); Серія LHD; ПВХ</t>
  </si>
  <si>
    <t>Трійник для LHD 40x40 чорного кольору; Серія LHD; ПВХ</t>
  </si>
  <si>
    <t>Трійник для LHD 40x40 білого кольору; Серія LHD; ПВХ</t>
  </si>
  <si>
    <t>Трійник для LHD 40x40 (дуб); Серія LHD; ПВХ</t>
  </si>
  <si>
    <t>Трійник для LHD 40x40 (світле дерево); Серія LHD; ПВХ</t>
  </si>
  <si>
    <t>Кут внутрішній для LHD 40x40 чорного кольору; Серія LHD; ПВХ</t>
  </si>
  <si>
    <t>Кут внутрішній для LHD 40x40 білого кольору; Серія LHD; ПВХ</t>
  </si>
  <si>
    <t>Кут внутрішній для LHD 40x40 (дуб); Серія LHD; ПВХ</t>
  </si>
  <si>
    <t>Кут внутрішній для LHD 40x40 (світле дерево); Серія LHD; ПВХ</t>
  </si>
  <si>
    <t>Кут зовнішній для LHD 40x40 чорного кольору; Серія LHD; ПВХ</t>
  </si>
  <si>
    <t>Кут зовнішній для LHD 40x40 білого кольору; Серія LHD; ПВХ</t>
  </si>
  <si>
    <t>Кут зовнішній для LHD 40x40 (дуб); Серія LHD; ПВХ</t>
  </si>
  <si>
    <t>Кут зовнішній для LHD 40x40 (світле дерево); Серія LHD; ПВХ</t>
  </si>
  <si>
    <t>Заглушка для LH 60x40 чорного кольору; Серія LH; ПВХ</t>
  </si>
  <si>
    <t>Заглушка для LH 60x40 білого кольору; Серія LH; ПВХ</t>
  </si>
  <si>
    <t>Заглушка для LH 60x40HF ;  Безгалогенний; HF</t>
  </si>
  <si>
    <t>З'єднувач для LH 60x40 чорного кольору; Серія LH; ПВХ</t>
  </si>
  <si>
    <t>З'єднувач для LH 60x40 білого кольору; Серія LH; ПВХ</t>
  </si>
  <si>
    <t>З'єднувач для LH 60x40HF;  Безгалогенний; HF</t>
  </si>
  <si>
    <t>Кут прямий для LH 60x40 чорного кольору; Серія LH; ПВХ</t>
  </si>
  <si>
    <t>Кут прямий для LH 60x40 білого кольору; Серія LH; ПВХ</t>
  </si>
  <si>
    <t>Кут прямий LH 60x40HF ;  Безгалогенний; HF</t>
  </si>
  <si>
    <t>Кут 90 град закруглений для LH 60X40 чорного кольору; Серія LH; ПВХ</t>
  </si>
  <si>
    <t>Кут прямий закруглений для LH 60X40 білого кольору; Серія LH; ПВХ</t>
  </si>
  <si>
    <t>Кут прямий закруглений LH 60x40HF ;  Безгалогенний; HF</t>
  </si>
  <si>
    <t>Трійник для LH 60x40 чорного кольору; Серія LH; ПВХ</t>
  </si>
  <si>
    <t>Трійник для LH 60x40 білого кольору; Серія LH; ПВХ</t>
  </si>
  <si>
    <t>Трійник для  LH 60x40HF;  Безгалогенний; HF</t>
  </si>
  <si>
    <t>Трійник закруглений для LH 60x40 чорного кольору; Серія LH; ПВХ</t>
  </si>
  <si>
    <t>Трійник закруглений для LH 60x40 білого кольору; Серія LH; ПВХ</t>
  </si>
  <si>
    <t>Трійник закруглений для  LH 60x40HF;  Безгалогенний; HF</t>
  </si>
  <si>
    <t>Кут внутрішній (регульований) для LH 60x40 чорного кольору; Серія LH; ПВХ</t>
  </si>
  <si>
    <t>Кут внутрішній (регульований) для LH 60x40 білого кольору; Серія LH; ПВХ</t>
  </si>
  <si>
    <t>Кут внутрішній (регульованний)  для LH 60x40HF; Безгалогенний; HF</t>
  </si>
  <si>
    <t>Кут зовнішній (регульований) для LH 60x40 чорного кольору; Серія LH; ПВХ</t>
  </si>
  <si>
    <t>Кут зовнішній (регульований) для LH 60x40 білого кольору; Серія LH; ПВХ</t>
  </si>
  <si>
    <t>Заглушка  для LHD 17х17  білого кольору; Серія LHD; ПВХ</t>
  </si>
  <si>
    <t>З'єднувач  для LHD 17х17  білого кольору; Серія LHD; ПВХ</t>
  </si>
  <si>
    <t>Кут прямий  для LHD 17x17  білого кольору; Серія LHD; ПВХ</t>
  </si>
  <si>
    <t>Трійник для  LHD 17x17 білого кольору; Серія LHD; ПВХ</t>
  </si>
  <si>
    <t>Кут внутрішній для LHD 17x17 білого кольору; Серія LHD; ПВХ</t>
  </si>
  <si>
    <t>Кут зовнішній для LHD 17х17 білого кольору; Серія LHD; ПВХ</t>
  </si>
  <si>
    <t>Заглушка для LH 15х10  білого кольору; Серія LH; ПВХ</t>
  </si>
  <si>
    <t>З'єднувач для LH 15х10  білого кольору; Серія LH; ПВХ</t>
  </si>
  <si>
    <t>Кут прямий для LH 15х10  білого кольору; Серія LH; ПВХ</t>
  </si>
  <si>
    <t>Трійник для LH 15х10  білого кольору; Серія LH; ПВХ</t>
  </si>
  <si>
    <t>Кут внутрішній кут для LH 15х10  білого кольору; Серія LH; ПВХ</t>
  </si>
  <si>
    <t>Кут зовнішній для LH 15х10  білого кольору; Серія LH; ПВХ</t>
  </si>
  <si>
    <t>Заглушка для LHD 25х15  білого кольору; Серія LHD; ПВХ</t>
  </si>
  <si>
    <t>З'єднувач для LHD 25х15  білого кольору; Серія LHD; ПВХ</t>
  </si>
  <si>
    <t>Кут прямий для LHD 25х15  білого кольору; Серія LHD; ПВХ</t>
  </si>
  <si>
    <t>Трійник для LHD 25х15  білого кольору; Серія LHD; ПВХ</t>
  </si>
  <si>
    <t>Кут внутрішній для LHD 25х15  білого кольору; Серія LHD; ПВХ</t>
  </si>
  <si>
    <t>Кут зовнішній для LHD 25х15  білого кольору; Серія LHD; ПВХ</t>
  </si>
  <si>
    <t>Заглушка для LV 40х15 білого кольору; Серія LV; ПВХ</t>
  </si>
  <si>
    <t>Кут зовнішній для LV 40х15 білого кольору; Серія LV; ПВХ</t>
  </si>
  <si>
    <t>Кут внутрішній для LV 40х15 білого кольору; Серія LV; ПВХ</t>
  </si>
  <si>
    <t>З'єднувач до LV 40х15 білого кольору; Серія LV; ПВХ</t>
  </si>
  <si>
    <t>Трійник для LV 40х15 білого кольору; Серія LV; ПВХ</t>
  </si>
  <si>
    <t>Кут прямий для LV 40х15 білого кольору; Серія LV; ПВХ</t>
  </si>
  <si>
    <t>Перехідник посилений на коробку LK 80x16 білого кольору; Серія LV; ПВХ</t>
  </si>
  <si>
    <t>Перехідник посилений на коробку LK 80x28 білого кольору; Серія LV; ПВХ</t>
  </si>
  <si>
    <t>Перехідник на коробку LK 80x28 білого кольору; Серія LV; ПВХ</t>
  </si>
  <si>
    <t>Заглушка для LV 18х13 білого кольору; Серія LV; ПВХ</t>
  </si>
  <si>
    <t>Заглушка для LV 18х13 (дуб); Серія LV; ПВХ</t>
  </si>
  <si>
    <t>Заглушка для LV 18х13 (світле дерево); Серія LV; ПВХ</t>
  </si>
  <si>
    <t>З'єднувач для LV 18х13 білого кольору; Серія LV; ПВХ</t>
  </si>
  <si>
    <t>З'єднувач для LV 18х13 (дуб); Серія LV; ПВХ</t>
  </si>
  <si>
    <t>З'єднувач для LV 18х13 (світле дерево); Серія LV; ПВХ</t>
  </si>
  <si>
    <t>Кут прямий для LV 18х13 білого кольору; Серія LV; ПВХ</t>
  </si>
  <si>
    <t>Кут прямий для LV 18х13 (дуб); Серія LV; ПВХ</t>
  </si>
  <si>
    <t>Кут прямий для LV 18х13 (світле дерево); Серія LV; ПВХ</t>
  </si>
  <si>
    <t>Трійник для LV 18х13 білого кольору; Серія LV; ПВХ</t>
  </si>
  <si>
    <t>Трійник для LV 18х13 (дуб); Серія LV; ПВХ</t>
  </si>
  <si>
    <t>Трійник для LV 18х13 (світле дерево); Серія LV; ПВХ</t>
  </si>
  <si>
    <t>Кут внутрішній для LV 18х13 білого кольору; Серія LV; ПВХ</t>
  </si>
  <si>
    <t>Кут внутрішній для LV 18х13 (дуб); Серія LV; ПВХ</t>
  </si>
  <si>
    <t>Кут внутрішній для LV 18х13 (світле дерево); Серія LV; ПВХ</t>
  </si>
  <si>
    <t>Кут зовнішній для LV 18х13 білого кольору; Серія LV; ПВХ</t>
  </si>
  <si>
    <t>Кут зовнішній для LV 18х13 (дуб); Серія LV; ПВХ</t>
  </si>
  <si>
    <t>Кут зовнішній для LV 18х13 (світле дерево); Серія LV; ПВХ</t>
  </si>
  <si>
    <t>Перехідник на коробку LK 80x16 білого кольору; Серія LV; ПВХ</t>
  </si>
  <si>
    <t>Перехідник на коробку LK 80x20 білого кольору; Серія LV; ПВХ</t>
  </si>
  <si>
    <t>Перехідник на коробку LK 80x28 (дуб); Серія LV; ПВХ</t>
  </si>
  <si>
    <t>Перехідник на коробку LK 80x28 (світле дерево); Серія LV; ПВХ</t>
  </si>
  <si>
    <t>Заглушка для  LE 40 ; Серія LЕ Елегант; ПВХ</t>
  </si>
  <si>
    <t>З'єднувач для  LE 40 ; Серія LЕ Елегант; ПВХ</t>
  </si>
  <si>
    <t>Кут прямий   для LE 40 ; Серія LЕ Елегант; ПВХ</t>
  </si>
  <si>
    <t>Трійник  для  LE 40 ; Серія LЕ Елегант; ПВХ</t>
  </si>
  <si>
    <t>Кут внутрішній  для  LE  40 ; Серія LЕ Елегант; ПВХ</t>
  </si>
  <si>
    <t>Кут зовнішній для LE 40 ; Серія LЕ Елегант; ПВХ</t>
  </si>
  <si>
    <t>З'єднувач перехідний для коробки LK 80x28; Серія LЕ Елегант; ПВХ</t>
  </si>
  <si>
    <t>Заглушка для LЕ 60 ; Серія LЕ Елегант; ПВХ</t>
  </si>
  <si>
    <t>З'єднувач для  LE 60 ; Серія LЕ Елегант; ПВХ</t>
  </si>
  <si>
    <t>Кут прямий для LE 60 ; Серія LЕ Елегант; ПВХ</t>
  </si>
  <si>
    <t>Трійник для  LE 60 ; Серія LЕ Елегант; ПВХ</t>
  </si>
  <si>
    <t>Кут внутрішній для  LE  60 ; Серія LЕ Елегант; ПВХ</t>
  </si>
  <si>
    <t>Кут зовнішній для  LE 60 ; Серія LЕ Елегант; ПВХ</t>
  </si>
  <si>
    <t>Заглушка  для  LE 80; Серія LЕ Елегант; ПВХ</t>
  </si>
  <si>
    <t>З'єднувач для  LE 80; Серія LЕ Елегант; ПВХ</t>
  </si>
  <si>
    <t>Кут прямий  для LE 80; Серія LЕ Елегант; ПВХ</t>
  </si>
  <si>
    <t>Трійник для  LE 80; Серія LЕ Елегант; ПВХ</t>
  </si>
  <si>
    <t>Кут внутрішній  для  LE  80 ; Серія LЕ Елегант; ПВХ</t>
  </si>
  <si>
    <t>Кут зовнішній для  LE 80 ; Серія LЕ Елегант; ПВХ</t>
  </si>
  <si>
    <t>Заглушка  для  LE 100; Серія LЕ Елегант; ПВХ</t>
  </si>
  <si>
    <t>З'єднувач для  LE 100 ; Серія LЕ Елегант; ПВХ</t>
  </si>
  <si>
    <t>Кут прямий   для LE 100 ; Серія LЕ Елегант; ПВХ</t>
  </si>
  <si>
    <t>Трійник для  LE 100 ; Серія LЕ Елегант; ПВХ</t>
  </si>
  <si>
    <t>Кут внутрішній для  LE  100; Серія LЕ Елегант; ПВХ</t>
  </si>
  <si>
    <t>Кут зовнішній  для  LE 100 ; Серія LЕ Елегант; ПВХ</t>
  </si>
  <si>
    <t>Заглушка для LV 24х22 білого кольору; Серія LV; ПВХ</t>
  </si>
  <si>
    <t>З'єднувач для LV 24х22 білого кольору; Серія LV; ПВХ</t>
  </si>
  <si>
    <t>Кут прямий для LV 24х22 білого кольору; Серія LV; ПВХ</t>
  </si>
  <si>
    <t>Трійник для LV 24х22 білого кольору; Серія LV; ПВХ</t>
  </si>
  <si>
    <t>Кут внутрішній для LV 24х22 білого кольору; Серія LV; ПВХ</t>
  </si>
  <si>
    <t>Кут зовнішній для LV 24х22 білого кольору; Серія LV; ПВХ</t>
  </si>
  <si>
    <t>Перехідник на коробку LK 80x28 для LZK 15x12; білого кольору; Серія LZ; ПВХ</t>
  </si>
  <si>
    <t>Перехідник на коробку LK 80x28 для LZ 15х12;  білого кольору; Серія LZ; ПВХ</t>
  </si>
  <si>
    <t>Заглушка лівостороння для LP 80x25 ; Серія LP (плінтусні); ПВХ</t>
  </si>
  <si>
    <t>Заглушка правостороння для LP 80x25 ; Серія LP (плінтусні); ПВХ</t>
  </si>
  <si>
    <t>З'єднувач для LP 80x25 ; Серія LP (плінтусні); ПВХ</t>
  </si>
  <si>
    <t>Перехід кутовий лівосторонній в LHD 40x20 ; Серія LP (плінтусні); ПВХ</t>
  </si>
  <si>
    <t>Перехід кутовий правосторонній в LHD 40x20 ; Серія LP (плінтусні); ПВХ</t>
  </si>
  <si>
    <t>Перехідник з LP 80x25 на LHD 20x20 білого кольору; ПВХ</t>
  </si>
  <si>
    <t>Перехідник з LP 80x25 на LZK 15x12 білого кольору; ПВХ</t>
  </si>
  <si>
    <t>Перехідник з LP 80x25 на LZ 15x12 білого кольору; ПВХ</t>
  </si>
  <si>
    <t>Перехідник з LP 80x25 на LO 35 білого кольору; ПВХ</t>
  </si>
  <si>
    <t>Перехідник з LP 80x25 на LO 50 білого кольору; ПВХ</t>
  </si>
  <si>
    <t>Кут внутрішній  для LP 80x25 ; Серія LP (плінтусні); ПВХ</t>
  </si>
  <si>
    <t>Кут зовнішній для LP 80x25 ; Серія LP (плінтусні); ПВХ</t>
  </si>
  <si>
    <t>Кут прямий для LO 35 HD ; Серія LО для підлоги; ПВХ</t>
  </si>
  <si>
    <t>Кут прямий для LO 35 KD ; Серія LО для підлоги; ПВХ</t>
  </si>
  <si>
    <t>Кут прямий для LO 35 LD ; Серія LО для підлоги; ПВХ</t>
  </si>
  <si>
    <t>Трійник для LO 35 HD; Серія LО для підлоги; ПВХ</t>
  </si>
  <si>
    <t>Трійник для LO 35 KD; Серія LО для підлоги; ПВХ</t>
  </si>
  <si>
    <t>Трійник для LO 35 LD ; Серія LО для підлоги; ПВХ</t>
  </si>
  <si>
    <t>З'єднувач перехідний для коробки LK 80x28; Серія LО для підлоги; ПВХ</t>
  </si>
  <si>
    <t>Кут прямий для LO 50 HD; Серія LО для підлоги; ПВХ</t>
  </si>
  <si>
    <t>Кут прямий для LO 50 KD ; Серія LО для підлоги; ПВХ</t>
  </si>
  <si>
    <t>Кут прямий для LO 50 LD ; Серія LО для підлоги; ПВХ</t>
  </si>
  <si>
    <t>Трійник для LO 50 HD ; Серія LО для підлоги; ПВХ</t>
  </si>
  <si>
    <t>Трійник для LO 50 KD ; Серія LО для підлоги; ПВХ</t>
  </si>
  <si>
    <t>Трійник для LO 50 LD ; Серія LО для підлоги; ПВХ</t>
  </si>
  <si>
    <t>Кут внутрішній потрійний для LR 30  ПВХ</t>
  </si>
  <si>
    <t>Кут внутрішній  для LR 30  ПВХ</t>
  </si>
  <si>
    <t>Кут зовнішній для LR 30  ПВХ</t>
  </si>
  <si>
    <t>Заглушка лівостороння для LP 35 ; Серія LP (плінтусні); ПВХ</t>
  </si>
  <si>
    <t>Заглушка лівостороння для LP 35 (береза рожева); Серія LP (плінтусні); ПВХ</t>
  </si>
  <si>
    <t>Заглушка лівостороння для LP 35 ( дуб); Серія LP (плінтусні); ПВХ</t>
  </si>
  <si>
    <t>Заглушка лівостороння для LP 35 (світле дерево); Серія LP (плінтусні); ПВХ</t>
  </si>
  <si>
    <t>Заглушка правостороння для LP 35 ; Серія LP (плінтусні); ПВХ</t>
  </si>
  <si>
    <t>Заглушка правостороння для LP 35 (береза рожева) ; Серія LP (плінтусні); ПВХ</t>
  </si>
  <si>
    <t>Заглушка правостороння для LP 35 (дуб) ; Серія LP (плінтусні); ПВХ</t>
  </si>
  <si>
    <t>Заглушка правостороння для LP 35 (світле дерево); Серія LP (плінтусні); ПВХ</t>
  </si>
  <si>
    <t>Кут внутрішній для LР 35 ; Серія LP (плінтусні); ПВХ</t>
  </si>
  <si>
    <t>Кут внутрішній  для LР 35 (береза рожева) ; Серія LP (плінтусні); ПВХ</t>
  </si>
  <si>
    <t>Кут внутрішній  для LР 35 ( дуб) ; Серія LP (плінтусні); ПВХ</t>
  </si>
  <si>
    <t>Кут внутрішній  для LР 35 (світле дерево); Серія LP (плінтусні); ПВХ</t>
  </si>
  <si>
    <t>Кут зовнішній для LР 35 ; Серія LP (плінтусні); ПВХ</t>
  </si>
  <si>
    <t>Кут зовнішній для LР 35 (береза рожева) ; Серія LP (плінтусні); ПВХ</t>
  </si>
  <si>
    <t>Кут зовнішній для LР 35 ( дуб) ; Серія LP (плінтусні); ПВХ</t>
  </si>
  <si>
    <t>Кут зовнішній для LР 35 (світле дерево); Серія LP (плінтусні); ПВХ</t>
  </si>
  <si>
    <t>Кут прямий  для LO 75 HD; Серія LО для підлоги; ПВХ</t>
  </si>
  <si>
    <t>Кут прямий  для LO 75 KD; Серія LО для підлоги; ПВХ</t>
  </si>
  <si>
    <t>Кут прямий  для LO 75 LD ; Серія LО для підлоги; ПВХ</t>
  </si>
  <si>
    <t>Трійник для LO 75 HD; Серія LО для підлоги; ПВХ</t>
  </si>
  <si>
    <t>Трійник для LO 75 KD; Серія LО для підлоги; ПВХ</t>
  </si>
  <si>
    <t>Трійник для LO 75 LD ; Серія LО для підлоги; ПВХ</t>
  </si>
  <si>
    <t>Заглушка для LHD 25х20 білого кольору; Серія LHD; ПВХ</t>
  </si>
  <si>
    <t>З'єднувач для LHD 25х20 білого кольору; Серія LHD; ПВХ</t>
  </si>
  <si>
    <t>Кут прямий  для LHD 25x20 білого кольору; Серія LHD; ПВХ</t>
  </si>
  <si>
    <t>Трійник для  LHD 25x20 білого кольору; Серія LHD; ПВХ</t>
  </si>
  <si>
    <t>Кут внутрішній для LHD 25x20 білого кольору; Серія LHD; ПВХ</t>
  </si>
  <si>
    <t>Кут зовнішній для LHD 25х20 білого кольору; Серія LHD; ПВХ</t>
  </si>
  <si>
    <t>Заглушка для LHD 20х10 чорного кольору; Серія LHD; ПВХ</t>
  </si>
  <si>
    <t>Заглушка для LHD 20х10 білого кольору; Серія LHD; ПВХ</t>
  </si>
  <si>
    <t>З'єднувач для LHD 20х10 чорного кольору; Серія LHD; ПВХ</t>
  </si>
  <si>
    <t>З'єднувач для LHD 20х10 білого кольору; Серія LHD; ПВХ</t>
  </si>
  <si>
    <t>Кут прямий для LHD 20x10 чорного кольору; Серія LHD; ПВХ</t>
  </si>
  <si>
    <t>Кут прямий для LHD 20x10 білого кольору; Серія LHD; ПВХ</t>
  </si>
  <si>
    <t>Трійник для  LHD 20x10 білого кольору; Серія LHD; ПВХ</t>
  </si>
  <si>
    <t>Кут внутрішній для LHD 20x10 чорного кольору; Серія LHD; ПВХ</t>
  </si>
  <si>
    <t>Кут внутрішній для LHD 20x10 білого кольору; Серія LHD; ПВХ</t>
  </si>
  <si>
    <t>Кут зовнішній для LHD 20х10 чорного кольору; Серія LHD; ПВХ</t>
  </si>
  <si>
    <t>Кут зовнішній для LHD 20х10 білого кольору; Серія LHD; ПВХ</t>
  </si>
  <si>
    <t>Заглушка для LHD 30х25 білого кольору; Серія LHD; ПВХ</t>
  </si>
  <si>
    <t>З'єднувач для LHD 30х25 білого кольору; Серія LHD; ПВХ</t>
  </si>
  <si>
    <t>Кут прямий для LHD 30x25 білого кольору; Серія LHD; ПВХ</t>
  </si>
  <si>
    <t>Трійник для LHD 30x25 білого кольору; Серія LHD; ПВХ</t>
  </si>
  <si>
    <t>Кут внутрішній для LHD 30x25 білого кольору; Серія LHD; ПВХ</t>
  </si>
  <si>
    <t>Кут зовнішній  для LHD 30х25 білого кольору; Серія LHD; ПВХ</t>
  </si>
  <si>
    <t>Заглушка для LHD 50x20, LHD 50x20/1, LHD 50x20/2 білого кольору; Серія LHD; ПВХ</t>
  </si>
  <si>
    <t>З'єднувач для LHD 50x20, LHD 50x20/1, LHD 50x20/2 білого кольору; Серія LHD; ПВХ</t>
  </si>
  <si>
    <t>Кут прямий  для LHD 50x20, LHD 50x20/1, LHD 50x20/2 білого кольору; Серія LHD; ПВХ</t>
  </si>
  <si>
    <t>Трійник для LHD 50x20, LHD 50x20/1, LHD 50x20/2 білого кольору; Серія LHD; ПВХ</t>
  </si>
  <si>
    <t>Кут внутрішній для LHD 50x20, LHD 50x20/1, LHD 50x20/2 білого кольору; Серія LHD; ПВХ</t>
  </si>
  <si>
    <t>Кут зовнішній для LHD 50x20, LHD 50x20/1, LHD 50x20/2 білого кольору; Серія LHD; ПВХ</t>
  </si>
  <si>
    <t>Adaptalok прямий фланець; "чорний, IP 66" dN 16</t>
  </si>
  <si>
    <t>Adaptalok 90° фланець; "чорний, IP 66" dN 16</t>
  </si>
  <si>
    <t>Adaptalok прямий фланець; "чорний, IP 66" dN 21</t>
  </si>
  <si>
    <t>Adaptalok 45° фланець; "чорний, IP 66" dN 21</t>
  </si>
  <si>
    <t>Adaptalok 90° фланець; "чорний, IP 66" dN 21</t>
  </si>
  <si>
    <t>Adaptalok прямий фланець; "чорний, IP 66" dN 28</t>
  </si>
  <si>
    <t>Adaptalok 45° фланець;"чорний, IP 66"  dN 28</t>
  </si>
  <si>
    <t>Adaptalok 90° фланець; "чорний, IP 66" dN 28</t>
  </si>
  <si>
    <t>Adaptalok ущільнюючий для виводу кабелю; "чорний, IP 66" dN 16</t>
  </si>
  <si>
    <t>Adaptalok ущільнюючий для виводу кабелю; "чорний, IP 66" dN 20</t>
  </si>
  <si>
    <t>Adaptalok ущільнюючий для виводу кабелю; "чорний, IP 66" dN 28</t>
  </si>
  <si>
    <t>Adaptalok ущільнюючий для виводу кабелю; "чорний, IP 66" dN 32</t>
  </si>
  <si>
    <t xml:space="preserve">Adaptalok ущільнюючий для виводу кабелю; "чорний, IP 66" dN 40 </t>
  </si>
  <si>
    <t>Adaptalok гайка PG13, "чорний, IP 66"</t>
  </si>
  <si>
    <t>Adaptalok гайка PG16, "чорний, IP 66"</t>
  </si>
  <si>
    <t>Adaptalok гайка PG21, "чорний, IP 66"</t>
  </si>
  <si>
    <t>Adaptalok гайка PG29, "чорний, IP 66"</t>
  </si>
  <si>
    <t>Adaptalok гайка PG36, "чорний, IP 66"</t>
  </si>
  <si>
    <t>Adaptalok гайка PG48, "чорний, IP 66"</t>
  </si>
  <si>
    <t>Adaptalok прямий; труба 16 мм - різьба М16; "чорний, IP 66" з гайкою</t>
  </si>
  <si>
    <t>Adaptalok 45°; труба 16 мм - різьба М16; "чорний, IP 66" з гайкою</t>
  </si>
  <si>
    <t>Adaptalok 90°; труба 16 мм - різьба М16; "чорний, IP 66" з гайкою</t>
  </si>
  <si>
    <t>Adaptalok прямий; труба 20 мм - різьба М20; "чорний, IP 66" з гайкою</t>
  </si>
  <si>
    <t>Adaptalok прямий; труба 21 мм - різьба М20; "чорний, IP 66" з гайкою</t>
  </si>
  <si>
    <t>Adaptalok 45°; труба 21 мм - різьба М20; "чорний, IP 66" з гайкою</t>
  </si>
  <si>
    <t>Adaptalok 90°; труба 21 мм - різьба М20;"чорний, IP 66" з гайкою</t>
  </si>
  <si>
    <t>Adaptalok прямий; труба 25 мм - різьба М25; "чорний, IP 66" з гайкою</t>
  </si>
  <si>
    <t>Adaptalok прямий; труба 28 мм - різьба М25; "чорний, IP 66" з гайкою</t>
  </si>
  <si>
    <t>Adaptalok 45°; труба 28 мм - різьба М25;"чорний, IP 66" з гайкою</t>
  </si>
  <si>
    <t>Adaptalok 90°; труба 28 мм - різьба М25; "чорний, IP 66" з гайкою</t>
  </si>
  <si>
    <t>Adaptalok прямий; труба 34 мм - різьба М32; "чорний, IP 66" з гайкою</t>
  </si>
  <si>
    <t>Adaptalok 45°; труба 34 мм - різьба М32; "чорний, IP 66" з гайкою</t>
  </si>
  <si>
    <t>Adaptalok 90°; труба 34 мм - різьба М32; "чорний, IP 66" з гайкою</t>
  </si>
  <si>
    <t>Adaptalok прямий; труба 42 мм - різьба М40; "чорний, IP 66" з гайкою</t>
  </si>
  <si>
    <t>Adaptalok 45°; труба 42 мм - різьба М40; "чорний, IP 66" з гайкою</t>
  </si>
  <si>
    <t>Adaptalok 90°; труба 42 мм - різьба М40;"чорний, IP 66"  з гайкою</t>
  </si>
  <si>
    <t>Adaptalok прямий; труба 54 мм - різьба М50; "чорний, IP 66" з гайкою</t>
  </si>
  <si>
    <t>Adaptalok 45°; труба 54 мм - різьба М50; "чорний, IP 66" з гайкою</t>
  </si>
  <si>
    <t>Adaptalok 90°; труба 54 мм - різьба М50; "чорний, IP 66"з гайкою</t>
  </si>
  <si>
    <t>Труба гофрована електромонтажна безгалогенна; стійка до УФ- випромінювання, маслобензостійка; 320 N/5см/5 см; Ø42,5мм; ПА; чорна; Бухта 25 м.</t>
  </si>
  <si>
    <t>Труба гофрована електромонтажна безгалогенна; стійка до УФ- випромінювання, маслобензостійка; 320 N/5см/5 см; Ø54,5мм; ПА; чорна; Бухта 25 м.</t>
  </si>
  <si>
    <t>Труба гофрована електромонтажна безгалогенна; стійка до УФ- випромінювання, маслобензостійка; 320 N/5см/5 см; Ø79,3мм; ПА; чорна; Бухта 10 м.</t>
  </si>
  <si>
    <t>Труба гофрована електромонтажна безгалогенна; стійка до УФ- випромінювання, маслобензостійка; 320 N/5см/5 см; Ø15,8мм; ПА; чорна; Бухта 50 м.</t>
  </si>
  <si>
    <t>Труба гофрована електромонтажна безгалогенна; стійка до УФ- випромінювання, маслобензостійка; 320 N/5см/5 см; Ø21,2мм; ПА; чорна; Бухта 50 м.</t>
  </si>
  <si>
    <t>Труба гофрована електромонтажна безгалогенна; стійка до УФ- випромінювання, маслобензостійка; 320 N/5см/5 см; Ø28,5мм; ПА; чорна; Бухта 50 м.</t>
  </si>
  <si>
    <t>Труба гофрована електромонтажна безгалогенна; стійка до УФ- випромінювання, маслобензостійка; 320 N/5см/5 см; Ø34,5мм; ПА; чорна; Бухта 50 м.</t>
  </si>
  <si>
    <t>Adaptalok прямий; труба 16 мм - різьба PG13,5; "чорний, IP 66" без гайки</t>
  </si>
  <si>
    <t>Adaptalok 45°; труба 16 мм - різьба PG13,5; "чорний, IP 66" без гайки</t>
  </si>
  <si>
    <t>Adaptalok 90°; труба 16 мм - різьба PG13,5; "чорний, IP 66" без гайки</t>
  </si>
  <si>
    <t>Adaptalok прямий; труба 21 мм - різьба PG16; "чорний, IP 66" без гайки</t>
  </si>
  <si>
    <t>Adaptalok 45°; труба 21 мм - різьба PG16; "чорний, IP 66" без гайки</t>
  </si>
  <si>
    <t>Adaptalok 90°; труба 21 мм - різьба PG16; "чорний, IP 66" без гайки</t>
  </si>
  <si>
    <t>Adaptalok прямий; труба 28 мм - різьба PG21; "чорний, IP 66" без гайки</t>
  </si>
  <si>
    <t>Adaptalok 45°; труба 28 мм - різьба PG21;"чорний, IP 66"  без гайки</t>
  </si>
  <si>
    <t>Adaptalok 90°; труба 28 мм - різьба PG21; "чорний, IP 66" без гайки</t>
  </si>
  <si>
    <t>Adaptalok прямий; труба 34 мм - різьба PG29; "чорний, IP 66" без гайки</t>
  </si>
  <si>
    <t>Adaptalok 45°; труба 34 мм - різьба PG29; "чорний, IP 66" без гайки</t>
  </si>
  <si>
    <t>Adaptalok 90°; труба 34 мм - різьба PG29; "чорний, IP 66" без гайки</t>
  </si>
  <si>
    <t>Adaptalok прямий; труба 42 мм - різьба PG36;"чорний, IP 66" без гайки</t>
  </si>
  <si>
    <t>Adaptalok 45°; труба 42 мм - різьба PG36; "чорний, IP 66"без гайки</t>
  </si>
  <si>
    <t>Adaptalok 90°; труба 42 мм - різьба PG36; "чорний, IP 66" без гайки</t>
  </si>
  <si>
    <t>Adaptalok прямий; труба 54 мм - різьба PG48;"чорний, IP 66" без гайки</t>
  </si>
  <si>
    <t>Adaptalok 45°; труба 54 мм - різьба PG48; "чорний, IP 66" без гайки</t>
  </si>
  <si>
    <t>Adaptalok 90°; труба 54 мм - різьба PG48; "чорний, IP 66"без гайки</t>
  </si>
  <si>
    <t>Adaptalok Ущільнювач; різьба М16,"чорний, IP 66"</t>
  </si>
  <si>
    <t>Adaptalok Ущільнювач; різьба М20, "чорний, IP 66"</t>
  </si>
  <si>
    <t>Adaptalok Ущільнювач; різьба М25, "чорний, IP 66"</t>
  </si>
  <si>
    <t>Adaptalok Ущільнювач; різьба М32, "чорний, IP 66"</t>
  </si>
  <si>
    <t>Adaptalok Ущільнювач; різьба М40, "чорний, IP 66"</t>
  </si>
  <si>
    <t>Adaptalok Ущільнювач; різьба М50,"чорний, IP 66"</t>
  </si>
  <si>
    <t>Adaptalok Ущільнювач; різьба PG13,5, "чорний, IP 66"</t>
  </si>
  <si>
    <t>Adaptalok Ущільнювач; різьба PG16, "чорний, IP 66"</t>
  </si>
  <si>
    <t>Adaptalok Ущільнювач; різьба PG21, "чорний, IP 66"</t>
  </si>
  <si>
    <t>Adaptalok Ущільнювач; різьба PG29, "чорний, IP 66"</t>
  </si>
  <si>
    <t>Adaptalok Ущільнювач; різьба PG36, "чорний, IP 66"</t>
  </si>
  <si>
    <t>Adaptalok Ущільнювач; різьба PG48, "чорний, IP 66"</t>
  </si>
  <si>
    <t xml:space="preserve"> Кінцева муфта для труб CSN Ø16мм (ØА=24 мм) монолітного бетонобудування; РЕ; помаранчева</t>
  </si>
  <si>
    <t>Кінцева муфта для труб EN Ø16мм монолітного бетонобудування; РЕ; помаранчева</t>
  </si>
  <si>
    <t>Муфта кінцева для труб EN Ø20мм монолітного бетонобудування; РЕ; помаранчева</t>
  </si>
  <si>
    <t xml:space="preserve"> Кінцева муфта для труб CSN Ø23мм (ØА=30 мм) монолітного бетонобудування; РЕ; помаранчева</t>
  </si>
  <si>
    <t>Муфта кінцева для труб EN Ø25мм монолітного бетонобудування; РЕ; помаранчева</t>
  </si>
  <si>
    <t>Муфта кінцева для труб EN Ø32мм монолітного бетонобудування; РЕ; помаранчева</t>
  </si>
  <si>
    <t>Бічний з'єднувач горизонтальний до лотка драбинного типу KOPOS; розміри-114x315mm; покриття гарячий цинк</t>
  </si>
  <si>
    <t>Бічний з'єднувач горизонтальний до лотка драбинного типу KOPOS; розміри-114x315mm; покриття Сендзимір</t>
  </si>
  <si>
    <t>Бічний з'єднувач горизонтальний до лотка драбинного типу KOPOS; розміри-114x140mm; покриття гарячий цинк</t>
  </si>
  <si>
    <t>Бічний з'єднувач горизонтальний до лотка драбинного типу KOPOS; розміри-114x140mm; покриття Сендзимір</t>
  </si>
  <si>
    <t>Бічний з'єднувач горизонтальний до лотка драбинного типу KOPOS; розміри-64x315mm; покриття гарячий цинк</t>
  </si>
  <si>
    <t>Бічний з'єднувач горизонтальний до лотка драбинного типу KOPOS; розміри-64x315mm; покриття Сендзимір</t>
  </si>
  <si>
    <t>Бічний з'єднувач горизонтальний до лотка драбинного типу KOPOS; розміри-64x140mm; покриття гарячий цинк</t>
  </si>
  <si>
    <t>Бічний з'єднувач горизонтальний до лотка драбинного типу KOPOS; розміри-64x140mm; покриття Сендзимір</t>
  </si>
  <si>
    <t>Бічний з'єднувач горизонтальний до лотка драбинного типу KOPOS; розміри-89x315mm; покриття гарячий цинк</t>
  </si>
  <si>
    <t>Бічний з'єднувач горизонтальний до лотка драбинного типу KOPOS; розміри-89x315mm; покриття Сендзимір</t>
  </si>
  <si>
    <t>Бічний з'єднувач горизонтальний до лотка драбинного типу KOPOS; розміри-89x140mm; покриття гарячий цинк</t>
  </si>
  <si>
    <t>Бічний з'єднувач горизонтальний до лотка драбинного типу KOPOS; розміри-89x140mm; покриття Сендзимір</t>
  </si>
  <si>
    <t>Втулка кінцева для труб EN Ø16мм, Ø20мм монолітного бетонобудування; РР; сіра</t>
  </si>
  <si>
    <t>Втулка кінцева для труб EN Ø25мм, Ø32мм, CSN Ø16мм, Ø23мм  монолітного бетонобудування; РР; сіра</t>
  </si>
  <si>
    <t>Скоба/тримач підвісна С-подібна JUPITER,  для лотка до 100 мм; покриття Сендзимір</t>
  </si>
  <si>
    <t>Скоба/тримач підвісна С-подібна JUPITER,  для лотка до 200 мм; покриття Сендзимір</t>
  </si>
  <si>
    <t>Скоба/тримач підвісна С-подібна JUPITER,  для лотка до 300 мм; покриття Сендзимір</t>
  </si>
  <si>
    <t>Тримач консольний JUPITER для малих навантажень; для лотка до 150 мм; покриття Сендзімір</t>
  </si>
  <si>
    <t>Тримач консольний JUPITER для малих навантажень; для лотка до 300 мм; покриття Сендзімір</t>
  </si>
  <si>
    <t>Дистанційна розпірка до коробок KP 67/2, KP 67/3; розміри 35х18х13.5мм; ПВХ</t>
  </si>
  <si>
    <t xml:space="preserve">Дистанційна розпірка до коробки KP 67х67; розміри 54х42х16мм; ПВХ </t>
  </si>
  <si>
    <t>Тримач швидкозатискний для великих навантажень; для лотка до 100 мм; покриття гарячий цинк</t>
  </si>
  <si>
    <t>Тримач швидкозатискний для великих навантажень; для лотка до 150 мм; покриття гарячий цинк</t>
  </si>
  <si>
    <t>Тримач швидкозатискний для великих навантажень; для лотка до 200 мм; покриття гарячий цинк</t>
  </si>
  <si>
    <t>Тримач швидкозатискний для великих навантажень; для лотка до 300 мм; покриття гарячий цинк</t>
  </si>
  <si>
    <t>Тримач швидкозатискний для великих навантажень; для лотка до 400 мм; покриття гарячий цинк</t>
  </si>
  <si>
    <t>Тримач швидкозатискний для великих навантажень; для лотка до 500 мм; покриття гарячий цинк</t>
  </si>
  <si>
    <t>Тримач швидкозатискний для великих навантажень; для лотка до 600 мм; покриття гарячий цинк</t>
  </si>
  <si>
    <t>Тримач консольний JUPITER для середніх навантажень; для лотка до 100 мм; покриття Сендзімір</t>
  </si>
  <si>
    <t>Тримач консольний JUPITER для середніх навантажень; для лотка до 150 мм; покриття Сендзімір</t>
  </si>
  <si>
    <t>Тримач консольний JUPITER для середніх навантажень; для лотка до 200 мм; покриття Сендзімір</t>
  </si>
  <si>
    <t>Тримач консольний JUPITER для середніх навантажень; для лотка до 300 мм; покриття Сендзімір</t>
  </si>
  <si>
    <t>Тримач консольний JUPITER для середніх навантажень; для лотка до 400 мм; покриття Сендзімір</t>
  </si>
  <si>
    <t>Тримач консольний JUPITER для середніх навантажень; для лотка до 500 мм; покриття Сендзімір</t>
  </si>
  <si>
    <t>Тримач консольний JUPITER для середніх навантажень; для лотка до 600 мм; покриття Сендзімір</t>
  </si>
  <si>
    <t>Тримач для середніх навантажень JUPITER, для лотка до 100 мм; покриття гарячий цинк</t>
  </si>
  <si>
    <t>Тримач для середніх навантажень JUPITER, для лотка до 200 мм; покриття гарячий цинк</t>
  </si>
  <si>
    <t>Тримач для середніх навантажень JUPITER, для лотка до 300 мм; покриття гарячий цинк</t>
  </si>
  <si>
    <t>Тримач для середніх навантажень JUPITER, для лотка до 300 мм; покриття Сендзімір</t>
  </si>
  <si>
    <t>Тримач для середніх навантажень JUPITER, для лотка до 400 мм; покриття гарячий цинк</t>
  </si>
  <si>
    <t>Тримач для середніх навантажень JUPITER, для лотка до 400 мм; покриття Сендзімір</t>
  </si>
  <si>
    <t>Тримач для середніх навантажень JUPITER, для лотка до 500 мм; покриття Сендзімір</t>
  </si>
  <si>
    <t>Тримач трапецеподібний стельовий для різьбової шпильки ZT10; покриття цинкохромат</t>
  </si>
  <si>
    <t>Тримач трапецеподібний стельовий для різьбової шпильки ZT8; покриття цинкохромат</t>
  </si>
  <si>
    <t>Тримач трапецеподібний стельовий для різьбових шпильок ZT8 та ZT10; покриття Сендзимір</t>
  </si>
  <si>
    <t>Тримач стельовий для різьбових шпильок ZT8 та ZT10; покриття гарячий цинк</t>
  </si>
  <si>
    <t>Тримач стельовий для різьбових шпильок ZT8 та ZT10; покриття Сендзимір</t>
  </si>
  <si>
    <t>Тримач консольний JUPITER для великих навантажень; для лотка  до 100 мм; покриття гарячий цинк</t>
  </si>
  <si>
    <t>Тримач консольний JUPITER для великих навантажень; для лотка до 1000 мм; покриття гарячий цинк</t>
  </si>
  <si>
    <t>Тримач консольний JUPITER для великих навантажень; для лотка до 150 мм; покриття гарячий цинк</t>
  </si>
  <si>
    <t>Тримач консольний JUPITER для великих навантажень; для лотка до 200 мм; покриття гарячий цинк</t>
  </si>
  <si>
    <t>Тримач консольний JUPITER для великих навантажень; для лотка до 250 мм; покриття гарячий цинк</t>
  </si>
  <si>
    <t>Тримач консольний JUPITER для великих навантажень; для лотка до 300 мм; покриття гарячий цинк</t>
  </si>
  <si>
    <t>Тримач консольний JUPITER для великих навантажень; для лотка до 400 мм; покриття гарячий цинк</t>
  </si>
  <si>
    <t>Тримач консольний JUPITER для великих навантажень; для лотка до 500 мм; покриття гарячий цинк</t>
  </si>
  <si>
    <t>Тримач консольний JUPITER для великих навантажень; для лотка до 600 мм; покриття гарячий цинк</t>
  </si>
  <si>
    <t>Тримач консольний JUPITER для великих навантажень; для лотка до 800 мм; покриття гарячий цинк</t>
  </si>
  <si>
    <t>Труба дренажна Ø110мм; двошарова; з муфтою; безгалогенна; HDPE; площа перфорації 50 см2/м; SN8; чорна; 6 м</t>
  </si>
  <si>
    <t xml:space="preserve">Труба дренажна Ø75мм; двошарова; з муфтою; безгалогенна; HDPE; площа перфорації 40 см2/м; SN8; чорна; 3 м </t>
  </si>
  <si>
    <t xml:space="preserve">Труба дренажна Ø75мм; двошарова; з муфтою; безгалогенна; HDPE; площа перфорації 40 см2/м; SN8; чорна; 4 м </t>
  </si>
  <si>
    <t xml:space="preserve">Труба дренажна Ø75мм; двошарова; з муфтою; безгалогенна; HDPE; площа перфорації 40 см2/м; SN8; чорна; 6 м </t>
  </si>
  <si>
    <t>Пластина жорсткості, JUPITER,  лоток 100 мм, покриття Geomet</t>
  </si>
  <si>
    <t>Пластина жорсткості, JUPITER,  лоток 100 мм, покриття Сендзимір</t>
  </si>
  <si>
    <t>Пластина жорсткості, JUPITER,  лоток 150 мм, покриття Geomet</t>
  </si>
  <si>
    <t>Пластина жорсткості, JUPITER,  лоток 150 мм, покриття Сендзимір</t>
  </si>
  <si>
    <t>Пластина жорсткості, JUPITER,  лоток 200 мм, покриття Geomet</t>
  </si>
  <si>
    <t>Пластина жорсткості, JUPITER,  лоток 200 мм, покриття Сендзимір</t>
  </si>
  <si>
    <t>Пластина жорсткості, JUPITER,  лоток 300 мм, покриття Сендзимір</t>
  </si>
  <si>
    <t>Пластина жорсткості, JUPITER,  лоток 400 мм, покриття Geomet</t>
  </si>
  <si>
    <t>Пластина жорсткості, JUPITER,  лоток 400 мм, покриття Сендзимір</t>
  </si>
  <si>
    <t>Пластина жорсткості, JUPITER,  лоток 500 мм, покриття Geomet</t>
  </si>
  <si>
    <t>Пластина жорсткості, JUPITER,  лоток 500 мм, покриття Сендзимір</t>
  </si>
  <si>
    <t>Пластина жорсткості, JUPITER,  лоток 600 мм, покриття Geomet</t>
  </si>
  <si>
    <t>Пластина жорсткості, JUPITER,  лоток 600 мм, покриття Сендзимір</t>
  </si>
  <si>
    <t>Пластина жорсткості, JUPITER,  лоток 75 мм, покриття Geomet</t>
  </si>
  <si>
    <t>Пластина жорсткості, JUPITER,  лоток 75 мм, покриття Сендзимір</t>
  </si>
  <si>
    <t>Лоток кабельний сітчатий KOPOS; розміри-110x200x3000mm, Товщ. метал-4,3; покриття гарячий цинк</t>
  </si>
  <si>
    <t>Лоток кабельний сітчатий KOPOS; розміри-110x300x3000mm, Товщ. метал-4,3; покриття гарячий цинк</t>
  </si>
  <si>
    <t>Лоток кабельний сітчатий KOPOS; розміри-110x400x3000mm, Товщ. метал-4,7; покриття гарячий цинк</t>
  </si>
  <si>
    <t>Лоток кабельний сітчатий KOPOS; розміри-35x100x3000mm, Товщ. метал-4; покриття гарячий цинк</t>
  </si>
  <si>
    <t>Лоток кабельний сітчатий KOPOS; розміри-35x150x3000mm, Товщ. метал-4; покриття гарячий цинк</t>
  </si>
  <si>
    <t xml:space="preserve">Лоток кабельний сітчатий KOPOS; розміри-35x200x3000mm, Товщ. метал-4; покриття гарячий цинк  </t>
  </si>
  <si>
    <t>Лоток кабельний сітчатий KOPOS; розміри-35x300x3000mm, Товщ. метал-4,3; покриття гарячий цинк</t>
  </si>
  <si>
    <t xml:space="preserve">Лоток кабельний сітчатий KOPOS; розміри-60x150x3000mm, Товщ. метал-4; покриття гарячий цинк </t>
  </si>
  <si>
    <t xml:space="preserve">Лоток кабельний сітчатий KOPOS; розміри-60x200x3000mm, Товщ. метал-4; покриття гарячий цинк  </t>
  </si>
  <si>
    <t xml:space="preserve">Лоток кабельний сітчатий KOPOS; розміри-60x300x3000mm, Товщ. метал-4,3; покриття гарячий цинк  </t>
  </si>
  <si>
    <t>Лоток кабельний сітчатий KOPOS; розміри-60x400x3000mm, Товщ. метал-4,7; покриття гарячий цинк</t>
  </si>
  <si>
    <t xml:space="preserve">Лоток кабельний сітчатий KOPOS; розміри-60x500x3000mm, Товщ. метал-4,7; покриття гарячий цинк </t>
  </si>
  <si>
    <t xml:space="preserve">Лоток кабельний сітчатий KOPOS; розміри-60x600x3000mm, Товщ. метал-4,7; покриття гарячий цинк </t>
  </si>
  <si>
    <t>Тримач настінний  для сітчатого лотка KOPOS 100 мм, покриття гарячий цинк</t>
  </si>
  <si>
    <t>Тримач настінний  для сітчатого лотка KOPOS 100 мм, покриття Сендзимір</t>
  </si>
  <si>
    <t>Тримач настінний  для сітчатого лотка KOPOS 150 мм, покриття гарячий цинк</t>
  </si>
  <si>
    <t>Тримач настінний  для сітчатого лотка KOPOS 200 мм, покриття гарячий цинк</t>
  </si>
  <si>
    <t>Тримач настінний  для сітчатого лотка KOPOS 200 мм, покриття Сендзимір</t>
  </si>
  <si>
    <t>Тримач настінний  для сітчатого лотка KOPOS 300 мм, покриття гарячий цинк</t>
  </si>
  <si>
    <t>Тримач настінний  для сітчатого лотка KOPOS 300 мм, покриття Сендзимір</t>
  </si>
  <si>
    <t>Тримач настінний  для сітчатого лотка KOPOS 400 мм, покриття гарячий цинк</t>
  </si>
  <si>
    <t>Тримач настінний  для сітчатого лотка KOPOS 400 мм, покриття Сендзимір</t>
  </si>
  <si>
    <t>Тримач настінний  для сітчатого лотка KOPOS 500 мм, покриття гарячий цинк</t>
  </si>
  <si>
    <t>Тримач настінний  для сітчатого лотка KOPOS 500 мм, покриття Сендзимір</t>
  </si>
  <si>
    <t>Тримач настінний  для сітчатого лотка KOPOS 600 мм, покриття гарячий цинк</t>
  </si>
  <si>
    <t>Тримач настінний  для сітчатого лотка KOPOS 600 мм, покриття Сендзимір</t>
  </si>
  <si>
    <t>Лоток кабельний сітчатий KOPOS з інтегрованим з'єднанням; розміри-110x150x3000mm, покриття цинк підвищеного захисту</t>
  </si>
  <si>
    <t>Лоток кабельний сітчатий KOPOS; розміри-110x200x3000mm Товщ. метал-4,3; покриття цинк підвищеного захисту</t>
  </si>
  <si>
    <t>Лоток кабельний сітчатий KOPOS; розміри-110x300x3000mm Товщ. метал-4,3; покриття цинк підвищеного захисту</t>
  </si>
  <si>
    <t>Лоток кабельний сітчатий KOPOS; розміри-110x400x3000mm Товщ. метал-4,7; покриття цинк підвищеного захисту</t>
  </si>
  <si>
    <t>Лоток кабельний сітчатий KOPOS; розміри-110x500x5000mm; покриття цинк підвищеного захисту</t>
  </si>
  <si>
    <t>Лоток кабельний сітчатий KOPOS; розміри-110x600x5000mm; покриття цинк підвищеного захисту</t>
  </si>
  <si>
    <t>Лоток кабельний сітчатий KOPOS; розміри-60x200x3000mm Товщ. метал-4; покриття цинк підвищеного захисту</t>
  </si>
  <si>
    <t>Лоток кабельний сітчатий KOPOS; розміри-60x300x3000mm Товщ. метал-4,3; покриття цинк підвищеного захисту</t>
  </si>
  <si>
    <t>Лоток кабельний сітчатий KOPOS; розміри-60x400x3000mm Товщ. метал-4,7; покриття цинк підвищеного захисту</t>
  </si>
  <si>
    <t>Лоток кабельний сітчатий KOPOS; розміри-60x500x3000mm Товщ. метал-4,7; покриття цинк підвищеного захисту</t>
  </si>
  <si>
    <t>Лоток кабельний сітчатий KOPOS; розміри-60x600x3000mm Товщ. метал-4,7; покриття цинк підвищеного захисту</t>
  </si>
  <si>
    <t>Несучий профіль для сітчастого лотку 100 мм, покриття Гарячий цинк</t>
  </si>
  <si>
    <t>Несучий профіль для сітчастого лотку 100 мм, покриття Сендзимір</t>
  </si>
  <si>
    <t>Несучий профіль для сітчастого лотку 150 мм, покриття Гарячий цинк</t>
  </si>
  <si>
    <t>Несучий профіль для сітчастого лотку 150 мм, покриття Сендзимір</t>
  </si>
  <si>
    <t>Несучий профіль для сітчастого лотку 200 мм, покриття Гарячий цинк</t>
  </si>
  <si>
    <t>Несучий профіль для сітчастого лотку 200 мм, покриття Сендзимір</t>
  </si>
  <si>
    <t>Несучий профіль для сітчастого лотку 300 мм, покриття Гарячий цинк</t>
  </si>
  <si>
    <t>Несучий профіль для сітчастого лотку 300 мм, покриття Сендзимір</t>
  </si>
  <si>
    <t>Несучий профіль для сітчастого лотку 400 мм, покриття Гарячий цинк</t>
  </si>
  <si>
    <t>Несучий профіль для сітчастого лотку 400 мм, покриття Сендзимір</t>
  </si>
  <si>
    <t>Несучий профіль для сітчастого лотку 500 мм, покриття Гарячий цинк</t>
  </si>
  <si>
    <t>Несучий профіль для сітчастого лотку 500 мм, покриття Сендзимір</t>
  </si>
  <si>
    <t>Несучий профіль для сітчастого лотку 600 мм, покриття Гарячий цинк</t>
  </si>
  <si>
    <t>Несучий профіль для сітчастого лотку 600 мм, покриття Сендзимір</t>
  </si>
  <si>
    <t>Пластина з'єднувальна швидкої фіксації для сітчатого лотка KOPOS; покриття гарячий цинк</t>
  </si>
  <si>
    <t>Пластина з'єднувальна підсилена для сітчатого лотка KOPOS; покриття гарячий цинк</t>
  </si>
  <si>
    <t>Гвинтове кріплення з гайкою; покриття цинкохромат</t>
  </si>
  <si>
    <t>Центральне кріплення для сітчатого лотка KOPOS 35x100mm; покриття Сендзимір</t>
  </si>
  <si>
    <t>Центральне кріплення для сітчатого лотка KOPOS 60x100mm; покриття Сендзимір</t>
  </si>
  <si>
    <t>Кабельний канал білого кольору  100х40мм; Серія EKD; ПВХ</t>
  </si>
  <si>
    <t>Кабельний канал білого кольору  120х40; Серія EKD; ПВХ; без захисної плівки</t>
  </si>
  <si>
    <t>Кабельний канал білого кольору  120х40; Серія EKD; ПВХ</t>
  </si>
  <si>
    <t>Кабельний канал білого кольору  80х40мм; Серія EKD; ПВХ; без захисної плівки</t>
  </si>
  <si>
    <t>Кабельний канал білого кольору  80х40мм; Серія EKD; ПВХ</t>
  </si>
  <si>
    <t>Кабельний канал білого кольору  100х60мм; Серія EKЕ; ПВХ</t>
  </si>
  <si>
    <t>Кабельний канал білого кольору  140х60мм; Серія EKЕ; ПВХ</t>
  </si>
  <si>
    <t>Кабельний канал білого кольору  180х60мм; Серія EKЕ; ПВХ</t>
  </si>
  <si>
    <t>Кабельний канал білого кольору  60х60мм; Серія EKЕ; ПВХ</t>
  </si>
  <si>
    <t>Клемна колодка еквіпотенціальна; з кришкою; РА6; 126х60х50</t>
  </si>
  <si>
    <t>Клемна колодка еквіпотенціальна; без кришки; РА6; 126х60х50</t>
  </si>
  <si>
    <t>Клемна колодка еквіпотенціальна; без кришки; РА6; 104х60х40</t>
  </si>
  <si>
    <t>Фреза для твердих стін; Ø80мм</t>
  </si>
  <si>
    <t>Дюбель для г/к стін; Ø10мм; РЕ; для шурупа Ø5-6мм; довжина 59мм</t>
  </si>
  <si>
    <t>Дюбель для г/к стін; Ø6мм; РЕ; для шурупа Ø3,5-4мм; довжина 34мм</t>
  </si>
  <si>
    <t>Дюбель для г/к стін; Ø8мм; РЕ; для шурупа Ø4-5мм; довжина 48мм</t>
  </si>
  <si>
    <t>Дюбель універсальний; Ø10мм; РА; для шурупа Ø5-6мм; довжина 50мм</t>
  </si>
  <si>
    <t>Дюбель в бетон; Ø10мм; РА; для шурупа Ø5-6мм; довжина 50мм</t>
  </si>
  <si>
    <t>Дюбель універсальний; Ø12мм; РА; для шурупа Ø6-8мм; довжина 60мм</t>
  </si>
  <si>
    <t>Дюбель в бетон; Ø12мм; РА; для шурупа Ø6-8мм; довжина 60мм</t>
  </si>
  <si>
    <t>Дюбель універсальний; Ø6мм; РА; для шурупа Ø3,5-4мм; довжина 30мм</t>
  </si>
  <si>
    <t>Дюбель в бетон; Ø6мм; РА; для шурупа Ø3,5-4мм; довжина 30мм</t>
  </si>
  <si>
    <t>Дюбель універсальний; Ø8мм; РА; для шурупа Ø4-5мм; довжина 40мм</t>
  </si>
  <si>
    <t>Дюбель в бетон; Ø8мм; РА; для шурупа Ø4-5мм; довжина 40мм</t>
  </si>
  <si>
    <t>П'ятка монтажного профілю для стелі, покриття гарячий цинк</t>
  </si>
  <si>
    <t>Дюбель забивний; Ø6мм; РА+метал; довжина 25мм</t>
  </si>
  <si>
    <t>Дюбель забивний; Ø6мм; РА+метал; довжина 35мм</t>
  </si>
  <si>
    <t>Дюбель забивний; Ø6мм; РА+метал; довжина 45мм</t>
  </si>
  <si>
    <t>Дюбель забивний; Ø6мм; РА+метал; довжина 55мм</t>
  </si>
  <si>
    <t>Дюбель забивний; Ø6мм; РА+метал; довжина 70мм</t>
  </si>
  <si>
    <t>Дюбель забивний; Ø8мм; РА+метал; довжина 45мм</t>
  </si>
  <si>
    <t>Дюбель для г/к стін; РА; для шурупа Ø3,5-4,5мм; довжина 22,5мм</t>
  </si>
  <si>
    <t>Дюбель в гіпсокартон (свердло), для дюбеля HS 6</t>
  </si>
  <si>
    <t>Бічний з'єднувач горизонтальний до лотка драбинного типу KOPOS; розміри-114x315mm; нержавіюча сталь</t>
  </si>
  <si>
    <t>Бічний з'єднувач горизонтальний до лотка драбинного типу KOPOS; розміри-114x140mm;  нержавіюча сталь</t>
  </si>
  <si>
    <t>Бічний з'єднувач горизонтальний до лотка драбинного типу KOPOS; розміри-64x315mm;  нержавіюча сталь</t>
  </si>
  <si>
    <t>Бічний з'єднувач горизонтальний до лотка драбинного типу KOPOS; розміри-64x140mm;  нержавіюча сталь</t>
  </si>
  <si>
    <t>Тримач консольний JUPITER для середніх навантажень; для лотка до 200 мм; нержавіюча сталь</t>
  </si>
  <si>
    <t>Тримач консольний JUPITER для середніх навантажень; для лотка до 300 мм; нержавіюча сталь</t>
  </si>
  <si>
    <t>Тримач консольний JUPITER для середніх навантажень; для лотка до 400 мм;  нержавіюча сталь</t>
  </si>
  <si>
    <t>Тримач настінний 250мм для сітчатого лотка KOPOS,  нержавіюча сталь</t>
  </si>
  <si>
    <t>Тримач настінний 350мм для сітчатого лотка KOPOS,  нержавіюча сталь</t>
  </si>
  <si>
    <t>Лоток кабельний сітчастий KOPOS з муфтою; розміри-60x100x3000mm, Товщ. метал-4,0,  нержавіюча сталь</t>
  </si>
  <si>
    <t>Лоток кабельний сітчастий KOPOS з муфтою; розміри-60x200x3000mm, Товщ. метал-4,0,  нержавіюча сталь</t>
  </si>
  <si>
    <t>Лоток кабельний сітчастий KOPOS з муфтою; розміри-60x300x3000mm, Товщ. метал-4,0,  нержавіюча сталь</t>
  </si>
  <si>
    <t>Лоток кабельний сітчастий KOPOS з муфтою; розміри-60x60x3000mm, Товщ. метал-3,5, нержавіюча сталь</t>
  </si>
  <si>
    <t>Монтажна панель для сітчатого лотка KOPOS;  нержавіюча сталь</t>
  </si>
  <si>
    <t>Пластина з'єднувальна для сітчатого лотка KOPOS;  нержавіюча сталь</t>
  </si>
  <si>
    <t>Гвинтове кріплення з гайкою;  нержавіюча сталь</t>
  </si>
  <si>
    <t>Скоба кріплення для сітчатого лотка KOPOS;  нержавіюча сталь</t>
  </si>
  <si>
    <t>Лоток кабельний драбинного типу KOPOS; розміри-110x200x2100mm;  нержавіюча сталь</t>
  </si>
  <si>
    <t>Лоток кабельний драбинного типу KOPOS; розміри-110x300x2100mm; нержавіюча сталь</t>
  </si>
  <si>
    <t>Лоток кабельний драбинного типу KOPOS; розміри-110x400x2100mm; нержавіюча сталь</t>
  </si>
  <si>
    <t>Лоток кабельний драбинного типу KOPOS; розміри-60x200x2100mm;  нержавіюча сталь</t>
  </si>
  <si>
    <t>Лоток кабельний драбинного типу KOPOS; розміри-60x300x2100mm;  нержавіюча сталь</t>
  </si>
  <si>
    <t>Лоток кабельний драбинного типу KOPOS; розміри-60x400x2100mm;  нержавіюча сталь</t>
  </si>
  <si>
    <t>Анкер металевий для бетону Розмір 10х95мм;  нержавіюча сталь</t>
  </si>
  <si>
    <t>Анкер металевий для бетону Розмір 8х85мм;  нержавіюча сталь</t>
  </si>
  <si>
    <t>Анкер забивний Розмір 10х40мм;  нержавіюча сталь</t>
  </si>
  <si>
    <t>Анкер забивний Розмір 8х30мм;  нержавіюча сталь</t>
  </si>
  <si>
    <t>Шестигранна гайка M10,  нержавіюча сталь</t>
  </si>
  <si>
    <t>Шестигранна гайка M8,  нержавіюча сталь</t>
  </si>
  <si>
    <t>Монтажний профіль 41х21; довжина 3 м, товщ. метал 2,5 мм ;  нержавіюча сталь</t>
  </si>
  <si>
    <t>З'єднувальна гайка M10,  нержавіюча сталь</t>
  </si>
  <si>
    <t>З'єднувальна гайка M8,  нержавіюча сталь</t>
  </si>
  <si>
    <t>Несучий профіль для підвісних систем JUPITER, довж 200 мм (ширина лотку 200 мм),  нержавіюча сталь</t>
  </si>
  <si>
    <t>Несучий профіль для підвісних систем JUPITER, довж 350 мм (ширина лотку 300 мм),  нержавіюча сталь</t>
  </si>
  <si>
    <t>Несучий профіль для підвісних систем JUPITER, довж 450 мм (ширина лотку 400 мм),  нержавіюча сталь</t>
  </si>
  <si>
    <t>Шайба M10;  нержавіюча сталь</t>
  </si>
  <si>
    <t>Шайба M8;  нержавіюча сталь</t>
  </si>
  <si>
    <t>Шарнірне з'єднання з нерж сталі, АISI 304, для лотка H=100 мм; нержавіюча сталь</t>
  </si>
  <si>
    <t>Шарнірне з'єднання з нерж сталі, АISI 304, для лотка H=110 мм;  нержавіюча сталь</t>
  </si>
  <si>
    <t>Шарнірне з'єднання з нерж сталі, АISI 304, для лотка H=50 мм;  нержавіюча сталь</t>
  </si>
  <si>
    <t>Шарнірне з'єднання з нерж сталі, АISI 304, для лотка H=60 мм;  нержавіюча сталь</t>
  </si>
  <si>
    <t>З'єднувач редукційний для лотка JUPITER; розміри-60x100x50mm Товщ. метал- 1 мм;  нержавіюча сталь</t>
  </si>
  <si>
    <t>З'єднувач редукційний для лотка JUPITER; розміри-60x200x50mm Товщ. метал-1 мм;  нержавіюча сталь</t>
  </si>
  <si>
    <t>Кришка кабельного лотка; розміри-11x200x2000mm Товщ. метал-0,55;  нержавіюча сталь</t>
  </si>
  <si>
    <t>Кришка кабельного лотка; розміри-11x300x2000mm Товщ. метал-0,8;  нержавіюча сталь</t>
  </si>
  <si>
    <t>Кришка кабельного лотка; розміри-11x400x2000mm Товщ. метал-1,0;  нержавіюча сталь</t>
  </si>
  <si>
    <t>Різьбова шпилька Ø10; довжина 2м;  нержавіюча сталь</t>
  </si>
  <si>
    <t>Кінцева заглушка для лотків JUPITER, борт 110, ширина 150 мм; покриття гарячий цинк</t>
  </si>
  <si>
    <t>Кінцева заглушка для лотків JUPITER, борт 110, ширина 150 мм; покриття Сендзимір</t>
  </si>
  <si>
    <t>Кінцева заглушка для лотків JUPITER, борт 110, ширина 200 мм; покриття гарячий цинк</t>
  </si>
  <si>
    <t>Кінцева заглушка для лотків JUPITER, борт 110, ширина 200 мм; покриття Сендзимір</t>
  </si>
  <si>
    <t>Кінцева заглушка для лотків JUPITER, борт 110, ширина 300 мм; покриття гарячий цинк</t>
  </si>
  <si>
    <t>Кінцева заглушка для лотків JUPITER, борт 110, ширина 300 мм; покриття Сендзимір</t>
  </si>
  <si>
    <t>Кінцева заглушка для лотків JUPITER, борт 110, ширина 400 мм; покриття гарячий цинк</t>
  </si>
  <si>
    <t>Кінцева заглушка для лотків JUPITER, борт 110, ширина 400 мм; покриття Сендзимір</t>
  </si>
  <si>
    <t>Кінцева заглушка для лотків JUPITER, борт 110, ширина 500 мм; покриття гарячий цинк</t>
  </si>
  <si>
    <t>Кінцева заглушка для лотків JUPITER, борт 110, ширина 500 мм; покриття Сендзимір</t>
  </si>
  <si>
    <t>Кінцева заглушка для лотків JUPITER, борт 110, ширина 600 мм; покриття гарячий цинк</t>
  </si>
  <si>
    <t>Кінцева заглушка для лотків JUPITER, борт 110, ширина 600 мм; покриття Сендзимір</t>
  </si>
  <si>
    <t>Кінцева заглушка для лотків JUPITER, борт 35, ширина 100 мм; покриття гарячий цинк</t>
  </si>
  <si>
    <t>Кінцева заглушка для лотків JUPITER, борт 35, ширина 100 мм; покриття Сендзимір</t>
  </si>
  <si>
    <t>Кінцева заглушка для лотків JUPITER, борт 35, ширина 150 мм; покриття гарячий цинк</t>
  </si>
  <si>
    <t>Кінцева заглушка для лотків JUPITER, борт 35, ширина 150 мм; покриття Сендзимір</t>
  </si>
  <si>
    <t>Кінцева заглушка для лотків JUPITER, борт 35, ширина 200 мм; покриття гарячий цинк</t>
  </si>
  <si>
    <t>Кінцева заглушка для лотків JUPITER, борт 35, ширина 300 мм; покриття гарячий цинк</t>
  </si>
  <si>
    <t>Кінцева заглушка для лотків JUPITER, борт 35, ширина 300 мм; покриття Сендзимір</t>
  </si>
  <si>
    <t>Кінцева заглушка для лотків JUPITER, борт 35, ширина 400 мм; покриття гарячий цинк</t>
  </si>
  <si>
    <t>Кінцева заглушка для лотків JUPITER, борт 35, ширина 400 мм; покриття Сендзимір</t>
  </si>
  <si>
    <t>Кінцева заглушка для лотків JUPITER, борт 35, ширина 50 мм; покриття гарячий цинк</t>
  </si>
  <si>
    <t>Кінцева заглушка для лотків JUPITER, борт 35, ширина 500 мм; покриття гарячий цинк</t>
  </si>
  <si>
    <t>Кінцева заглушка для лотків JUPITER, борт 35, ширина 500 мм; покриття Сендзимір</t>
  </si>
  <si>
    <t>Кінцева заглушка для лотків JUPITER, борт 35, ширина 600 мм; покриття гарячий цинк</t>
  </si>
  <si>
    <t>Кінцева заглушка для лотків JUPITER, борт 35, ширина 600 мм; покриття Сендзимір</t>
  </si>
  <si>
    <t>Кінцева заглушка для лотків JUPITER, борт 35, ширина 75 мм; покриття гарячий цинк</t>
  </si>
  <si>
    <t>Кінцева заглушка для лотків JUPITER, борт 35, ширина 75 мм; покриття Сендзимір</t>
  </si>
  <si>
    <t>Кінцева заглушка для лотків JUPITER, борт 60, ширина 100 мм, покриття гарячий цинк</t>
  </si>
  <si>
    <t>Кінцева заглушка для лотків JUPITER, борт 60, ширина 150 мм, покриття гарячий цинк</t>
  </si>
  <si>
    <t>Кінцева заглушка для лотків JUPITER, борт 60, ширина 200 мм, покриття гарячий цинк</t>
  </si>
  <si>
    <t>Кінцева заглушка для лотків JUPITER, борт 60, ширина 300 мм, покриття гарячий цинк</t>
  </si>
  <si>
    <t>Кінцева заглушка для лотків JUPITER, борт 60, ширина 400 мм, покриття гарячий цинк</t>
  </si>
  <si>
    <t>Кінцева заглушка для лотків JUPITER, борт 60, ширина 50 мм, покриття гарячий цинк</t>
  </si>
  <si>
    <t>Кінцева заглушка для лотків JUPITER, борт 60, ширина 50 мм, покриття Сендзимір</t>
  </si>
  <si>
    <t>Кінцева заглушка для лотків JUPITER, борт 60, ширина 500 мм, покриття гарячий цинк</t>
  </si>
  <si>
    <t>Кінцева заглушка для лотків JUPITER, борт 60, ширина 500 мм, покриття Сендзимір</t>
  </si>
  <si>
    <t>Кінцева заглушка для лотків JUPITER, борт 60, ширина 600 мм, покриття гарячий цинк</t>
  </si>
  <si>
    <t>Кінцева заглушка для лотків JUPITER, борт 60, ширина 600 мм, покриття Сендзимір</t>
  </si>
  <si>
    <t>Кінцева заглушка для лотків JUPITER, борт 60, ширина 75 мм, покриття гарячий цинк</t>
  </si>
  <si>
    <t>Кінцева заглушка для лотків JUPITER, борт 85, ширина 100 мм, покриття гарячий цинк</t>
  </si>
  <si>
    <t>Кінцева заглушка для лотків JUPITER, борт 85, ширина 150 мм, покриття гарячий цинк</t>
  </si>
  <si>
    <t>Кінцева заглушка для лотків JUPITER, борт 85, ширина 200 мм, покриття гарячий цинк</t>
  </si>
  <si>
    <t>Кінцева заглушка для лотків JUPITER, борт 85, ширина 300 мм, покриття гарячий цинк</t>
  </si>
  <si>
    <t>Кінцева заглушка для лотків JUPITER, борт 85, ширина 400 мм, покриття гарячий цинк</t>
  </si>
  <si>
    <t>Кінцева заглушка для лотків JUPITER, борт 85, ширина 500 мм, покриття гарячий цинк</t>
  </si>
  <si>
    <t>Кінцева заглушка для лотків JUPITER, борт 85, ширина 600 мм, покриття гарячий цинк</t>
  </si>
  <si>
    <t>Распорка для коробок монолітного бетонобудування; РЕ; помаранчева</t>
  </si>
  <si>
    <t>Гайка гака для люстри; латунь</t>
  </si>
  <si>
    <t xml:space="preserve">Опора коробки в бетон; РЕ; міжосьова відстань 80мм; помаранчева; </t>
  </si>
  <si>
    <t xml:space="preserve">Стрижень для монолітного бетонобудування; сталь; Ø6мм; довжина 3м </t>
  </si>
  <si>
    <t>Гак для кріплення люстри монолітне бетонобудування; сталь; 250N; довжина 100мм</t>
  </si>
  <si>
    <t>Коробка щитова в монолітне бетонобудування; РЕ;  36х56х120мм; помаранчева;</t>
  </si>
  <si>
    <t xml:space="preserve">Задня кришка коробки в монолітне бетонобудування; РР;  71х20; для труб Ø20мм; помаранчева; </t>
  </si>
  <si>
    <t xml:space="preserve">Задня кришка коробки в монолітне бетонобудування під гайку; РА; 75х20; помаранчева; </t>
  </si>
  <si>
    <t xml:space="preserve">Корпус коробки для монолітного бетонобудування; РР; 50х60х82мм; для труб Ø20мм, Ø25мм; помаранчева; </t>
  </si>
  <si>
    <t xml:space="preserve">Корпус коробки для монолітного бетонобудування; РР; 50х69х73мм; для труб Ø20мм; помаранчева; </t>
  </si>
  <si>
    <t xml:space="preserve">Кришка коробки для монолітного бетонобудування; РР; 80х23мм; світло-сіра; </t>
  </si>
  <si>
    <t xml:space="preserve">Кришка коробки для монолітного бетонобудування; РР; 71х60х23мм; світло-сіра; </t>
  </si>
  <si>
    <t xml:space="preserve">Кришка коробки для монолітного бетонобудування; РР; 81х60х23мм; світло-сіра; </t>
  </si>
  <si>
    <t>Труба гофрована важка двошарова Коподур, синя; Ø50мм; поліетилен HDPE; довжина 6 м</t>
  </si>
  <si>
    <t>Труба гофрована важка двошарова Коподур, синя; Ø75мм; поліетилен HDPE; довжина 6 м</t>
  </si>
  <si>
    <t>Труба гофрована важка двошарова Коподур, синя; Ø110мм; поліетилен HDPE; довжина 6 м</t>
  </si>
  <si>
    <t>Комплект з коробки приладової KEFZ 80_KB для термоізольованих фасадів (ПП;72/80) та коронки (ПА)</t>
  </si>
  <si>
    <t>Коробка приладова для термоізольованих фасадів товщ. від 80 мм;ПП;72х53/80</t>
  </si>
  <si>
    <t>Коробка приладова подовжена (використовується при термоізоляції фасадів); ПП; 120х120х300мм</t>
  </si>
  <si>
    <t>Коробка приладова (використовується при термоізоляції фасадів); ПП; 120х120х200мм</t>
  </si>
  <si>
    <t>Коробка приладова тримісна (використовується при термоізоляції фасадів); ПП; 100х230х250мм</t>
  </si>
  <si>
    <t>Труба гофрована гнучка двошарова Копофлекс, помаранчева, протяжка, з муфтою; Ø40мм;  HDPE; Бухта 50 м</t>
  </si>
  <si>
    <t>Труба гофрована гнучка двошарова Копофлекс, помаранчева, протяжка, з муфтою; Ø40мм;  HDPE; Бухта 25 м</t>
  </si>
  <si>
    <t>Труба гофрована гнучка двошарова Копофлекс, синя, протяжка, з муфтою; Ø40мм;  HDPE; Бухта 50 м</t>
  </si>
  <si>
    <t>Труба гофрована гнучка двошарова Копофлекс, синя, протяжка, з муфтою; Ø40мм;  HDPE; Бухта 25 м</t>
  </si>
  <si>
    <t>Труба гофрована гнучка двошарова Копофлекс, зелена, протяжка, з муфтою; Ø40мм;  HDPE; Бухта 50 м</t>
  </si>
  <si>
    <t>Труба гофрована гнучка двошарова Копофлекс, жовта, протяжка, з муфтою; Ø40мм;  HDPE; Бухта 50 м</t>
  </si>
  <si>
    <t>Труба гофрована гнучка двошарова Копофлекс, червона, протяжка, з муфтою; Ø50мм;  HDPE; Бухта 25 м</t>
  </si>
  <si>
    <t>Труба гофрована гнучка двошарова Копофлекс, синя, протяжка, з муфтою; Ø50мм;  HDPE; Бухта 50 м</t>
  </si>
  <si>
    <t>Труба гофрована гнучка двошарова Копофлекс, синя, протяжка, з муфтою; Ø50мм;  HDPE; Бухта 25 м</t>
  </si>
  <si>
    <t>Труба гофрована гнучка двошарова Копофлекс, жовта, протяжка, з муфтою; Ø50мм;  HDPE; Бухта 50 м</t>
  </si>
  <si>
    <t>Труба гофрована гнучка двошарова Копофлекс, синя, протяжка, з муфтою; Ø63мм;  HDPE; Бухта 50 м</t>
  </si>
  <si>
    <t>Труба гофрована гнучка двошарова Копофлекс антистатична антибактеріальна безгалогенна, блакитна Ø63мм; поліетилен HDPE; Бухта 50 м.  Тест тиску ISO 51</t>
  </si>
  <si>
    <t>Труба гофрована гнучка двошарова Копофлекс, синя, протяжка, з муфтою; Ø75мм;  HDPE; Бухта 50 м</t>
  </si>
  <si>
    <t>Труба гофрована гнучка двошарова Копофлекс, синя, протяжка, з муфтою; Ø75мм;  HDPE; Бухта 25 м</t>
  </si>
  <si>
    <t>Труба гофрована гнучка двошарова Копофлекс антистатична антибактеріальна безгалогенна, блакитна Ø75мм; поліетилен HDPE; Бухта 50 м. Тест тиску  ISO 51</t>
  </si>
  <si>
    <t>Труба гофрована гнучка двошарова Копофлекс, синя, протяжка, з муфтою; Ø90мм;  HDPE; Бухта 50 м</t>
  </si>
  <si>
    <t>Труба гофрована гнучка двошарова Копофлекс антистатична антибактеріальна безгалогенна, блакитна Ø90мм; поліетилен HDPE; Бухта 50 м.  Тест тиску  ISO 5</t>
  </si>
  <si>
    <t>Труба гофрована гнучка двошарова Копофлекс, червона, протяжка, з муфтою; Ø110мм;  HDPE; Бухта 25 м</t>
  </si>
  <si>
    <t>Труба гофрована гнучка двошарова Копофлекс, синя, протяжка, з муфтою; Ø110мм;  HDPE; Бухта 50 м</t>
  </si>
  <si>
    <t>Труба гофрована гнучка двошарова Копофлекс, синя, протяжка, з муфтою; Ø110мм;  HDPE; Бухта 25 м</t>
  </si>
  <si>
    <t>Труба гофрована гнучка двошарова Копофлекс, червона, протяжка, ; Ø160мм; ПВХ; Бухта 50 м</t>
  </si>
  <si>
    <t>Труба гофрована гнучка двошарова Копофлекс, синя, протяжка, ; Ø160мм; ПВХ; Бухта 50 м</t>
  </si>
  <si>
    <t>Стрічка цвяхів для бетону С20/25 до С30/37, суцільної кладки та штукатурки, оцинковка,  20 мм, 500 шт у пак+ баллон</t>
  </si>
  <si>
    <t>Стрічка цвяхів для бетону С20/25 до С30/37, суцільної кладки та штукатурки, оцинковка,  25 мм, 500 шт у пак+ баллон</t>
  </si>
  <si>
    <t>Стрічка цвяхів для бетону С20/25 до С60/70, армованого бетону та сталі, оцинковка,  15 мм, 500 шт у пак+ баллон</t>
  </si>
  <si>
    <t>Стрічка цвяхів для бетону С20/25 до С60/70, армованого бетону та сталі, оцинковка, без зал пластику  15 мм, 500 шт у пак+ баллон</t>
  </si>
  <si>
    <t>Стрічка цвяхів для бетону С20/25 до С60/70, армованого бетону та сталі, оцинковка,  17 мм, 500 шт у пак+ баллон</t>
  </si>
  <si>
    <t>Стрічка цвяхів для бетону С20/25 до С60/70, армованого бетону та сталі, оцинковка,  без зал пластику 17 мм, 500 шт у пак+ баллон</t>
  </si>
  <si>
    <t>Стрічка цвяхів для бетону С20/25 до С60/70, армованого бетону та сталі, оцинковка,  22 мм, 500 шт у пак+ баллон</t>
  </si>
  <si>
    <t>Стрічка цвяхів для бетону С20/25 до С60/70, армованого бетону та сталі, оцинковка,  без зал пластику 22 мм, 500 шт у пак+ баллон</t>
  </si>
  <si>
    <t>Анкер розширювальний; Ø10мм; сталь; довжина 60мм</t>
  </si>
  <si>
    <t>Анкер розширювальний; Ø6мм; сталь; довжина 32мм</t>
  </si>
  <si>
    <t>Анкер розширювальний; Ø8мм; сталь; довжина 38мм</t>
  </si>
  <si>
    <t>Анкер розширювальний; Ø8мм; сталь; довжина 60мм</t>
  </si>
  <si>
    <t>Анкер для ДСП; Ø4мм; сталь; довжина 32мм</t>
  </si>
  <si>
    <t>Анкер для ДСП; Ø4мм; сталь; довжина 45мм</t>
  </si>
  <si>
    <t>Анкер для ДСП; Ø5мм; сталь; довжина 37мм</t>
  </si>
  <si>
    <t>Анкер для ДСП; Ø5мм; сталь; довжина 52мм</t>
  </si>
  <si>
    <t>Анкер для ДСП; Ø5мм; сталь; довжина 65мм</t>
  </si>
  <si>
    <t>Анкер для ДСП; Ø6мм; сталь; довжина 37мм</t>
  </si>
  <si>
    <t>Анкер для ДСП; Ø6мм; сталь; довжина 52мм</t>
  </si>
  <si>
    <t>Анкер для ДСП; Ø6мм; сталь; довжина 65мм</t>
  </si>
  <si>
    <t>Коробка розподільча в пустотілі стіни; ПВХ; жовта; Ø84х50мм</t>
  </si>
  <si>
    <t>Анкер Ø10мм; сталь; довжина 40мм, покриття цинкхромат</t>
  </si>
  <si>
    <t>Анкер Ø12мм; сталь; довжина 50мм, покриття цинкхромат</t>
  </si>
  <si>
    <t>Анкер Ø6мм; сталь; довжина 25мм, покриття цинкхромат</t>
  </si>
  <si>
    <t>Анкер Ø8мм; сталь; довжина 30мм, покриття цинкхромат</t>
  </si>
  <si>
    <t>Анкер Ø10мм; латунь; довжина 40мм</t>
  </si>
  <si>
    <t>Анкер Ø8мм; латунь; довжина 30мм</t>
  </si>
  <si>
    <t>Лоток кабельний драбинного типу KOPOS; розміри-110x150x3000mm; покриття гарячий цинк</t>
  </si>
  <si>
    <t>Лоток кабельний драбинного типу KOPOS; розміри-110x150x3000mm; покриття Сендзимір</t>
  </si>
  <si>
    <t>Лоток кабельний драбинного типу KOPOS; розміри-110x200x3000mm; покриття гарячий цинк</t>
  </si>
  <si>
    <t>Лоток кабельний драбинного типу KOPOS; розміри-110x200x3000mm; покриття Сендзимір</t>
  </si>
  <si>
    <t>Лоток кабельний драбинного типу KOPOS; розміри-110x300x3000mm; покриття гарячий цинк</t>
  </si>
  <si>
    <t>Лоток кабельний драбинного типу KOPOS; розміри-110x300x3000mm; покриття Сендзимір</t>
  </si>
  <si>
    <t>Лоток кабельний драбинного типу KOPOS; розміри-110x400x3000mm; покриття гарячий цинк</t>
  </si>
  <si>
    <t>Лоток кабельний драбинного типу KOPOS; розміри-110x400x3000mm; покриття Сендзимір</t>
  </si>
  <si>
    <t>Лоток кабельний драбинного типу KOPOS; розміри-110x500x3000mm; покриття гарячий цинк</t>
  </si>
  <si>
    <t>Лоток кабельний драбинного типу KOPOS; розміри-110x500x3000mm; покриття Сендзимір</t>
  </si>
  <si>
    <t>Лоток кабельний драбинного типу KOPOS; розміри-110x600x3000mm; покриття гарячий цинк</t>
  </si>
  <si>
    <t>Лоток кабельний драбинного типу KOPOS; розміри-110x600x3000mm; покриття Сендзимір</t>
  </si>
  <si>
    <t>Лоток кабельний драбинного типу KOPOS; розміри-60x150x3000mm; покриття гарячий цинк</t>
  </si>
  <si>
    <t>Лоток кабельний драбинного типу KOPOS; розміри-60x150x3000mm; покриття Сендзимір</t>
  </si>
  <si>
    <t>Лоток кабельний драбинного типу KOPOS; розміри-60x200x3000mm; покриття гарячий цинк</t>
  </si>
  <si>
    <t>Лоток кабельний драбинного типу KOPOS; розміри-60x200x3000mm; покриття Сендзимір</t>
  </si>
  <si>
    <t>Лоток кабельний драбинного типу KOPOS; розміри-60x300x3000mm; покриття гарячий цинк</t>
  </si>
  <si>
    <t>Лоток кабельний драбинного типу KOPOS; розміри-60x300x3000mm; покриття Сендзимір</t>
  </si>
  <si>
    <t>Лоток кабельний драбинного типу KOPOS; розміри-60x400x3000mm; покриття гарячий цинк</t>
  </si>
  <si>
    <t>Лоток кабельний драбинного типу KOPOS; розміри-60x400x3000mm; покриття Сендзимір</t>
  </si>
  <si>
    <t>Лоток кабельний драбинного типу KOPOS; розміри-60x500x3000mm; покриття гарячий цинк</t>
  </si>
  <si>
    <t>Лоток кабельний драбинного типу KOPOS; розміри-60x500x3000mm; покриття Сендзимір</t>
  </si>
  <si>
    <t>Лоток кабельний драбинного типу KOPOS; розміри-60x600x3000mm; покриття гарячий цинк</t>
  </si>
  <si>
    <t>Лоток кабельний драбинного типу KOPOS; розміри-60x600x3000mm; покриття Сендзимір</t>
  </si>
  <si>
    <t>Лоток кабельний драбинного типу KOPOS; розміри-85x150x3000mm; покриття гарячий цинк</t>
  </si>
  <si>
    <t>Лоток кабельний драбинного типу KOPOS; розміри-85x150x3000mm; покриття Сендзимір</t>
  </si>
  <si>
    <t>Лоток кабельний драбинного типу KOPOS; розміри-85x200x3000mm; покриття гарячий цинк</t>
  </si>
  <si>
    <t>Лоток кабельний драбинного типу KOPOS; розміри-85x200x3000mm; покриття Сендзимір</t>
  </si>
  <si>
    <t>Лоток кабельний драбинного типу KOPOS; розміри-85x300x3000mm; покриття гарячий цинк</t>
  </si>
  <si>
    <t>Лоток кабельний драбинного типу KOPOS; розміри-85x300x3000mm; покриття Сендзимір</t>
  </si>
  <si>
    <t>Лоток кабельний драбинного типу KOPOS; розміри-85x400x3000mm; покриття гарячий цинк</t>
  </si>
  <si>
    <t>Лоток кабельний драбинного типу KOPOS; розміри-85x400x3000mm; покриття Сендзимір</t>
  </si>
  <si>
    <t>Лоток кабельний драбинного типу KOPOS; розміри-85x500x3000mm; покриття гарячий цинк</t>
  </si>
  <si>
    <t>Лоток кабельний драбинного типу KOPOS; розміри-85x500x3000mm; покриття Сендзимір</t>
  </si>
  <si>
    <t>Лоток кабельний драбинного типу KOPOS; розміри-85x600x3000mm; покриття гарячий цинк</t>
  </si>
  <si>
    <t>Лоток кабельний драбинного типу KOPOS; розміри-85x600x3000mm; покриття Сендзимір</t>
  </si>
  <si>
    <t>Дистанційний тримач лотка драбинного типу KOPOS; покриття гарячий цинк</t>
  </si>
  <si>
    <t>Відгалужувач хрестоподібний на лоток драбинного типу KOPOS; розміри-110x200x1400mm; покриття гарячий цинк</t>
  </si>
  <si>
    <t>Відгалужувач хрестоподібний на лоток драбинного типу KOPOS; розміри-110x200x1400mm; покриття Сендзимір</t>
  </si>
  <si>
    <t>Відгалужувач хрестоподібний на лоток драбинного типу KOPOS; розміри-110x300x1500mm; покриття гарячий цинк</t>
  </si>
  <si>
    <t>Відгалужувач хрестоподібний на лоток драбинного типу KOPOS; розміри-110x300x1500mm; покриття Сендзимір</t>
  </si>
  <si>
    <t>Відгалужувач хрестоподібний на лоток драбинного типу KOPOS; розміри-110x400x1600mm; покриття гарячий цинк</t>
  </si>
  <si>
    <t>Відгалужувач хрестоподібний на лоток драбинного типу KOPOS; розміри-110x400x1600mm; покриття Сендзимір</t>
  </si>
  <si>
    <t>Відгалужувач хрестоподібний на лоток драбинного типу KOPOS; розміри-110x500x1700mm; покриття гарячий цинк</t>
  </si>
  <si>
    <t>Відгалужувач хрестоподібний на лоток драбинного типу KOPOS; розміри-110x500x1700mm; покриття Сендзимір</t>
  </si>
  <si>
    <t>Відгалужувач хрестоподібний на лоток драбинного типу KOPOS; розміри-110x600x1800mm; покриття гарячий цинк</t>
  </si>
  <si>
    <t>Відгалужувач хрестоподібний на лоток драбинного типу KOPOS; розміри-110x600x1800mm; покриття Сендзимір</t>
  </si>
  <si>
    <t>Відгалужувач хрестоподібний на лоток драбинного типу KOPOS; розміри-60x200x1400mm; покриття гарячий цинк</t>
  </si>
  <si>
    <t>Відгалужувач хрестоподібний на лоток драбинного типу KOPOS; розміри-60x200x1400mm; покриття Сендзимір</t>
  </si>
  <si>
    <t>Відгалужувач хрестоподібний на лоток драбинного типу KOPOS; розміри-60x300x1500mm; покриття гарячий цинк</t>
  </si>
  <si>
    <t>Відгалужувач хрестоподібний на лоток драбинного типу KOPOS; розміри-60x300x1500mm; покриття Сендзимір</t>
  </si>
  <si>
    <t>Відгалужувач хрестоподібний на лоток драбинного типу KOPOS; розміри-60x400x1600mm; покриття гарячий цинк</t>
  </si>
  <si>
    <t>Відгалужувач хрестоподібний на лоток драбинного типу KOPOS; розміри-60x400x1600mm; покриття Сендзимір</t>
  </si>
  <si>
    <t>Відгалужувач хрестоподібний на лоток драбинного типу KOPOS; розміри-60x500x1700mm; покриття гарячий цинк</t>
  </si>
  <si>
    <t>Відгалужувач хрестоподібний на лоток драбинного типу KOPOS; розміри-60x500x1700mm; покриття Сендзимір</t>
  </si>
  <si>
    <t>Відгалужувач хрестоподібний на лоток драбинного типу KOPOS; розміри-60x600x1800mm;  покриття гарячий цинк</t>
  </si>
  <si>
    <t>Відгалужувач хрестоподібний на лоток драбинного типу KOPOS; розміри-60x600x1800mm; покриття Сендзимір</t>
  </si>
  <si>
    <t>Відгалужувач хрестоподібний на лоток драбинного типу KOPOS; розміри-85x200x1400mm; покриття гарячий цинк</t>
  </si>
  <si>
    <t>Відгалужувач хрестоподібний на лоток драбинного типу KOPOS; розміри-85x200x1400mm; покриття Сендзимір</t>
  </si>
  <si>
    <t>Відгалужувач хрестоподібний на лоток драбинного типу KOPOS; розміри-85x300x1500mm; покриття гарячий цинк</t>
  </si>
  <si>
    <t>Відгалужувач хрестоподібний на лоток драбинного типу KOPOS; розміри-85x300x1500mm; покриття Сендзимір</t>
  </si>
  <si>
    <t>Відгалужувач хрестоподібний на лоток драбинного типу KOPOS; розміри-85x400x1600mm; покриття гарячий цинк</t>
  </si>
  <si>
    <t>Відгалужувач хрестоподібний на лоток драбинного типу KOPOS; розміри-85x400x1600mm; покриття Сендзимір</t>
  </si>
  <si>
    <t>Відгалужувач хрестоподібний на лоток драбинного типу KOPOS; розміри-85x500x1700mm; покриття гарячий цинк</t>
  </si>
  <si>
    <t>Відгалужувач хрестоподібний на лоток драбинного типу KOPOS; розміри-85x500x1700mm; покриття Сендзимір</t>
  </si>
  <si>
    <t>Відгалужувач хрестоподібний на лоток драбинного типу KOPOS; розміри-85x600x1800mm; покриття гарячий цинк</t>
  </si>
  <si>
    <t>Відгалужувач хрестоподібний на лоток драбинного типу KOPOS; розміри-85x600x1800mm; покриття Сендзимір</t>
  </si>
  <si>
    <t>Відгалуження горизонтальне на лоток драбинного типу KOPOS; розміри-110x200xmm; покриття гарячий цинк</t>
  </si>
  <si>
    <t>Відгалуження горизонтальне на лоток драбинного типу KOPOS; розміри-110x200xmm; покриття Сендзимір</t>
  </si>
  <si>
    <t>Відгалуження горизонтальне на лоток драбинного типу KOPOS; розміри-110x300xmm; покриття гарячий цинк</t>
  </si>
  <si>
    <t>Відгалуження горизонтальне на лоток драбинного типу KOPOS; розміри-110x300xmm; покриття Сендзимір</t>
  </si>
  <si>
    <t>Відгалуження горизонтальне на лоток драбинного типу KOPOS; розміри-110x400xmm; покриття гарячий цинк</t>
  </si>
  <si>
    <t>Відгалуження горизонтальне на лоток драбинного типу KOPOS; розміри-110x400xmm; покриття Сендзимір</t>
  </si>
  <si>
    <t>Відгалуження горизонтальне на лоток драбинного типу KOPOS; розміри-110x500xmm; покриття гарячий цинк</t>
  </si>
  <si>
    <t>Відгалуження горизонтальне на лоток драбинного типу KOPOS; розміри-110x500xmm; покриття Сендзимір</t>
  </si>
  <si>
    <t>Відгалуження горизонтальне на лоток драбинного типу KOPOS; розміри-110x600xmm; покриття гарячий цинк</t>
  </si>
  <si>
    <t>Відгалуження горизонтальне на лоток драбинного типу KOPOS; розміри-110x600xmm; покриття Сендзимір</t>
  </si>
  <si>
    <t>Відгалуження горизонтальне на лоток драбинного типу KOPOS; розміри-60x150xmm; покриття гарячий цинк</t>
  </si>
  <si>
    <t>Відгалуження горизонтальне на лоток драбинного типу KOPOS; розміри-60x150xmm; покриття Сендзимір</t>
  </si>
  <si>
    <t>Відгалуження горизонтальне на лоток драбинного типу KOPOS; розміри-60x200xmm; покриття гарячий цинк</t>
  </si>
  <si>
    <t>Відгалуження горизонтальне на лоток драбинного типу KOPOS; розміри-60x200xmm; покриття Сендзимір</t>
  </si>
  <si>
    <t>Відгалуження горизонтальне на лоток драбинного типу KOPOS; розміри-60x300xmm; покриття гарячий цинк</t>
  </si>
  <si>
    <t>Відгалуження горизонтальне на лоток драбинного типу KOPOS; розміри-60x300xmm; покриття Сендзимір</t>
  </si>
  <si>
    <t>Відгалуження горизонтальне на лоток драбинного типу KOPOS; розміри-60x400xmm; покриття гарячий цинк</t>
  </si>
  <si>
    <t>Відгалуження горизонтальне на лоток драбинного типу KOPOS; розміри-60x400xmm; покриття Сендзимір</t>
  </si>
  <si>
    <t>Відгалуження горизонтальне на лоток драбинного типу KOPOS; розміри-60x500xmm; покриття гарячий цинк</t>
  </si>
  <si>
    <t>Відгалуження горизонтальне на лоток драбинного типу KOPOS; розміри-60x500xmm; покриття Сендзимір</t>
  </si>
  <si>
    <t>Відгалуження горизонтальне на лоток драбинного типу KOPOS; розміри-60x600xmm; покриття гарячий цинк</t>
  </si>
  <si>
    <t>Відгалуження горизонтальне на лоток драбинного типу KOPOS; розміри-60x600xmm; покриття Сендзимір</t>
  </si>
  <si>
    <t>Відгалуження горизонтальне на лоток драбинного типу KOPOS; розміри-85x200xmm; покриття гарячий цинк</t>
  </si>
  <si>
    <t>Відгалуження горизонтальне на лоток драбинного типу KOPOS; розміри-85x200xmm; покриття Сендзимір</t>
  </si>
  <si>
    <t>Відгалуження горизонтальне на лоток драбинного типу KOPOS; розміри-85x300xmm; покриття гарячий цинк</t>
  </si>
  <si>
    <t>Відгалуження горизонтальне на лоток драбинного типу KOPOS; розміри-85x300xmm; покриття Сендзимір</t>
  </si>
  <si>
    <t>Відгалуження горизонтальне на лоток драбинного типу KOPOS; розміри-85x400xmm; покриття гарячий цинк</t>
  </si>
  <si>
    <t>Відгалуження горизонтальне на лоток драбинного типу KOPOS; розміри-85x400xmm; покриття Сендзимір</t>
  </si>
  <si>
    <t>Відгалуження горизонтальне на лоток драбинного типу KOPOS; розміри-85x500xmm; покриття гарячий цинк</t>
  </si>
  <si>
    <t>Відгалуження горизонтальне на лоток драбинного типу KOPOS; розміри-85x500xmm; покриття Сендзимір</t>
  </si>
  <si>
    <t>Відгалуження горизонтальне на лоток драбинного типу KOPOS; розміри-85x600xmm; покриття гарячий цинк</t>
  </si>
  <si>
    <t>Відгалуження горизонтальне на лоток драбинного типу KOPOS; розміри-85x600xmm; покриття Сендзимір</t>
  </si>
  <si>
    <t>Настінне кріплення кабельного лотка драбинного типу; покриття гарячий цинк</t>
  </si>
  <si>
    <t>Настінне кріплення кабельного лотка драбинного типу; покриття Сендзимір</t>
  </si>
  <si>
    <t>Відгалужувач горизонтальний Т-подібний на лоток драбинного типу KOPOS; розміри-110x200x1400mm; покриття гарячий цинк</t>
  </si>
  <si>
    <t>Відгалужувач горизонтальний Т-подібний на лоток драбинного типу KOPOS; розміри-110x200x1400mm; покриття Сендзимір</t>
  </si>
  <si>
    <t>Відгалужувач горизонтальний Т-подібний на лоток драбинного типу KOPOS; розміри-110x300x1500mm; покриття гарячий цинк</t>
  </si>
  <si>
    <t>Відгалужувач горизонтальний Т-подібний на лоток драбинного типу KOPOS; розміри-110x300x1500mm; покриття Сендзимір</t>
  </si>
  <si>
    <t>Відгалужувач горизонтальний Т-подібний на лоток драбинного типу KOPOS; розміри-110x400x1600mm; покриття гарячий цинк</t>
  </si>
  <si>
    <t>Відгалужувач горизонтальний Т-подібний на лоток драбинного типу KOPOS; розміри-110x400x1600mm; покриття Сендзимір</t>
  </si>
  <si>
    <t>Відгалужувач горизонтальний Т-подібний на лоток драбинного типу KOPOS; розміри-110x500x1700mm; покриття гарячий цинк</t>
  </si>
  <si>
    <t>Відгалужувач горизонтальний Т-подібний на лоток драбинного типу KOPOS; розміри-110x500x1700mm; покриття Сендзимір</t>
  </si>
  <si>
    <t>Відгалужувач горизонтальний Т-подібний на лоток драбинного типу KOPOS; розміри-110x600x1800mm; покриття гарячий цинк</t>
  </si>
  <si>
    <t>Відгалужувач горизонтальний Т-подібний на лоток драбинного типу KOPOS; розміри-110x600x1800mm; покриття Сендзимір</t>
  </si>
  <si>
    <t>Відгалужувач горизонтальний Т-подібний на лоток драбинного типу KOPOS; розміри-60x200x1400mm; покриття гарячий цинк</t>
  </si>
  <si>
    <t>Відгалужувач горизонтальний Т-подібний на лоток драбинного типу KOPOS; розміри-60x200x1400mm; покриття Сендзимір</t>
  </si>
  <si>
    <t>Відгалужувач горизонтальний Т-подібний на лоток драбинного типу KOPOS; розміри-60x300x1500mm; покриття гарячий цинк</t>
  </si>
  <si>
    <t>Відгалужувач горизонтальний Т-подібний на лоток драбинного типу KOPOS; розміри-60x300x1500mm; покриття Сендзимір</t>
  </si>
  <si>
    <t>Відгалужувач горизонтальний Т-подібний на лоток драбинного типу KOPOS; розміри-60x400x1600mm; покриття гарячий цинк</t>
  </si>
  <si>
    <t>Відгалужувач горизонтальний Т-подібний на лоток драбинного типу KOPOS; розміри-60x400x1600mm; покриття Сендзимір</t>
  </si>
  <si>
    <t>Відгалужувач горизонтальний Т-подібний на лоток драбинного типу KOPOS; розміри-60x500x1700mm; покриття гарячий цинк</t>
  </si>
  <si>
    <t>Відгалужувач горизонтальний Т-подібний на лоток драбинного типу KOPOS; розміри-60x500x1700mm; покриття Сендзимір</t>
  </si>
  <si>
    <t>Відгалужувач горизонтальний Т-подібний на лоток драбинного типу KOPOS; розміри-60x600x1800mm; покриття гарячий цинк</t>
  </si>
  <si>
    <t>Відгалужувач горизонтальний Т-подібний на лоток драбинного типу KOPOS; розміри-60x600x1800mm; покриття Сендзимір</t>
  </si>
  <si>
    <t>Відгалужувач горизонтальний Т-подібний на лоток драбинного типу KOPOS; розміри-85x200x1400mm; покриття гарячий цинк</t>
  </si>
  <si>
    <t>Відгалужувач горизонтальний Т-подібний на лоток драбинного типу KOPOS; розміри-85x200x1400mm; покриття Сендзимір</t>
  </si>
  <si>
    <t>Відгалужувач горизонтальний Т-подібний на лоток драбинного типу KOPOS; розміри-85x300x1500mm; покриття гарячий цинк</t>
  </si>
  <si>
    <t>Відгалужувач горизонтальний Т-подібний на лоток драбинного типу KOPOS; розміри-85x300x1500mm; покриття Сендзимір</t>
  </si>
  <si>
    <t>Відгалужувач горизонтальний Т-подібний на лоток драбинного типу KOPOS; розміри-85x400x1600mm; покриття гарячий цинк</t>
  </si>
  <si>
    <t>Відгалужувач горизонтальний Т-подібний на лоток драбинного типу KOPOS; розміри-85x400x1600mm; покриття Сендзимір</t>
  </si>
  <si>
    <t>Відгалужувач горизонтальний Т-подібний на лоток драбинного типу KOPOS; розміри-85x500x1700mm; покриття гарячий цинк</t>
  </si>
  <si>
    <t xml:space="preserve">Відгалужувач горизонтальний Т-подібний на лоток драбинного типу KOPOS; розміри-85x500x1700mm; покриття Сендзимір </t>
  </si>
  <si>
    <t>Відгалужувач горизонтальний Т-подібний на лоток драбинного типу KOPOS; розміри-85x600x1800mm; покриття гарячий цинк</t>
  </si>
  <si>
    <t>Відгалужувач горизонтальний Т-подібний на лоток драбинного типу KOPOS; розміри-85x600x1800mm;  покриття Сендзимір</t>
  </si>
  <si>
    <t>Коробка розподільча в тверді стіни; з кришкою; ПВХ; сіра; 128х128х66мм</t>
  </si>
  <si>
    <t>Кришка до коробки КО 100; розміри 108x108х2мм; ПВХ</t>
  </si>
  <si>
    <t>Коробка розподільча в тверді стіни: з кришкою; ПВХ; сіра; 107х107х50мм</t>
  </si>
  <si>
    <t>Коробка розподільча в пустотілі стіни; з кришкою; ПВХ; жовта; 115х115х45мм</t>
  </si>
  <si>
    <t>Коробка в тверді стіни; з еквіпотенційною клемною колодкою та кришкою; ПВХ; сіра; 150х150х78мм</t>
  </si>
  <si>
    <t>Коробка розподільча в тверді стіни; з кришкою; ПВХ; сіра; 150х150х77мм</t>
  </si>
  <si>
    <t>Кришка до коробки КО 125; розміри 142,5x142,5х2мм; ПВХ</t>
  </si>
  <si>
    <t>Коробка розподільча в пустотілі стіни; з кришкою; ПВХ; жовта; 155х155х64мм</t>
  </si>
  <si>
    <t>Коробка розподільча в тверді стіни; з кришкою; ПВХ; сіра; 132х132х72мм</t>
  </si>
  <si>
    <t>Коробка розподільча в пустотілі стіни; з кришкою; з еластичними вводами; ПВХ; жовта; 193х153х72мм</t>
  </si>
  <si>
    <t>Кришка до коробок КU 68-1901, KU 68-1902: розміри Ø80х2мм; ПВХ</t>
  </si>
  <si>
    <t>Поворот вертикальний зовнішній 90° для лотка JUPITER, розміри-110x150x295mm, покриття гарячий цинк</t>
  </si>
  <si>
    <t>Поворот вертикальний зовнішній 90° для лотка JUPITER; розміри-110x150x295mm; покриття Сендзимір</t>
  </si>
  <si>
    <t>Поворот вертикальний зовнішній 90° для лотка JUPITER, розміри-110x200x295mm, покриття гарячий цинк</t>
  </si>
  <si>
    <t>Поворот вертикальний зовнішній 90° для лотка JUPITER; розміри-110x200x295mm; покриття Сендзимір</t>
  </si>
  <si>
    <t>Поворот вертикальний зовнішній 90° для лотка JUPITER, розміри-110x300x295mm, покриття гарячий цинк</t>
  </si>
  <si>
    <t>Поворот вертикальний зовнішній 90° для лотка JUPITER; розміри-110x300x295mm; покриття Сендзимір</t>
  </si>
  <si>
    <t>Поворот вертикальний зовнішній 90° для лотка JUPITER, розміри-110x400x295mm, покриття гарячий цинк</t>
  </si>
  <si>
    <t>Поворот вертикальний зовнішній 90° для лотка JUPITER; розміри-110x400x295mm; покриття Сендзимір</t>
  </si>
  <si>
    <t>Поворот вертикальний зовнішній 90° для лотка JUPITER, розміри-110x500x295mm, покриття гарячий цинк</t>
  </si>
  <si>
    <t>Поворот вертикальний зовнішній 90° для лотка JUPITER; розміри-110x500x295mm; покриття Сендзимір</t>
  </si>
  <si>
    <t>Поворот вертикальний зовнішній 90° для лотка JUPITER, розміри-110x600x295mm, покриття гарячий цинк</t>
  </si>
  <si>
    <t>Поворот вертикальний зовнішній 90° для лотка JUPITER; розміри-110x600x295mm; покриття Сендзимір</t>
  </si>
  <si>
    <t>Поворот вертикальний зовнішній 90 для лотка JUPITER; розміри-35x100x220mm; покриття гарячий цинк</t>
  </si>
  <si>
    <t>Поворот вертикальний зовнішній 90° для лотка JUPITER; розміри-35x100x220mm; покриття Сендзимір</t>
  </si>
  <si>
    <t>Поворот вертикальний зовнішній 90° для лотка JUPITER; розміри-35x150x220mm; покриття Сендзимір</t>
  </si>
  <si>
    <t>Поворот вертикальний зовнішній 90 для лотка JUPITER; розміри-35x200x220mm; покриття гарячий цинк</t>
  </si>
  <si>
    <t>Поворот вертикальний зовнішній 90° для лотка JUPITER; розміри-35x200x220mm; покриття Сендзимір</t>
  </si>
  <si>
    <t>Поворот вертикальний зовнішній 90 для лотка JUPITER; розміри-35x300x220mm; покриття гарячий цинк</t>
  </si>
  <si>
    <t>Поворот вертикальний зовнішній 90° для лотка JUPITER; розміри-35x300x220mm; покриття Сендзимір</t>
  </si>
  <si>
    <t>Поворот вертикальний зовнішній 90° для лотка JUPITER; розміри-35x400x220mm; покриття Сендзимір</t>
  </si>
  <si>
    <t>Поворот вертикальний зовнішній 90 для лотка JUPITER; розміри-35x50x220mm; покриття гарячий цинк</t>
  </si>
  <si>
    <t>Поворот вертикальний зовнішній 90° для лотка JUPITER; розміри-35x50x220mm; покриття Сендзимір</t>
  </si>
  <si>
    <t>Поворот вертикальний зовнішній 90° для лотка JUPITER; розміри-35x500x220mm; покриття Сендзимір</t>
  </si>
  <si>
    <t>Поворот вертикальний зовнішній 90° для лотка JUPITER; розміри-35x75x220mm; покриття Сендзимір</t>
  </si>
  <si>
    <t>Поворот вертикальний зовнішній 90 для лотка JUPITER; розміри-60x100x245mm; покриття гарячий цинк</t>
  </si>
  <si>
    <t>Поворот вертикальний зовнішній 90° для лотка JUPITER; розміри-60x100x245mm; покриття Сендзимір</t>
  </si>
  <si>
    <t>Поворот вертикальний зовнішній 90 для лотка JUPITER; розміри-60x150x245mm; покриття гарячий цинк</t>
  </si>
  <si>
    <t>Поворот вертикальний зовнішній 90° для лотка JUPITER; розміри-60x150x245mm; покриття Сендзимір</t>
  </si>
  <si>
    <t>Поворот вертикальний зовнішній 90 для лотка JUPITER; розміри-60x200x245mm; покриття гарячий цинк</t>
  </si>
  <si>
    <t>Поворот вертикальний зовнішній 90° для лотка JUPITER; розміри-60x200x245mm; покриття Сендзимір</t>
  </si>
  <si>
    <t>Поворот вертикальний зовнішній 90 для лотка JUPITER; розміри-60x300x245mm; покриття гарячий цинк</t>
  </si>
  <si>
    <t>Поворот вертикальний зовнішній 90° для лотка JUPITER; розміри-60x300x245mm; покриття Сендзимір</t>
  </si>
  <si>
    <t>Поворот вертикальний зовнішній 90 для лотка JUPITER; розміри-60x400x245mm; покриття гарячий цинк</t>
  </si>
  <si>
    <t>Поворот вертикальний зовнішній 90° для лотка JUPITER; розміри-60x400x245mm; покриття Сендзимір</t>
  </si>
  <si>
    <t>Поворот вертикальний зовнішній 90 для лотка JUPITER; розміри-60x50x245mm; покриття гарячий цинк</t>
  </si>
  <si>
    <t>Поворот вертикальний зовнішній 90° для лотка JUPITER; розміри-60x50x245mm; покриття Сендзимір</t>
  </si>
  <si>
    <t>Поворот вертикальний зовнішній 90 для лотка JUPITER; розміри-60x500x245mm; покриття гарячий цинк</t>
  </si>
  <si>
    <t>Поворот вертикальний зовнішній 90° для лотка JUPITER; розміри-60x500x245mm; покриття Сендзимір</t>
  </si>
  <si>
    <t>Поворот вертикальний зовнішній 90° для лотка JUPITER; розміри-60x600x245mm; покриття Сендзимір</t>
  </si>
  <si>
    <t>Поворот вертикальний зовнішній 90 для лотка JUPITER; розміри-60x75x245mm; покриття гарячий цинк</t>
  </si>
  <si>
    <t>Поворот вертикальний зовнішній 90° для лотка JUPITER; розміри-60x75x245mm; покриття Сендзимір</t>
  </si>
  <si>
    <t>Поворот вертикальний зовнішній 90 для лотка JUPITER; розміри-85x100x270mm; покриття гарячий цинк</t>
  </si>
  <si>
    <t>Поворот вертикальний зовнішній 90° для лотка JUPITER; розміри-85x100x270mm; покриття Сендзимір</t>
  </si>
  <si>
    <t>Поворот вертикальний зовнішній 90 для лотка JUPITER; розміри-85x150x270mm; покриття гарячий цинк</t>
  </si>
  <si>
    <t>Поворот вертикальний зовнішній 90° для лотка JUPITER; розміри-85x150x270mm; покриття Сендзимір</t>
  </si>
  <si>
    <t>Поворот вертикальний зовнішній 90° для лотка JUPITER; розміри-85x200x270mm; покриття Сендзимір</t>
  </si>
  <si>
    <t>Поворот вертикальний зовнішній 90 для лотка JUPITER; розміри-85x300x270mm; покриття гарячий цинк</t>
  </si>
  <si>
    <t>Поворот вертикальний зовнішній 90° для лотка JUPITER; розміри-85x300x270mm; покриття Сендзимір</t>
  </si>
  <si>
    <t>Поворот вертикальний зовнішній 90° для лотка JUPITER; розміри-85x400x270mm; покриття Сендзимір</t>
  </si>
  <si>
    <t>Поворот вертикальний зовнішній 90 для лотка JUPITER; розміри-85x500x270mm; покриття гарячий цинк</t>
  </si>
  <si>
    <t>Поворот вертикальний зовнішній 90° для лотка JUPITER; розміри-85x500x270mm; покриття Сендзимір</t>
  </si>
  <si>
    <t>Кришка для KOМ 97 біла; Ø114мм, ПВХ</t>
  </si>
  <si>
    <t>Кришка для KOМ 97 HF безгалогенна; Ø114мм</t>
  </si>
  <si>
    <t>Кришка до коробки КО 97/5; розміри Ø114х2мм; ПВХ</t>
  </si>
  <si>
    <t>Коробка розподільча в тверді стіни; з кришкою; ПВХ; сіра; Ø103х50мм</t>
  </si>
  <si>
    <t>Коробка розподільча в пустотілі стіни; з кришкою; з еластичними вводами; ПВХ; жовта; Ø104х55мм</t>
  </si>
  <si>
    <t>Коробка для твердих стін з кришкою, безгалогенна; розміри Ø103х50мм</t>
  </si>
  <si>
    <t>Рамка коробки KOPOBOX; глибина 57 мм; для товщ. підлоги від 57 до 75 мм</t>
  </si>
  <si>
    <t>Рамка коробки KOPOBOX; глибина 80 мм; для товщ. підлоги від 80 до 95 мм</t>
  </si>
  <si>
    <t>Коробка для приладів в тверді стіни або підлогу; біла; 176х80x68 мм.</t>
  </si>
  <si>
    <t>Коробка для приладів в тверді стіни або підлогу; світло-сіра; 176х80x68 мм.</t>
  </si>
  <si>
    <t>Коробка для приладів в меблі, подвійну підлогу або пустотілі стіни; біла; 175х80х75 мм</t>
  </si>
  <si>
    <t>Коробка для приладів в меблі, подвійну підлогу або пустотілі стіни; світло-сіра; 175х80х75 мм</t>
  </si>
  <si>
    <t xml:space="preserve">Коробка для приладів в меблі, подвійну підлогу або пустотілі стіни; титанова; 175х80х75 мм </t>
  </si>
  <si>
    <t>Коробка для приладів в кабель-канали серії РК, біла; 175x80x50 мм</t>
  </si>
  <si>
    <t>Труба дренажна Ø100мм; одношарова; ПЕ; чорна; бухта 50 м</t>
  </si>
  <si>
    <t>Труба дренажна Ø125мм; одношарова; ПЕ; чорна; бухта 50 м</t>
  </si>
  <si>
    <t>Труба дренажна Ø160мм; одношарова; ПЕ; чорна; бухта 50 м</t>
  </si>
  <si>
    <t>Труба дренажна Ø50мм; одношарова; ПЕ; чорна; бухта 50 м</t>
  </si>
  <si>
    <t>Труба дренажна Ø65мм; одношарова; ПЕ; чорна; бухта 50 м</t>
  </si>
  <si>
    <t>Труба дренажна Ø80мм; одношарова; ПЕ; чорна; бухта 50 м</t>
  </si>
  <si>
    <t>Грунтовий канал KOPOKAN 1 для підземного прокладання кабелю 100х100мм; ПВХ; блакитна кришка; довжина 2 м</t>
  </si>
  <si>
    <t>Грунтовий канал KOPOKAN 1 для підземного прокладання кабелю 100х100мм; ПВХ; червона кришка; довжина 2 м</t>
  </si>
  <si>
    <t>Грунтовий канал KOPOKAN 2 для підземного прокладання кабелю 120х100мм; ПВХ; блакитна кришка; довжина 2 м</t>
  </si>
  <si>
    <t>Грунтовий канал KOPOKAN 2 для підземного прокладання кабелю 120х100мм; ПВХ; червона кришка; довжина 2 м</t>
  </si>
  <si>
    <t>Грунтовий канал KOPOKAN 3 для підземного прокладання кабелю 130х140мм; ПВХ; червона кришка; довжина 2 м</t>
  </si>
  <si>
    <t>Грунтовий канал KOPOKAN 4 для підземного прокладання кабелю 200х125мм; ПВХ; блакитна кришка; довжина 2 м</t>
  </si>
  <si>
    <t>Грунтовий канал KOPOKAN 4 для підземного прокладання кабелю 200х125мм; ПВХ; червона кришка; довжина 2 м</t>
  </si>
  <si>
    <t>Коробка приладова в тверді стіни; подвійна; ПВХ; сіра; 142х70х45мм</t>
  </si>
  <si>
    <t>Коробка приладова в тверді стіни; потрійна; ПВХ; сіра; 213х70х45мм</t>
  </si>
  <si>
    <t>Коробка приладова в тверді стіни; чотирьохкратна; ПВХ; сіра; 285х70х45мм</t>
  </si>
  <si>
    <t>Коробка приладова в тверді стіни; п'ятикратна; ПВХ; сіра; 354х70х45мм</t>
  </si>
  <si>
    <t>Коробка для пустотілих стін, приладова, з еластичними вводами, безгалогенна; розміри Ø71х45мм</t>
  </si>
  <si>
    <t>Коробка приладова в тверді стіни; з'єднуються між собою; міжосьова відст. 71/81мм; ПВХ; сіра; Ø75х44мм</t>
  </si>
  <si>
    <t>Коробка приладова в тверді стіни; з'єднуються між собою; ПВХ; сіра; Ø70х45мм</t>
  </si>
  <si>
    <t>Коробка приладова в тверді стіни; з'єднуються між собою; ПВХ; сіра; 71х71х42мм</t>
  </si>
  <si>
    <t>Коробка приладова в тверді стіни; з'єднуються між собою; ПВХ; сіра; Ø73х30мм</t>
  </si>
  <si>
    <t>Коробка для твердих стін; безгалогенна; розміри Ø71х30мм</t>
  </si>
  <si>
    <t>Коробка приладова в тверді стіни з еластичними вводами; з'єднуються між собою; ПВХ; сіра; Ø73х45мм</t>
  </si>
  <si>
    <t>Коробка приладова в тверді стіни; з'єднуються між собою; ПВХ; сіра; Ø74х43мм</t>
  </si>
  <si>
    <t>Коробка приладова безгалогенна для кабель-каналів РК</t>
  </si>
  <si>
    <t>Коробка приладова для кабельних каналів серіїї РК; ПВХ</t>
  </si>
  <si>
    <t>Коробка приладова в пустотілі стіни; подвійна; з еластичними вводами; ПВХ; жовта; 142х70х40мм</t>
  </si>
  <si>
    <t>Коробка приладова в пустотілі стіни; потрійна; з еластичними вводами; ПВХ; жовта; 209х68х40мм</t>
  </si>
  <si>
    <t>Коробка приладова в пустотілі стіни; з еластичними вводами; ПВХ; жовта; Ø68х40мм</t>
  </si>
  <si>
    <t>Коробка приладова в пустотілі стіни; з еластичними вводами; ПВХ; жовта; Ø68х45мм</t>
  </si>
  <si>
    <t>Коробка приладова в пустотілі стіни; подвійна; з еластичними вводами; ПВХ; жовта; 138х68х50мм</t>
  </si>
  <si>
    <t>Коробка приладова в пустотілі стіни; потрійна; з еластичними вводами; ПВХ; жовта; 209х68х50мм</t>
  </si>
  <si>
    <t>Коробка приладова в пустотілі стіни; чотирьохкратна; з еластичними вводами; ПВХ; жовта; 280х68х50мм</t>
  </si>
  <si>
    <t>Коробка приладова в пустотілі стіни; п'ятикратна; з еластичними вводами; ПВХ; жовта; 351х68х50мм</t>
  </si>
  <si>
    <t>Коробка приладова в пустотілі стіни; з еластичними вводами; ПВХ; жовта; Ø68х50мм</t>
  </si>
  <si>
    <t>Коробка приладова в пустотілі стіни; з монтажним кільцем; ПВХ; жовта; Ø78х44мм</t>
  </si>
  <si>
    <t>Анкер металевий для бетону Розмір10х115мм; оцинкований</t>
  </si>
  <si>
    <t>Анкер металевий для бетону Розмір10х115мм, покриття Geomet</t>
  </si>
  <si>
    <t>Анкер металевий для бетону Розмір10х175мм; оцинкований</t>
  </si>
  <si>
    <t>Анкер металевий для бетону Розмір10х95мм; оцинкований</t>
  </si>
  <si>
    <t>Анкер металевий для бетону Розмір10х95мм, покриття Geomet</t>
  </si>
  <si>
    <t>Анкер металевий для бетону Розмір12х120мм; оцинкований</t>
  </si>
  <si>
    <t>Анкер металевий для бетону Розмір12х120мм, покриття Geomet</t>
  </si>
  <si>
    <t>Анкер металевий для бетону Розмір 6х70мм; оцинкований</t>
  </si>
  <si>
    <t>Анкер металевий для бетону Розмір 8х110мм; оцинкований</t>
  </si>
  <si>
    <t>Анкер металевий для бетону, Розмір 8х77мм; оцинкований</t>
  </si>
  <si>
    <t>Анкер металевий для бетону, Розмір 8х77мм; покриття Geomet</t>
  </si>
  <si>
    <t>Анкер металевий для бетону Розмір 8х97мм; оцинкований</t>
  </si>
  <si>
    <t>Анкер металевий для бетону Розмір 8х97мм, покриття Geomet</t>
  </si>
  <si>
    <t>Анкер забивний Розмір 10х40мм; оцинкований</t>
  </si>
  <si>
    <t>Анкер забивний Розмір 6х30мм; оцинкований</t>
  </si>
  <si>
    <t>Анкер забивний Розмір 8х30мм; оцинкований</t>
  </si>
  <si>
    <t>Коробка для приладів KOPOBOX 80; сіра; 71х249 мм;  для підлоги; зі змінною глиб.</t>
  </si>
  <si>
    <t>Коробка універсальна в пустотілі стіни; ПВХ; жовта; Ø73х70мм</t>
  </si>
  <si>
    <t>Коробка приладова розподільча в тверді стіни з еластичними вводами; з'єднуються між собою; ПВХ; сіра; Ø73х70мм</t>
  </si>
  <si>
    <t>Коробка приладова розподільча в тверді стіни; з'єднуються між собою; ПВХ; сіра; Ø73х66мм</t>
  </si>
  <si>
    <t>Коробка універсальна в пустотілі стіни; з еластичними вводами; ПВХ; жовта; Ø68х60мм</t>
  </si>
  <si>
    <t>Коробка універсальна в пустотілі стіни; з еластичними вводами; ПВХ; жовта; Ø70х70мм</t>
  </si>
  <si>
    <t>Кришка кабельних хомутів 160х200</t>
  </si>
  <si>
    <t>Кришка кабельних хомутів 160х400</t>
  </si>
  <si>
    <t>Відгалужувач хрестоподібний JUPITER; розміри-110x150x550mm; покриття гарячий цинк</t>
  </si>
  <si>
    <t>Відгалужувач хрестоподібний JUPITER; розміри-110x150x550mm; покриття Сендзимір</t>
  </si>
  <si>
    <t>Відгалужувач хрестоподібний JUPITER; розміри-110x200x600mm; покриття гарячий цинк</t>
  </si>
  <si>
    <t>Відгалужувач хрестоподібний JUPITER; розміри-110x200x600mm; покриття Сендзимір</t>
  </si>
  <si>
    <t>Відгалужувач хрестоподібний JUPITER; розміри-110x300x700mm; покриття гарячий цинк</t>
  </si>
  <si>
    <t>Відгалужувач хрестоподібний JUPITER; розміри-110x300x700mm; покриття Сендзимір</t>
  </si>
  <si>
    <t>Відгалужувач хрестоподібний JUPITER; розміри-110x400x800mm; покриття гарячий цинк</t>
  </si>
  <si>
    <t>Відгалужувач хрестоподібний JUPITER; розміри-110x400x800mm; покриття Сендзимір</t>
  </si>
  <si>
    <t>Відгалужувач хрестоподібний JUPITER; розміри-110x500x900mm; покриття гарячий цинк</t>
  </si>
  <si>
    <t>Відгалужувач хрестоподібний JUPITER; розміри-110x500x900mm; покриття Сендзимір</t>
  </si>
  <si>
    <t>Відгалужувач хрестоподібний JUPITER; розміри-110x600x1000mm; покриття гарячий цинк</t>
  </si>
  <si>
    <t>Відгалужувач хрестоподібний JUPITER; розміри-110x600x1000mm; покриття Сендзимір</t>
  </si>
  <si>
    <t>Відгалужувач хрестоподібний JUPITER; розміри-35x100x500mm; покриття гарячий цинк</t>
  </si>
  <si>
    <t>Відгалужувач хрестоподібний JUPITER; розміри-35x100x500mm; покриття Сендзимір</t>
  </si>
  <si>
    <t>Відгалужувач хрестоподібний JUPITER; розміри-35x150x550mm; покриття Сендзимір</t>
  </si>
  <si>
    <t>Відгалужувач хрестоподібний JUPITER; розміри-35x200x600mm; покриття гарячий цинк</t>
  </si>
  <si>
    <t>Відгалужувач хрестоподібний JUPITER; розміри-35x200x600mm; покриття Сендзимір</t>
  </si>
  <si>
    <t>Відгалужувач хрестоподібний JUPITER; розміри-35x300x700mm; покриття гарячий цинк</t>
  </si>
  <si>
    <t>Відгалужувач хрестоподібний JUPITER; розміри-35x300x700mm; покриття Сендзимір</t>
  </si>
  <si>
    <t>Відгалужувач хрестоподібний JUPITER; розміри-35x400x800mm; покриття Сендзимір</t>
  </si>
  <si>
    <t>Відгалужувач хрестоподібний JUPITER; розміри-35x50x450mm; покриття гарячий цинк</t>
  </si>
  <si>
    <t>Відгалужувач хрестоподібний JUPITER; розміри-35x50x450mm; покриття Сендзимір</t>
  </si>
  <si>
    <t>Відгалужувач хрестоподібний JUPITER; розміри-35x500x900mm; покриття Сендзимір</t>
  </si>
  <si>
    <t>Відгалужувач хрестоподібний JUPITER; розміри-35x75x475mm; покриття Сендзимір</t>
  </si>
  <si>
    <t>Відгалужувач хрестоподібний JUPITER; розміри-60x100x500mm; покриття гарячий цинк</t>
  </si>
  <si>
    <t>Відгалужувач хрестоподібний JUPITER; розміри-60x100x500mm; покриття Сендзимір</t>
  </si>
  <si>
    <t>Відгалужувач хрестоподібний JUPITER; розміри-60x150x550mm; покриття гарячий цинк</t>
  </si>
  <si>
    <t>Відгалужувач хрестоподібний JUPITER; розміри-60x150x550mm; покриття Сендзимір</t>
  </si>
  <si>
    <t>Відгалужувач хрестоподібний JUPITER; розміри-60x200x600mm; покриття гарячий цинк</t>
  </si>
  <si>
    <t>Відгалужувач хрестоподібний JUPITER; розміри-60x200x600mm; покриття Сендзимір</t>
  </si>
  <si>
    <t>Відгалужувач хрестоподібний JUPITER; розміри-60x300x700mm; покриття гарячий цинк</t>
  </si>
  <si>
    <t>Відгалужувач хрестоподібний JUPITER; розміри-60x300x700mm; покриття Сендзимір</t>
  </si>
  <si>
    <t>Відгалужувач хрестоподібний JUPITER; розміри-60x400x800mm; покриття гарячий цинк</t>
  </si>
  <si>
    <t>Відгалужувач хрестоподібний JUPITER; розміри-60x400x800mm; покриття Сендзимір</t>
  </si>
  <si>
    <t>Відгалужувач хрестоподібний JUPITER; розміри-60x50x450mm; покриття гарячий цинк</t>
  </si>
  <si>
    <t>Відгалужувач хрестоподібний JUPITER; розміри-60x50x450mm; покриття Сендзимір</t>
  </si>
  <si>
    <t>Відгалужувач хрестоподібний JUPITER; розміри-60x500x900mm; покриття гарячий цинк</t>
  </si>
  <si>
    <t>Відгалужувач хрестоподібний JUPITER; розміри-60x500x900mm; покриття Сендзимір</t>
  </si>
  <si>
    <t>Відгалужувач хрестоподібний JUPITER; розміри-60x600x1000mm; покриття Сендзимір</t>
  </si>
  <si>
    <t>Відгалужувач хрестоподібний JUPITER; розміри-60x75x475mm; покриття гарячий цинк</t>
  </si>
  <si>
    <t>Відгалужувач хрестоподібний JUPITER; розміри-60x75x475mm; покриття Сендзимір</t>
  </si>
  <si>
    <t>Відгалужувач хрестоподібний JUPITER; розміри-85x100x500mm; покриття гарячий цинк</t>
  </si>
  <si>
    <t>Відгалужувач хрестоподібний JUPITER; розміри-85x100x500mm; покриття Сендзимір</t>
  </si>
  <si>
    <t>Відгалужувач хрестоподібний JUPITER; розміри-85x150x550mm; покриття гарячий цинк</t>
  </si>
  <si>
    <t>Відгалужувач хрестоподібний JUPITER; розміри-85x150x550mm; покриття Сендзимір</t>
  </si>
  <si>
    <t>Відгалужувач хрестоподібний JUPITER; розміри-85x200x600mm; покриття Сендзимір</t>
  </si>
  <si>
    <t>Відгалужувач хрестоподібний JUPITER; розміри-85x300x700mm; покриття гарячий цинк</t>
  </si>
  <si>
    <t>Відгалужувач хрестоподібний JUPITER; розміри-85x300x700mm; покриття Сендзимір</t>
  </si>
  <si>
    <t>Відгалужувач хрестоподібний JUPITER; розміри-85x400x800mm; покриття Сендзимір</t>
  </si>
  <si>
    <t>Відгалужувач хрестоподібний JUPITER; розміри-85x500x900mm; покриття гарячий цинк</t>
  </si>
  <si>
    <t>Відгалужувач хрестоподібний JUPITER; розміри-85x500x900mm; покриття Сендзимір</t>
  </si>
  <si>
    <t>Клемник керамічний пожежостійкий для 5 дротів з подвійним зажимом з перерізом до 10 мм кв (КSK 175)</t>
  </si>
  <si>
    <t>Клемник керамічний пожежостійкий для 5 дротів з подвійним зажимом з перерізом до 6 мм кв (КSK 125)</t>
  </si>
  <si>
    <t xml:space="preserve">Клемник керамічний пожежостійкий для 4 дротів з перерізом до 6 мм кв </t>
  </si>
  <si>
    <t>Клемник керамічний пожежостійкий для 5 дротів з перерізом до 10 мм кв (КSK 125)</t>
  </si>
  <si>
    <t>Клемник керамічний пожежостійкий для 3 дротів з перерізом до 10 мм кв (КSK 100)</t>
  </si>
  <si>
    <t>Клемник керамічний пожежостійкий для 5 дротів з перерізом до 16 мм кв (КSK 175)</t>
  </si>
  <si>
    <t>Клемник керамічний пожежостійкий для 3 дротів з перерізом до 4 мм кв (КSK 100)</t>
  </si>
  <si>
    <t>Клемник керамічний пожежостійкий для 3 дротів з перерізом до 6 мм кв (КSK 100)</t>
  </si>
  <si>
    <t>Коробка, IP 66, антивандальна, мембранні входи, чорна; для зовнішнього монтажу; розміри 101х101х63 мм</t>
  </si>
  <si>
    <t>Коробка, IP 66, антивандальна кришка, мембранні входи; для зовнішнього монтажу; розміри 101х101х63 мм</t>
  </si>
  <si>
    <t>Коробка вогнестійка IP 66,  керамічна клема 5x6мм; клас Е90; розміри 101х101х63,5 мм</t>
  </si>
  <si>
    <t>KSK 100_PO 4J</t>
  </si>
  <si>
    <t>Коробка вогнестійка IP 66, керамічна клема 3х4мм; клас Е90; розміри 101х101х63.5 мм</t>
  </si>
  <si>
    <t>KSK 100_PO 6J</t>
  </si>
  <si>
    <t>Коробка вогнестійка IP 66, керамічна клема 3х6мм; клас Е90; розміри 101х101х63.5 мм</t>
  </si>
  <si>
    <t>Коробка вогнестійка IP 66, керамічна клема 3х10мм; клас Е90; розміри 101х101х63,5 мм</t>
  </si>
  <si>
    <t>Коробка вогнестійка IP 66, керамічна клема 5x6мм; клас Е90; розміри 126х126х77 мм</t>
  </si>
  <si>
    <t>Коробка вогнестійка IP 66, керамічна клема 8х4мм; клас Е90; розміри 126х126х77 мм</t>
  </si>
  <si>
    <t>Коробка, IP 66, антивандальна кришка, мембранні входи; для зовнішнього монтажу; розміри 126х126х76 мм</t>
  </si>
  <si>
    <t>Коробка вогнестійка IP 66, керамічна клема 5х10мм; клас Е90; розміри 126х126х77 мм</t>
  </si>
  <si>
    <t>Коробка вогнестійка IP 66,   термозапобіжна, керамічна клема 5x6мм; клас Е90; розміри 126х126х74мм</t>
  </si>
  <si>
    <t>Коробка вогнестійка IP 66, керамічна клема 5х10мм; клас Е90; розміри 177х126х90 мм</t>
  </si>
  <si>
    <t>Коробка вогнестійка IP 66, керамічна клема 14х4мм; клас Е90; розміри 177х126х90 мм</t>
  </si>
  <si>
    <t>Коробка, IP 66, антивандальна кришка, мембранні входи; для зовнішнього монтажу; розміри 177х126х90 мм</t>
  </si>
  <si>
    <t>Коробка вогнестійка IP 66, керамічна клема 5х16мм; клас Е90; розміри 177х126х90 мм</t>
  </si>
  <si>
    <t>Коробка, IP 66, антивандальна, мембранні входи, чорна; для зовнішнього монтажу; розміри 81х81х54 мм</t>
  </si>
  <si>
    <t>Коробка, IP 66, антивандальна кришка, мембранні входи; для зовнішнього монтажу; розміри 81х81х54 мм</t>
  </si>
  <si>
    <t>Затискач для зєднання, покриття Geomet</t>
  </si>
  <si>
    <t>Кришка до коробки КТ 250; розміри 255х205х2мм; ПВХ</t>
  </si>
  <si>
    <t>Коробка розподільча в тверді стіни; з кришкою; ПВХ; сіра; 234х176х79мм</t>
  </si>
  <si>
    <t>Коробка розподільча в пустотілі стіни; з кришкою; ПВХ; жовта; 233х175х78мм</t>
  </si>
  <si>
    <t>Коробка розподільча в тверді стіни; з кришкою; ПВХ; сіра; 255х205х68мм</t>
  </si>
  <si>
    <t>Коробка для пустотілих стін, універсальна; безгалогенна; розміри Ø79,5х45мм</t>
  </si>
  <si>
    <t>Коробка для пустотілих стін, з еластичними вводами, універсальна; безгалогенна; розміри Ø73,5х45мм</t>
  </si>
  <si>
    <t>Коробка універсальна в пустотілі стіни; ПВХ; жовта; Ø73х35мм</t>
  </si>
  <si>
    <t>Коробка розподільча в тверді стіни; з кришкою; ПВХ; сіра; Ø73,5х43мм</t>
  </si>
  <si>
    <t>Коробка універсальна в пустотілі стіни з великим внутрішнім об'ємом; ПВХ; жовта; Ø73,90х132х57мм</t>
  </si>
  <si>
    <t>Коробка універсальна в тверді стіни з великим внутрішнім об'ємом; ПВХ; сіра; Ø73,90х132х57мм</t>
  </si>
  <si>
    <t>Коробка універсальна в пустотілі стіни; з еластичними вводами; ПВХ; жовта; Ø73х45мм</t>
  </si>
  <si>
    <t>Коробка універсальна в пустотілі стіни; з кришкою; з еластичними вводами; ПВХ; жовта; Ø73х45мм</t>
  </si>
  <si>
    <t>Коробка універсальна для KOPOBOX 57; 250х332 мм для монолітної підлоги 57-75 мм</t>
  </si>
  <si>
    <t>Коробка універсальна для KOPOBOX 80; 250х332 мм для монолітної підлоги 80-95 мм</t>
  </si>
  <si>
    <t>Коробка універсальна з кришкою (використовується при термоізоляції фасадів); Полікарбонат; 170х210х86мм</t>
  </si>
  <si>
    <t>Коробка універсальна з кришкою та тубусом (використовується при термоізоляції фасадів); Полікарбонат; 170х210х330мм</t>
  </si>
  <si>
    <t>Коробка універсальна з відкидною кришкою (використовується при термоізоляції фасадів); Полікарбонат; 170х210х86мм</t>
  </si>
  <si>
    <t>Коробка універсальна з відкидною кришкою та тубусом (використовується при термоізоляції фасадів); Полікарбонат; 170х210х330мм</t>
  </si>
  <si>
    <t>Шуруп до анкера KHP; розмір 5х35мм, оцинкований</t>
  </si>
  <si>
    <t>Шуруп до анкера KHP; розмір 5х40мм, оцинкований</t>
  </si>
  <si>
    <t>Шуруп до анкера KHP; розмір 5х45мм, оцинкований</t>
  </si>
  <si>
    <t>Шуруп до анкера KHP; розмір 5х50мм, оцинкований</t>
  </si>
  <si>
    <t>Шуруп до анкера KHP; розмір 6х40мм, оцинкований</t>
  </si>
  <si>
    <t>Шуруп до анкера KHP; розмір 6х50мм, оцинкований</t>
  </si>
  <si>
    <t>Лоток кабельний  JUPITER перфорований без інт. зєднання; розміри-110x200x6000mm; покриття Сендзимір</t>
  </si>
  <si>
    <t>Лоток кабельний  JUPITER перфорований без інт. зєднання; розміри-110x300x6000mm; покриття Сендзимір</t>
  </si>
  <si>
    <t>Лоток кабельний  JUPITER без інтегрованої муфти; покриття Сендзимір</t>
  </si>
  <si>
    <t>Лоток кабельний JUPITER перфорований з інтегрованим з'єднанням; розміри-110x150x3000mm; Товщ. метал-1; покриття гарячий цинк</t>
  </si>
  <si>
    <t>Лоток кабельний JUPITER перфорований з інтегрованим з'єднанням; розміри-110x150x3000mm; Товщ. метал-1; покриття Сендзимір</t>
  </si>
  <si>
    <t>Лоток кабельний JUPITER перфорований з інтегрованим з'єднанням; розміри-110x150x3000mm; Товщ. метал-1,25; покриття Сендзимір</t>
  </si>
  <si>
    <t>Лоток кабельний JUPITER перфорований з інтегрованим з'єднанням; розміри-110x200x3000mm; Товщ. метал-1; покриття гарячий цинк</t>
  </si>
  <si>
    <t>Лоток кабельний JUPITER перфорований з інтегрованим з'єднанням; розміри-110x200x3000mm; Товщ. метал-1; покриття Сендзимір</t>
  </si>
  <si>
    <t>Лоток кабельний JUPITER перфорований з інтегрованим з'єднанням; розміри-110x300x3000mm Товщ. метал-1; покриття гарячий цинк</t>
  </si>
  <si>
    <t>Лоток кабельний JUPITER перфорований з інтегрованим з'єднанням; розміри-110x300x3000mm Товщ. метал-1; покриття Сендзимір</t>
  </si>
  <si>
    <t>Лоток кабельний JUPITER перфорований з інтегрованим з'єднанням; розміри-110x300x3000mm Товщ. метал-1,25; покриття Сендзимір</t>
  </si>
  <si>
    <t>Лоток кабельний JUPITER перфорований з інтегрованим з'єднанням; розміри-110x400x3000mm; Товщ. метал-1; покриття епоксидна фарба двосторон</t>
  </si>
  <si>
    <t>Лоток кабельний JUPITER перфорований з інтегрованим з'єднанням; розміри-110x400x3000mm; Товщ. метал-1; покриття епоксидна фарба односторон</t>
  </si>
  <si>
    <t>Лоток кабельний JUPITER перфорований з інтегрованим з'єднанням; розміри-110x400x3000mm; Товщ. метал-1; покриття гарячий цинк</t>
  </si>
  <si>
    <t>Лоток кабельний JUPITER перфорований з інтегрованим з'єднанням; розміри-110x400x3000mm; Товщ. метал-1; покриття Сендзимір</t>
  </si>
  <si>
    <t>Лоток кабельний JUPITER перфорований з інтегрованим з'єднанням; розміри-110x400x3000mm; Товщ. метал-1,25; покриття Сендзимір</t>
  </si>
  <si>
    <t>Лоток кабельний JUPITER перфорований з інтегрованим з'єднанням; розміри-110x500x3000mm; Товщ. метал-1,25; покриття Сендзимір</t>
  </si>
  <si>
    <t>Лоток кабельний JUPITER перфорований з інтегрованим з'єднанням; розміри-110x600x3000mm; Товщ. метал-1,25; покриття Сендзимір</t>
  </si>
  <si>
    <t>Лоток кабельний JUPITER перфорований з інтегрованим з'єднанням; розміри-35x100x3000mm; Товщ. метал-0,75; покриття Сендзимір</t>
  </si>
  <si>
    <t>Лоток кабельний JUPITER перфорований з інтегрованим з'єднанням; розміри-35x150x3000mm; Товщ. метал-0,75; покриття Сендзимір</t>
  </si>
  <si>
    <t>Лоток кабельний JUPITER перфорований з інтегрованим з'єднанням; розміри-35x200x3000mm; Товщ. метал-0,75; покриття Сендзимір</t>
  </si>
  <si>
    <t>Лоток кабельний JUPITER перфорований з інтегрованим з'єднанням; розміри-35x300x3000mm; Товщ. метал-0,75; покриття Сендзимір</t>
  </si>
  <si>
    <t>Лоток кабельний JUPITER перфорований з інтегрованим з'єднанням; розміри-35x400x3000mm; Товщ. метал-1; покриття Сендзимір</t>
  </si>
  <si>
    <t>Лоток кабельний JUPITER перфорований з інтегрованим з'єднанням; розміри-35x500x3000mm; Товщ. метал-1; покриття Сендзимір</t>
  </si>
  <si>
    <t>Лоток кабельний JUPITER перфорований з інтегрованим з'єднанням; розміри-35x75x3000mm; Товщ. метал-0,75; покриття Сендзимір</t>
  </si>
  <si>
    <t>Лоток кабельний JUPITER перфорований з інтегрованим з'єднанням; розміри-60x100x3000mm; Товщ. метал-0,75; покриття гарячий цинк</t>
  </si>
  <si>
    <t>Лоток кабельний JUPITER перфорований з інтегрованим з'єднанням; розміри-60x100x3000mm; Товщ. метал-0,75; покриття Сендзимір</t>
  </si>
  <si>
    <t>Лоток кабельний JUPITER перфорований з інтегрованим з'єднанням; розміри-60x100x2000mm Товщ. метал-0,75 мм, покриття Сендзімір</t>
  </si>
  <si>
    <t>Лоток кабельний JUPITER перфорований з інтегрованим з'єднанням; розміри-60x100x3000mm; Товщ. метал-1; покриття Сендзимір</t>
  </si>
  <si>
    <t>Лоток кабельний JUPITER перфорований з інтегрованим з'єднанням; розміри-60x150x3000mm Товщ. метал-0,75 мм, покриття гарячий цинк</t>
  </si>
  <si>
    <t>Лоток кабельний JUPITER перфорований з інтегрованим з'єднанням; розміри-60x150x3000mm Товщ. метал-0,75 мм, покриття Сендзимір</t>
  </si>
  <si>
    <t>Лоток кабельний JUPITER перфорований з інтегрованим з'єднанням; розміри-60x150x3000mm; Товщ. метал-1; покриття Сендзимір</t>
  </si>
  <si>
    <t>Лоток кабельний JUPITER перфорований з інтегрованим з'єднанням; розміри-60x200x3000mm Товщ. метал-0,75 мм, покриття гарячий цинк</t>
  </si>
  <si>
    <t>Лоток кабельний JUPITER перфорований з інтегрованим з'єднанням; розміри-60x200x3000mm Товщ. метал-0,75 мм, покриття Сендзимір</t>
  </si>
  <si>
    <t>Лоток кабельний JUPITER перфорований з інтегрованим з'єднанням; розміри-60x200x2000mm Товщ. метал-0,75 мм, покриття Сендзімір</t>
  </si>
  <si>
    <t>Лоток кабельний JUPITER перфорований з інтегрованим з'єднанням; розміри-60x200x3000mm; Товщ. метал-1; покриття Сендзимір</t>
  </si>
  <si>
    <t>Лоток кабельний JUPITER перфорований з інтегрованим з'єднанням; розміри-60x300x3000mm Товщ. метал-0,75 мм, покриття гарячий цинк</t>
  </si>
  <si>
    <t>Лоток кабельний JUPITER перфорований з інтегрованим з'єднанням; розміри-60x300x3000mm Товщ. метал-0,75 мм, покриття Сендзимір</t>
  </si>
  <si>
    <t>Лоток кабельний JUPITER перфорований з інтегрованим з'єднанням; розміри-60x300x2000mm Товщ. метал-0,75 мм, покриття Сендзімір</t>
  </si>
  <si>
    <t>Лоток кабельний JUPITER перфорований з інтегрованим з'єднанням; розміри-60x300x3000mm; Товщ. метал-1; покриття Сендзимір</t>
  </si>
  <si>
    <t>Лоток кабельний JUPITER перфорований з інтегрованим з'єднанням; розміри-60x300x3000mm; Товщ. метал-1,25; покриття Сендзимір</t>
  </si>
  <si>
    <t>Лоток кабельний JUPITER перфорований з інтегрованим з'єднанням; розміри-60x400x3000mm; Товщ. метал-1; покриття гарячий цинк</t>
  </si>
  <si>
    <t>Лоток кабельний JUPITER перфорований з інтегрованим з'єднанням; розміри-60x400x3000mm; Товщ. метал-1; покриття Сендзимір</t>
  </si>
  <si>
    <t>Лоток кабельний JUPITER перфорований з інтегрованим з'єднанням; розміри-60x400x3000mm; Товщ. метал-1,25; покриття Сендзимір</t>
  </si>
  <si>
    <t>Лоток кабельний JUPITER перфорований з інтегрованим з'єднанням; розміри-60x500x3000mm; Товщ. метал-1; покриття Сендзимір</t>
  </si>
  <si>
    <t>Лоток кабельний JUPITER перфорований з інтегрованим з'єднанням; розміри-60x500x3000mm; Товщ. метал-1,25; покриття Сендзимір</t>
  </si>
  <si>
    <t>Лоток кабельний JUPITER перфорований з інтегрованим з'єднанням; розміри-60x50x3000mm; Товщ. метал-0,75; покриття гарячий цинк</t>
  </si>
  <si>
    <t>Лоток кабельний JUPITER перфорований з інтегрованим з'єднанням; розміри-60x50x3000mm; Товщ. метал-0,75; покриття Сендзимір</t>
  </si>
  <si>
    <t>Лоток кабельний JUPITER перфорований з інтегрованим з'єднанням; розміри-60x50x3000mm; Товщ. метал-1, покриття Сендзимір</t>
  </si>
  <si>
    <t>Лоток кабельний JUPITER перфорований з інтегрованим з'єднанням; розміри-60x50x3000mm; Товщ. метал-1,25; покриття Сендзимір</t>
  </si>
  <si>
    <t>Лоток кабельний JUPITER перфорований з інтегрованим з'єднанням; розміри-60x600x3000mm; Товщ. метал-1; покриття Сендзимір</t>
  </si>
  <si>
    <t>Лоток кабельний JUPITER перфорований з інтегрованим з'єднанням; розміри-60x75x3000mm; Товщ. метал-0,75; покриття Сендзимір</t>
  </si>
  <si>
    <t>Лоток кабельний JUPITER перфорований з інтегрованим з'єднанням; розміри-60x75x3000mm; Товщ. метал-1; покриття Сендзимір</t>
  </si>
  <si>
    <t>Лоток кабельний JUPITER перфорований з інтегрованим з'єднанням; розміри-85x100x3000mm; Товщ. метал-0,75; покриття Сендзимір</t>
  </si>
  <si>
    <t>Лоток кабельний JUPITER перфорований з інтегрованим з'єднанням; розміри-85x150x3000mm; Товщ. метал-0,75; покриття Сендзимір</t>
  </si>
  <si>
    <t>Лоток кабельний JUPITER перфорований з інтегрованим з'єднанням; розміри-85x200x3000mm; Товщ. метал-1; покриття Сендзимір</t>
  </si>
  <si>
    <t>Лоток кабельний JUPITER перфорований з інтегрованим з'єднанням; розміри-85x300x3000mm; Товщ. метал-1; покриття Сендзимір</t>
  </si>
  <si>
    <t>Лоток кабельний JUPITER неперфорований з інтегрованим з'єднанням; розміри-60x100x3000mm; Товщ. метал-0,75; покриття Сендзимір</t>
  </si>
  <si>
    <t>Лоток кабельний JUPITER неперфорований з інтегрованим з'єднанням; розміри-60x150x3000mm; Товщ. метал-0,75; покриття Сендзимір</t>
  </si>
  <si>
    <t>Лоток кабельний JUPITER неперфорований з інтегрованим з'єднанням; розміри-60x200x3000mm; Товщ. метал-0,75; покриття Сендзимір</t>
  </si>
  <si>
    <t>Лоток кабельний JUPITER неперфорований з інтегрованим з'єднанням; розміри-60x300x3000mm; Товщ. метал-0,75; покриття Сендзимір</t>
  </si>
  <si>
    <t>Лоток кабельний JUPITER неперфорований з інтегрованим з'єднанням; розміри-60x400x3000mm; Товщ. метал-1; покриття Сендзимір</t>
  </si>
  <si>
    <t>Лоток кабельний JUPITER неперфорований з інтегрованим з'єднанням; розміри-60x500x3000mm; Товщ. метал-1,25; покриття Сендзимір</t>
  </si>
  <si>
    <t xml:space="preserve">Лоток кабельний JUPITER неперфорований з інтегрованим з'єднанням; розміри-60x50x3000mm; Товщ. метал-0,75; покриття гарячий цинк </t>
  </si>
  <si>
    <t>Лоток кабельний JUPITER неперфорований з інтегрованим з'єднанням; розміри-60x50x3000mm; Товщ. метал-0,75; покриття Сендзимір</t>
  </si>
  <si>
    <t>Лоток кабельний JUPITER неперфорований з інтегрованим з'єднанням; розміри-60x75x3000mm; Товщ. метал-0,75; покриття Сендзимір</t>
  </si>
  <si>
    <t>L- профіль 25х25, довжина 2м, Товщ метал 1,25мм, покриття гарячий цинк</t>
  </si>
  <si>
    <t>L- профіль 25х25, довжина 2м, Товщ метал 1,25мм, покриття Сендзимір</t>
  </si>
  <si>
    <t>L- профіль 25х25, довжина 2м, Товщ метал 1,5мм, покриття Сендзимір</t>
  </si>
  <si>
    <t>L- профіль 25х50, довжина 2м, Товщ метал 1,25мм, покриття гарячий цинк</t>
  </si>
  <si>
    <t>L- профіль 25х50, довжина 2м, Товщ метал 1,25мм, покриття Сендзимір</t>
  </si>
  <si>
    <t>L- профіль 50х50, довжина 2м, Товщ метал 1,25мм, покриття гарячий цинк</t>
  </si>
  <si>
    <t>L- профіль 50х50, довжина 2м, Товщ метал 1,25мм, покриття Сендзимір</t>
  </si>
  <si>
    <t>L- профіль 50х50, довжина 2м, Товщ метал 1,5мм, покриття Сендзимір</t>
  </si>
  <si>
    <t>Ножиці для різання кабель-каналів січенням до 40х20 та труб ПВХ та ПЕ Ø до 40мм</t>
  </si>
  <si>
    <t>Кабельний канал з ПВХ білого кольору 21х100мм; Серія LЕ Елегант; ПВХ</t>
  </si>
  <si>
    <t>Кабельний канал з ПВХ білого кольору 19х40мм; Серія LЕ Елегант; ПВХ</t>
  </si>
  <si>
    <t>Кабельний канал з ПВХ білого кольору 20х60мм; Серія LЕ Елегант; ПВХ</t>
  </si>
  <si>
    <t>Кабельний канал з ПВХ білого кольору 20х80мм; Серія LЕ Елегант; ПВХ</t>
  </si>
  <si>
    <t>Кабельний канал з ПВХ білого кольору 15х10мм без захисної плівки; Серія LH; ПВХ</t>
  </si>
  <si>
    <t>Кабельний канал з ПВХ білого кольору; 15х10мм; Серія LH; ПВХ</t>
  </si>
  <si>
    <t>Кабельний канал з ПВХ білого кольору 15х10мм з самоклеючою стрічкою; Серія LH; ПВХ</t>
  </si>
  <si>
    <t>Кабельний канал з ПВХ чорного кольору; 60х40мм; Серія LHD; ПВХ</t>
  </si>
  <si>
    <t>Кабельний канал з ПВХ білого кольору 60х40мм без захисної плівки; Серія LH; ПВХ</t>
  </si>
  <si>
    <t>Кабельний канал з ПВХ білого кольору; 60х40мм; Серія LHD; ПВХ</t>
  </si>
  <si>
    <t>Кабельний канал з ПВХ білого кольору 60х40мм з самоклеючою стрічкою; Серія LH; ПВХ</t>
  </si>
  <si>
    <t>Кабельний канал безгалогенний білого кольору з двома перегородками; 60х40мм;  Безгалогенний; HF</t>
  </si>
  <si>
    <t>Кабельний канал з ПВХ білого кольору 17х17мм без захисної плівки; Серія LHD; ПВХ</t>
  </si>
  <si>
    <t>Кабельний канал з ПВХ білого кольору 17х17мм; Серія LHD; ПВХ</t>
  </si>
  <si>
    <t>Кабельний канал з ПВХ білого кольору з самоклеючою стрічкою 17х17мм; Серія LHD; ПВХ</t>
  </si>
  <si>
    <t>Кабельний канал з ПВХ чорного кольору 20х10мм; Серія LHD; ПВХ</t>
  </si>
  <si>
    <t>Кабельний канал з ПВХ білого кольору 20х10мм; Серія LHD; ПВХ</t>
  </si>
  <si>
    <t>Кабельний канал з ПВХ білого кольору 20х10мм з самоклеючою стрічкою; Серія LHD; ПВХ</t>
  </si>
  <si>
    <t>Кабельний канал з ПВХ білого кольору 20х20мм без захисної плівки; Серія LHD; ПВХ</t>
  </si>
  <si>
    <t>Кабельний канал з ПВХ (бук) 20х20мм; Серія LHD; ПВХ</t>
  </si>
  <si>
    <t>Кабельний канал з ПВХ (дуб) 40х20мм; Серія LHD; ПВХ</t>
  </si>
  <si>
    <t>Кабельний канал з ПВХ білого кольору 20х20мм з самоклеючою стрічкою; Серія LHD; ПВХ</t>
  </si>
  <si>
    <t>Кабельний канал з ПВХ (світле дерево)  20х20мм; Серія LHD; ПВХ</t>
  </si>
  <si>
    <t>Кабельний канал з ПВХ  (темне  дерево) 20х20мм; Серія LHD; ПВХ</t>
  </si>
  <si>
    <t>Кабельний канал з ПВХ білого кольору 25х15мм з самоклеючою стрічкою; Серія LHD; ПВХ</t>
  </si>
  <si>
    <t>Кабельний канал з ПВХ білого кольору 25х20мм; Серія LHD; ПВХ</t>
  </si>
  <si>
    <t>Кабельний канал з ПВХ білого кольору 25х20мм з самоклеючою стрічкою; Серія LHD; ПВХ</t>
  </si>
  <si>
    <t>Кабельний канал з ПВХ білого кольору 30х25мм без захисної плівки; Серія LHD; ПВХ</t>
  </si>
  <si>
    <t>Кабельний канал з ПВХ білого кольору 30х25мм; Серія LHD; ПВХ</t>
  </si>
  <si>
    <t>Кабельний канал з ПВХ білого кольору 30х25мм з самоклеючою стрічкою; Серія LHD; ПВХ</t>
  </si>
  <si>
    <t>Кабельний канал з ПВХ білого кольору 32х15мм; Серія LHD; ПВХ</t>
  </si>
  <si>
    <t>Кабельний канал з ПВХ білого кольору 32х15мм з самоклеючою стрічкою; Серія LHD; ПВХ</t>
  </si>
  <si>
    <t>Кабельний канал з ПВХ білого кольору 40х20мм без захисної плівки; Серія LHD; ПВХ</t>
  </si>
  <si>
    <t>Кабельний канал з ПВХ (бук) 40х20мм; Серія LHD; ПВХ</t>
  </si>
  <si>
    <t>Кабельний канал з ПВХ білого кольору 40х20мм з самоклеючою стрічкою; Серія LHD; ПВХ</t>
  </si>
  <si>
    <t>Кабельний канал з ПВХ (світле дерево)  40х20мм; Серія LHD; ПВХ</t>
  </si>
  <si>
    <t>Кабельний канал з ПВХ (темне дерево)  40х20мм; Серія LHD; ПВХ</t>
  </si>
  <si>
    <t>Кабельний канал з ПВХ білого кольору 40х40мм без захисної плівки; Серія LHD; ПВХ</t>
  </si>
  <si>
    <t>Кабельний канал з ПВХ білого кольору 40х40мм з самоклеючою стрічкою; Серія LHD; ПВХ</t>
  </si>
  <si>
    <t>Кабельний канал з ПВХ (світле дерево)  40х40мм; Серія LHD; ПВХ</t>
  </si>
  <si>
    <t>Кабельний канал з ПВХ (темне дерево)  40х40мм; Серія LHD; ПВХ</t>
  </si>
  <si>
    <t>Кабельний канал з ПВХ білого кольору з перегородкою 50х20мм; Серія LHD; ПВХ</t>
  </si>
  <si>
    <t>Кабельний канал з ПВХ білого кольору з двома перегородками 50х20мм; Серія LHD; ПВХ</t>
  </si>
  <si>
    <t>Кабельний канал з ПВХ білого кольору 50х20мм; Серія LHD; ПВХ</t>
  </si>
  <si>
    <t>Коробка електромонтажна безгалогенна</t>
  </si>
  <si>
    <t>Коробка приладова ПВХ; розміри 82х82х16мм; бiла</t>
  </si>
  <si>
    <t>Коробка приладова з кришкою ПВХ; розміри 82х82х16мм; бiла</t>
  </si>
  <si>
    <t>Коробка приладова ПВХ; розміри 81х81х16мм; бiла</t>
  </si>
  <si>
    <t>Коробка приладова з кришкою ПВХ; розміри 81х81х16мм; бiла</t>
  </si>
  <si>
    <t>Коробка приладова з кришкою ПВХ; розміри 80х80х16мм; бiла</t>
  </si>
  <si>
    <t>Коробка приладова ПВХ; розміри 81х81х19мм; бiла</t>
  </si>
  <si>
    <t>Коробка приладова подвійна ПВХ; розміри 160х80х28мм; бiла</t>
  </si>
  <si>
    <t>Коробка приладова подвійна ПВХ; розміри 151х80х28мм; бiла</t>
  </si>
  <si>
    <t>Коробка приладова подвійна ПВХ; розміри 104х80х28мм; бiла</t>
  </si>
  <si>
    <t>Коробка приладова подвійна ПВХ; розміри 104х80х28мм; бук</t>
  </si>
  <si>
    <t>Коробка приладова подвійна ПВХ; розміри 104х80х28мм; дуб</t>
  </si>
  <si>
    <t>Коробка приладова подвійна ПВХ; розміри 104х80х28мм; свiтле дерево</t>
  </si>
  <si>
    <t>Коробка приладова подвійна безгалогенна; розміри 104х80х28мм</t>
  </si>
  <si>
    <t>Коробка приладова подвійна ПВХ; розміри 105х80,5х28мм; бiла</t>
  </si>
  <si>
    <t>Коробка приладова подвійна ПВХ; розміри 105х80,5х28мм; бук</t>
  </si>
  <si>
    <t>Коробка приладова подвійна ПВХ; розміри 105х80,5х28мм; дуб</t>
  </si>
  <si>
    <t>Коробка приладова подвійна ПВХ; розміри 105х80,5х28мм; свiтле дерево</t>
  </si>
  <si>
    <t>Коробка приладова ПВХ; розміри 80,5х80,5х28мм; бiла</t>
  </si>
  <si>
    <t>Коробка приладова ПВХ; розміри 80,5х80,5х28мм; бук</t>
  </si>
  <si>
    <t>Коробка приладова ПВХ; розміри 80,5х80,5х28мм; дуб</t>
  </si>
  <si>
    <t>Коробка приладова ПВХ; розміри 80,5х80,5х28мм; свiтле дерево</t>
  </si>
  <si>
    <t>Коробка приладова безгалогенна; розміри 80,5х80,5х28мм</t>
  </si>
  <si>
    <t>Коробка приладова ПВХ; розміри 82х82х28мм; бiла</t>
  </si>
  <si>
    <t>Коробка приладова ПВХ; розміри 81х81х28мм; бiла</t>
  </si>
  <si>
    <t>Коробка приладова ПВХ; розміри 81х81х28мм; бук</t>
  </si>
  <si>
    <t>Коробка приладова ПВХ; розміри 81х81х28мм; дуб</t>
  </si>
  <si>
    <t>Коробка приладова ПВХ; розміри 81х81х28мм; свiтле дерево</t>
  </si>
  <si>
    <t>Коробка приладова безгалогенна; розміри 81х81х28мм</t>
  </si>
  <si>
    <t>Коробка універсальна ПВХ; розміри 98х98х45мм; бiла</t>
  </si>
  <si>
    <t>Кабельний канал (білий) 34х10мм; Серія LО для підлоги; ПВХ</t>
  </si>
  <si>
    <t>Кабельний канал (світло сірий) 34х10мм; Серія LО для підлоги; ПВХ</t>
  </si>
  <si>
    <t>Кабельний канал (темно сірий) 34х10мм; Серія LО для підлоги; ПВХ; двустороннiй скотч</t>
  </si>
  <si>
    <t>Кабельний канал (темно сірий) 34х10мм; Серія LО для підлоги; ПВХ</t>
  </si>
  <si>
    <t>Кабельний канал (білий) 34х10мм; Серія LО для підлоги; ПВХ; двустороннiй скотч</t>
  </si>
  <si>
    <t>Кабельний канал (білий) 50х11мм; Серія LО для підлоги; ПВХ</t>
  </si>
  <si>
    <t>Кабельний канал (світло сірий) 50х11мм; Серія LО для підлоги; ПВХ</t>
  </si>
  <si>
    <t>Кабельний канал (темно сірий); 50х11мм; Серія LО для підлоги; ПВХ; двустороннiй скотч</t>
  </si>
  <si>
    <t>Кабельний канал (темно сірий) 50х11мм; Серія LО для підлоги; ПВХ</t>
  </si>
  <si>
    <t>Кабельний канал (білий) 74х20мм; Серія LО для підлоги; ПВХ; двустороннiй скотч</t>
  </si>
  <si>
    <t>Кабельний канал (білий) 74х20мм; Серія LО для підлоги; ПВХ</t>
  </si>
  <si>
    <t>Кабельний канал (світло сірий) 74х20мм; Серія LО для підлоги; ПВХ</t>
  </si>
  <si>
    <t>Кабельний канал (темно сірий) 74х20мм; Серія LО для підлоги; ПВХ; двустороннiй скотч</t>
  </si>
  <si>
    <t>Кабельний канал (темно сірий) 74х20мм; Серія LО для підлоги; ПВХ</t>
  </si>
  <si>
    <t>Кабельний канал з ПВХ плінтусний (білий) 35х25мм; Серія LP (плінтусні); ПВХ</t>
  </si>
  <si>
    <t>Кабельний канал з ПВХ плінтусний (береза рожева) 35х25мм; Серія LP (плінтусні); ПВХ</t>
  </si>
  <si>
    <t>Кабельний канал з ПВХ плінтусний (дуб) 35х25мм; Серія LP (плінтусні); ПВХ</t>
  </si>
  <si>
    <t>Кабельний канал з ПВХ плінтусний (світле дерево)   35х25мм; Серія LP (плінтусні); ПВХ</t>
  </si>
  <si>
    <t>Кабельний канал з ПВХ плінтусний (темне дерево)  35х25мм; Серія LP (плінтусні); ПВХ</t>
  </si>
  <si>
    <t>Кабельний канал з ПВХ плінтусний (білого кольору) 80х25мм; Серія LP (плінтусні); ПВХ</t>
  </si>
  <si>
    <t>Кабельний канал з ПВХ плінтусний з пазом для ковроліна 80х25мм; Серія LP (плінтусні); ПВХ</t>
  </si>
  <si>
    <t>LR 30_HB</t>
  </si>
  <si>
    <t>Кабельний канал (білий) кутовий (довжина 2,6 м)   63(39)х24,5мм ПВХ</t>
  </si>
  <si>
    <t>Тримач стіновий/стельовий Г-подібний для лотків 100 мм, покриття Сендзимір</t>
  </si>
  <si>
    <t>Тримач стіновий/стельовий Г-подібний для лотків 150 мм, покриття Сендзимір</t>
  </si>
  <si>
    <t>Тримач стіновий/стельовий Г-подібний для лотків 200 мм, покриття Сендзимір</t>
  </si>
  <si>
    <t>Тримач стіновий/стельовий Г-подібний для лотків 300 мм, покриття Сендзимір</t>
  </si>
  <si>
    <t>Тримач стіновий/стельовий Г-подібний для лотків 400 мм, покриття Сендзимір</t>
  </si>
  <si>
    <t>Тримач стіновий/стельовий Г-подібний для лотків 500 мм, покриття Сендзимір</t>
  </si>
  <si>
    <t>Тримач стіновий/стельовий Г-подібний для лотків 600 мм, покриття Сендзимір</t>
  </si>
  <si>
    <t>Кабельний канал з ПВХ білого кольору 11х10мм; Серія LV; ПВХ</t>
  </si>
  <si>
    <t>Кабельний канал з ПВХ білого кольору 11х10мм з самоклеючою стрічкою; Серія LV; ПВХ</t>
  </si>
  <si>
    <t>Кабельний канал з ПВХ білого кольору 18х13мм без захисної плівки; Серія LV; ПВХ</t>
  </si>
  <si>
    <t>Кабельний канал з ПВХ білого кольору 18х13мм з самоклеючою стрічкою; Серія LV; ПВХ</t>
  </si>
  <si>
    <t>Кабельний канал з ПВХ 18х13мм; (світле дерево)  Серія LV; ПВХ</t>
  </si>
  <si>
    <t>Кабельний канал з ПВХ 18х13мм; (темне дерево)  Серія LV; ПВХ</t>
  </si>
  <si>
    <t>Кабельний канал з ПВХ білого кольору 24х22мм без захисної плівки; Серія LV; ПВХ</t>
  </si>
  <si>
    <t>Кабельний канал з ПВХ білого кольору 24х22мм; Серія LV; ПВХ</t>
  </si>
  <si>
    <t>Кабельний канал з ПВХ білого кольору 24х22мм з самоклеючою стрічкою; Серія LV; ПВХ</t>
  </si>
  <si>
    <t>Кабельний канал з ПВХ білого кольору 40х15мм; Серія LV; ПВХ</t>
  </si>
  <si>
    <t>Кабельний канал з ПВХ білого кольору 40х15мм з самоклеючою стрічкою; Серія LV; ПВХ</t>
  </si>
  <si>
    <t>Кабельний канал з ПВХ білого кольору 15х12мм; Серія LZ;</t>
  </si>
  <si>
    <t>Кабельний канал з ПВХ білого кольору 15х12мм; закруглена кришка; Серія LZ; ПВХ</t>
  </si>
  <si>
    <t>Кабельний канал з ПВХ білого кольору 15х12мм з самоклеючою стрічкою; закруглена кришка; Серія LZ; ПВХ</t>
  </si>
  <si>
    <t>Шестигранна гайка M12, покриття Geomet</t>
  </si>
  <si>
    <t>Шестигранна гайка M12, покриття цинкхромат</t>
  </si>
  <si>
    <t>Кріпильні гвинти для установки електромонтажних коробок серій KO, KPR в пустотілі стіни</t>
  </si>
  <si>
    <t>Кріпильні гвинти для установки електромонтажних коробок серій  KPRL 68/71L в пустотілі стіни</t>
  </si>
  <si>
    <t>Комплект з монтажної панелі MDFZ 80_KB для термоізольованих фасадів (ПП;72/80) та коронки (ПА)</t>
  </si>
  <si>
    <t>Монтажна панель для термоізольованих фасадів товщ від 80 мм;ПП;72х53/80</t>
  </si>
  <si>
    <t>Монтажна панель, покриття Geomet</t>
  </si>
  <si>
    <t>Монтажна панель, покриття Сендзимір</t>
  </si>
  <si>
    <t>Монтажна подовжена панель для установки зовнішнього електрообладнання (використовується при термоізоляції фасадів); ПП; 120х120х300м</t>
  </si>
  <si>
    <t>Розширена монтажна панель з подовженою основою для установки зовнішнього електрообладнання (використовується при термоізоляції фасадів); ПП</t>
  </si>
  <si>
    <t>Розширена монтажна панель для установки зовнішнього електрообладнання (використовується при термоізоляції фасадів); ПП; 238х238х200м</t>
  </si>
  <si>
    <t>Монтажна панель для установки зовнішнього електрообладнання (використовується при термоізоляції фасадів); ПП; 120х120х200мм</t>
  </si>
  <si>
    <t>Гайка-заклепка М10, покриття цинкхромат</t>
  </si>
  <si>
    <t>Гайка-заклепка М8, покриття цинкхромат</t>
  </si>
  <si>
    <t>Лапки для установки електромонтажних коробок в пустотілі стіни</t>
  </si>
  <si>
    <t>Магнітне кріплення для пістолету K-Pulsa</t>
  </si>
  <si>
    <t>З'єднувальна гайка M10, покриття цинкхромат</t>
  </si>
  <si>
    <t>З'єднувальна гайка M12, покриття цинкхромат</t>
  </si>
  <si>
    <t>З'єднувальна гайка M6, покриття цинкхромат</t>
  </si>
  <si>
    <t>З'єднувальна гайка M8, покриття цинкхромат</t>
  </si>
  <si>
    <t>Кромковий захист, матеріал пластик, довжина 10м</t>
  </si>
  <si>
    <t>Запасна частина коробки KEZ  (використовується при термоізоляції фасадів); ПП; 76х60х74мм</t>
  </si>
  <si>
    <t>Запасна заглушка для електромонтажної коробки KEZ 3</t>
  </si>
  <si>
    <t>Запасна частина коробки MDZ  (використовується при термоізоляції фасадів); ПП; 119х119х119мм</t>
  </si>
  <si>
    <t>Кінцевик  MARS; борт 100 мм, ширина 125 мм, матеріал нержавіюча сталь</t>
  </si>
  <si>
    <t>Кінцевик  MARS; борт 100 мм, ширина 250 мм, матеріал нержавіюча сталь</t>
  </si>
  <si>
    <t>Кінцевик  MARS; борт 100 мм, ширина 500 мм, матеріал нержавіюча сталь</t>
  </si>
  <si>
    <t>Кінцевик  MARS; борт 50 мм, ширина 125 мм, матеріал нержавіюча сталь</t>
  </si>
  <si>
    <t>Кінцевик  MARS; борт 50 мм, ширина 250 мм, матеріал нержавіюча сталь</t>
  </si>
  <si>
    <t>Кінцевик  MARS; борт 50 мм, ширина 62 мм, матеріал нержавіюча сталь</t>
  </si>
  <si>
    <t>Вигин вертикальний зовнішній 90° MARS; борт 100 мм, ширина 125  мм, матеріал нержавіюча сталь</t>
  </si>
  <si>
    <t>Вигин вертикальний зовнішній 90° MARS; борт 100 мм, ширина 250  мм, матеріал нержавіюча сталь</t>
  </si>
  <si>
    <t>Вигин вертикальний зовнішній 90° MARS; борт 50 мм, ширина 125  мм, матеріал нержавіюча сталь</t>
  </si>
  <si>
    <t>Вигин вертикальний зовнішній 90° MARS; борт 50 мм, ширина 250  мм, матеріал нержавіюча сталь</t>
  </si>
  <si>
    <t>Вигин вертикальний зовнішній 90° MARS; борт 50 мм, ширина 62  мм, матеріал нержавіюча сталь</t>
  </si>
  <si>
    <t>Відгалужувач хрестоподібний MARS; розміри-100x125x442mm; матеріал нержавіюча сталь</t>
  </si>
  <si>
    <t>Відгалужувач хрестоподібний MARS; розміри-100x250x567mm; матеріал нержавіюча сталь</t>
  </si>
  <si>
    <t>Відгалужувач хрестоподібний MARS; розміри-100x500x817mm; матеріал нержавіюча сталь</t>
  </si>
  <si>
    <t>Відгалужувач хрестоподібний MARS; розміри-50x125x442mm; матеріал нержавіюча сталь</t>
  </si>
  <si>
    <t>Відгалужувач хрестоподібний MARS; розміри-50x250x567mm; матеріал нержавіюча сталь</t>
  </si>
  <si>
    <t>Відгалужувач хрестоподібний MARS; розміри-50x62x379mm; матеріал нержавіюча сталь</t>
  </si>
  <si>
    <t>Лоток кабельний MARS неперфорований; розміри-100x125x2000mm; Товщ. метал-0,8; матеріал нержавіюча сталь</t>
  </si>
  <si>
    <t>Лоток кабельний MARS неперфорований; розміри-100x250x2000mm; Товщ. метал-0,8; матеріал нержавіюча сталь</t>
  </si>
  <si>
    <t>Лоток кабельний MARS неперфорований; розміри-20x40x2000mm; Товщ. метал-0,8; матеріал нержавіюча сталь</t>
  </si>
  <si>
    <t>Лоток кабельний MARS неперфорований; розміри-50x125x2000mm; Товщ. метал-0,8; матеріал нержавіюча сталь</t>
  </si>
  <si>
    <t>Лоток кабельний MARS неперфорований; розміри-50x250x2000mm; Товщ. метал-0,8; матеріал нержавіюча сталь</t>
  </si>
  <si>
    <t>Лоток кабельний MARS неперфорований; розміри-50x62x2000mm; Товщ. метал-0,8; матеріал нержавіюча сталь</t>
  </si>
  <si>
    <t>Поворот горизонтальний  90° для лотка MARS; розміри-90x100x125mm; матеріал нержавіюча сталь</t>
  </si>
  <si>
    <t>Поворот горизонтальний  90° для лотка MARS; розміри-90x100x250mm; матеріал нержавіюча сталь</t>
  </si>
  <si>
    <t>Поворот горизонтальний  90° для лотка MARS; розміри-90x100x500mm; матеріал нержавіюча сталь</t>
  </si>
  <si>
    <t>Поворот горизонтальний  90° для лотка MARS; розміри-90x50x125mm; матеріал нержавіюча сталь</t>
  </si>
  <si>
    <t>Поворот горизонтальний  90° для лотка MARS; розміри-90x50x250mm; матеріал нержавіюча сталь</t>
  </si>
  <si>
    <t>Поворот горизонтальний  90° для лотка MARS; розміри-90x50x62mm; матеріал нержавіюча сталь</t>
  </si>
  <si>
    <t>Перегородка у кабельні лотки  борт 100 мм; матеріал нержавіюча сталь</t>
  </si>
  <si>
    <t>Перегородка у кабельні лотки  борт 50 мм; матеріал нержавіюча сталь</t>
  </si>
  <si>
    <t>З'єднувач редукційний, ред 125 мм, MARS; Товщ. метал-0,6; матеріал нержавіюча сталь</t>
  </si>
  <si>
    <t>З'єднувач редукційний, ред 250 мм, MARS; Товщ. метал-0,6; матеріал нержавіюча сталь</t>
  </si>
  <si>
    <t>З'єднувач редукційний, ред 62 мм, MARS; Товщ. метал-0,6; матеріал нержавіюча сталь</t>
  </si>
  <si>
    <t>З'єднувач для лотків Н=100 мм, матеріал нержавіюча сталь</t>
  </si>
  <si>
    <t>Зєднувач для лотків 40х20 мм; Товщ. метал-0,8 мм; матеріал нержавіюча сталь</t>
  </si>
  <si>
    <t>З'єднувач для лотків Н=50 мм, матеріал нержавіюча сталь</t>
  </si>
  <si>
    <t>Гвинт з круглою голівкою та гайка з зубчастими насічками, М6х10, для NIXS 50_IX, нерж.сталь</t>
  </si>
  <si>
    <t>Вигин вертикальний внутрішній 90° MARS; борт 100 мм, ширина 125  мм, матеріал нержавіюча сталь</t>
  </si>
  <si>
    <t>Вигин вертикальний внутрішній 90° MARS; борт 100 мм, ширина 250  мм, матеріал нержавіюча сталь</t>
  </si>
  <si>
    <t>Вигин вертикальний внутрішній 90° MARS; борт 50 мм, ширина 125  мм, матеріал нержавіюча сталь</t>
  </si>
  <si>
    <t>Вигин вертикальний внутрішній 90° MARS; борт 50 мм, ширина 250  мм, матеріал нержавіюча сталь</t>
  </si>
  <si>
    <t>Вигин вертикальний внутрішній 90° MARS; борт 50 мм, ширина 62  мм, матеріал нержавіюча сталь</t>
  </si>
  <si>
    <t>Кутова зєднювальна пластина MARS, борт 50 мм, матеріал нержавіюча сталь</t>
  </si>
  <si>
    <t>Відгалужувач горизонтальний Т-подібний MARS; розміри-100x125x448mm Товщ. метал-0,8; матеріал нержавіюча сталь</t>
  </si>
  <si>
    <t>Відгалужувач горизонтальний Т-подібний MARS; розміри-100x250x573mm Товщ. метал-0,8; матеріал нержавіюча сталь</t>
  </si>
  <si>
    <t>Відгалужувач горизонтальний Т-подібний MARS; розміри-50x125x448mm Товщ. метал-0,8; матеріал нержавіюча сталь</t>
  </si>
  <si>
    <t>Відгалужувач горизонтальний Т-подібний MARS; розміри-50x250x573mm Товщ. метал-0,8; матеріал нержавіюча сталь</t>
  </si>
  <si>
    <t>Відгалужувач горизонтальний Т-подібний MARS; розміри-50x62x385mm Товщ. метал-0,8; матеріал нержавіюча сталь</t>
  </si>
  <si>
    <t>Фіксатор кришки лотка; матеріал нержавіюча сталь</t>
  </si>
  <si>
    <t>Кришка кабельного лотка MARS; розміри-14х125х2000 мм, Товщ. метал-0,6; матеріал нержавіюча сталь</t>
  </si>
  <si>
    <t>Кришка кабельного лотка MARS; розміри-14х250х2000 мм, Товщ. метал-0,6; матеріал нержавіюча сталь</t>
  </si>
  <si>
    <t>Кришка кабельного лотка MARS; розміри-10х40х2000 мм, Товщ. метал-0,6; матеріал нержавіюча сталь</t>
  </si>
  <si>
    <t>Кришка кабельного лотка MARS; розміри-14х62х2000 мм, Товщ. метал-0,6; матеріал нержавіюча сталь</t>
  </si>
  <si>
    <t>Кришка вигину вертикального зовнішнього 90° MARS; борт 100 мм, ширина 125 мм, матеріал нержавіюча сталь</t>
  </si>
  <si>
    <t>Кришка вигину вертикального зовнішнього 90° MARS; борт 100 мм, ширина 250 мм, матеріал нержавіюча сталь</t>
  </si>
  <si>
    <t>Кришка вигину вертикального зовнішнього 90° MARS; борт 100 мм, ширина 500 мм, матеріал нержавіюча сталь</t>
  </si>
  <si>
    <t>Кришка вигину вертикального зовнішнього 90° MARS; борт 50 мм, ширина 125 мм, матеріал нержавіюча сталь</t>
  </si>
  <si>
    <t>Кришка вигину вертикального зовнішнього 90° MARS; борт 50 мм, ширина 250 мм, матеріал нержавіюча сталь</t>
  </si>
  <si>
    <t>Кришка вигину вертикального зовнішнього 90° MARS; борт 50 мм, ширина 62 мм, матеріал нержавіюча сталь</t>
  </si>
  <si>
    <t>Кришка  відгалужувача хрестоподібного MARS; ширина 125 мм, матеріал нержавіюча сталь</t>
  </si>
  <si>
    <t>Кришка  відгалужувача хрестоподібного MARS; ширина 250 мм, матеріал нержавіюча сталь</t>
  </si>
  <si>
    <t>Кришка  відгалужувача хрестоподібного MARS; ширина 500 мм, матеріал нержавіюча сталь</t>
  </si>
  <si>
    <t>Кришка  відгалужувача хрестоподібного MARS; ширина 62 мм, матеріал нержавіюча сталь</t>
  </si>
  <si>
    <t>Кришка вигину 90° MARS; ширина 125 мм, матеріал нержавіюча сталь</t>
  </si>
  <si>
    <t>Кришка вигину 90° MARS; ширина 250 мм, матеріал нержавіюча сталь</t>
  </si>
  <si>
    <t>Кришка вигину 90° MARS; ширина 62 мм, матеріал нержавіюча сталь</t>
  </si>
  <si>
    <t>Кришка вигину вертикального 90° MARS; ширина 125 мм, матеріал нержавіюча сталь</t>
  </si>
  <si>
    <t>Кришка вигину вертикального 90° MARS; ширина 250 мм, матеріал нержавіюча сталь</t>
  </si>
  <si>
    <t>Кришка вигину вертикального 90° MARS; ширина 500 мм, матеріал нержавіюча сталь</t>
  </si>
  <si>
    <t>Кришка вигину вертикального 90° MARS; ширина 62 мм, матеріал нержавіюча сталь</t>
  </si>
  <si>
    <t>Т-подібна кришка MARS; ширина 125 мм, матеріал нержавіюча сталь</t>
  </si>
  <si>
    <t>Т-подібна кришка MARS; ширина 250 мм, матеріал нержавіюча сталь</t>
  </si>
  <si>
    <t>Т-подібна кришка MARS; ширина 62 мм, матеріал нержавіюча сталь</t>
  </si>
  <si>
    <t>Монтажний профіль 125 мм;Товщ. метал-1 мм; матеріал нержавіюча сталь</t>
  </si>
  <si>
    <t>Монтажний профіль 250 мм;Товщ. метал-1 мм; матеріал нержавіюча сталь</t>
  </si>
  <si>
    <t>Монтажний профіль 62 мм;Товщ. метал-1 мм; матеріал нержавіюча сталь</t>
  </si>
  <si>
    <t>Кінцевик  MARS; борт 100 мм, ширина 500 мм, покриття гарячий цинк</t>
  </si>
  <si>
    <t>Вигин вертикальний зовнішній 90°  MARS; борт 100 мм, ширина 125 мм, покриття гарячий цинк</t>
  </si>
  <si>
    <t>Вигин вертикальний зовнішній 90°  MARS; борт 100 мм, ширина 125 мм, покриття Сендзимір</t>
  </si>
  <si>
    <t>Вигин вертикальний зовнішній 90°  MARS; борт 100 мм, ширина 250 мм, покриття гарячий цинк</t>
  </si>
  <si>
    <t>Вигин вертикальний зовнішній 90°  MARS; борт 100 мм, ширина 250 мм, покриття Сендзимір</t>
  </si>
  <si>
    <t>Вигин вертикальний зовнішній 90°  MARS; борт 100 мм, ширина 500 мм, покриття гарячий цинк</t>
  </si>
  <si>
    <t>Вигин вертикальний зовнішній 90°  MARS; борт 100 мм, ширина 500 мм, покриття Сендзимір</t>
  </si>
  <si>
    <t>Вигин вертикальний зовнішній 90°  MARS; борт 50 мм, ширина 125 мм, покриття гарячий цинк</t>
  </si>
  <si>
    <t>Вигин вертикальний зовнішній 90°  MARS; борт 50 мм, ширина 125 мм,  покриття Сендзимір</t>
  </si>
  <si>
    <t>Вигин вертикальний зовнішній 90°  MARS; борт 50 мм, ширина 250 мм, покриття гарячий цинк</t>
  </si>
  <si>
    <t>Вигин вертикальний зовнішній 90°  MARS; борт 50 мм, ширина 250 мм, покриття Сендзимір</t>
  </si>
  <si>
    <t>Вигин вертикальний зовнішній 90°  MARS; борт 50 мм, ширина 62 мм, покриття гарячий цинк</t>
  </si>
  <si>
    <t>Вигин вертикальний зовнішній 90°  MARS; борт 50 мм, ширина 62 мм, покриття Сендзимір</t>
  </si>
  <si>
    <t>Cкоба, MARS, покриття гарячий цинк</t>
  </si>
  <si>
    <t>Втулка кабельного входу, D вн 12, пластик</t>
  </si>
  <si>
    <t>Втулка кабельного входу, D вн 16, пластик</t>
  </si>
  <si>
    <t>Втулка кабельного входу, D вн 17, пластик</t>
  </si>
  <si>
    <t>Втулка кабельного входу, D вн 24, пластик</t>
  </si>
  <si>
    <t>Втулка кабельного входу, D вн 32, пластик</t>
  </si>
  <si>
    <t>Втулка кабельного входу, D вн 10, пластик</t>
  </si>
  <si>
    <t>Відгалужувач хрестоподібний MARS; розміри-100x125x442mm; покриття гарячий цинк</t>
  </si>
  <si>
    <t>Відгалужувач хрестоподібний MARS; розміри-100x125x442mm; покриття Сендзимір</t>
  </si>
  <si>
    <t>Відгалужувач хрестоподібний MARS; розміри-100x250x567mm; покриття гарячий цинк</t>
  </si>
  <si>
    <t>Відгалужувач хрестоподібний MARS; розміри-100x250x567mm; покриття Сендзимір</t>
  </si>
  <si>
    <t>Відгалужувач хрестоподібний MARS; розміри-100x500x817mm; покриття гарячий цинк</t>
  </si>
  <si>
    <t>Відгалужувач хрестоподібний MARS; розміри-100x500x817mm; покриття Сендзимір</t>
  </si>
  <si>
    <t>Відгалужувач хрестоподібний MARS; розміри-50x125x442mm; покриття гарячий цинк</t>
  </si>
  <si>
    <t>Відгалужувач хрестоподібний MARS; розміри-50x125x442mm; покриття Сендзимір</t>
  </si>
  <si>
    <t>Відгалужувач хрестоподібний MARS; розміри-50x250x567mm; покриття гарячий цинк</t>
  </si>
  <si>
    <t>Відгалужувач хрестоподібний MARS; розміри-50x250x567mm; покриття Сендзимір</t>
  </si>
  <si>
    <t>Відгалужувач хрестоподібний MARS; розміри-50x62x379mm; покриття гарячий цинк</t>
  </si>
  <si>
    <t>Відгалужувач хрестоподібний MARS; розміри-50x62x379mm; покриття Сендзимір</t>
  </si>
  <si>
    <t>Вертикальний тримач подвійний, покриття гарячий цинк</t>
  </si>
  <si>
    <t>Вертикальний тримач простий, покриття гарячий цинк</t>
  </si>
  <si>
    <t>Лоток перфорований MARS 40x20, покриття гарячий цинк</t>
  </si>
  <si>
    <t>Лоток перфорований MARS 40x20, покриття Сендзимір</t>
  </si>
  <si>
    <t>Лоток кабельний MARS перфорований з інтегрованим з'єднанням; розміри: 100x125x2100mm Товщ. метал-0,7; покриття Сендзимір</t>
  </si>
  <si>
    <t>Лоток кабельний MARS перфорований з інтегрованим з'єднанням; розміри: 100x125x2100mm Товщ. метал-0,8; покриття гарячий цинк</t>
  </si>
  <si>
    <t>Лоток кабельний MARS перфорований з інтегрованим з'єднанням; розміри: 100x125x2100mm Товщ. метал-1,25; покриття гарячий цинк</t>
  </si>
  <si>
    <t>Лоток кабельний MARS перфорований з інтегрованим з'єднанням; розміри: 100x125x2100mm Товщ. метал-1,25; покриття Сендзимір</t>
  </si>
  <si>
    <t>Лоток кабельний MARS перфорований з інтегрованим з'єднанням; розміри: 100x250x2100mm Товщ. метал-0,7; покриття Сендзимір</t>
  </si>
  <si>
    <t>Лоток кабельний MARS перфорований з інтегрованим з'єднанням; розміри: 100x250x2100mm Товщ. метал-0,8; покриття гарячий цинк</t>
  </si>
  <si>
    <t>Лоток кабельний MARS перфорований з інтегрованим з'єднанням; розміри: 100x250x2100mm Товщ. метал-1,25; покриття гарячий цинк</t>
  </si>
  <si>
    <t>Лоток кабельний MARS перфорований з інтегрованим з'єднанням; розміри: 100x250x2100mm Товщ. метал-1,25; покриття Сендзимір</t>
  </si>
  <si>
    <t>Лоток кабельний MARS перфорований з інтегрованим з'єднанням; розміри: 100x500x2100mm Товщ. метал-1; покриття Сендзимір</t>
  </si>
  <si>
    <t>Лоток кабельний MARS перфорований з інтегрованим з'єднанням; розміри: 100x500x2100mm Товщ. метал-1,25; покриття Сендзимір</t>
  </si>
  <si>
    <t>Лоток кабельний MARS перфорований з інтегрованим з'єднанням; розміри: 50x125x2100mm Товщ. метал-0,7; покриття гарячий цинк</t>
  </si>
  <si>
    <t>Лоток кабельний MARS перфорований з інтегрованим з'єднанням; розміри: 50x125x2100mm Товщ. метал-0,7 мм,покриття Сендзимір</t>
  </si>
  <si>
    <t>Лоток кабельний MARS перфорований з інтегрованим з'єднанням; розміри: 50x125x2100mm Товщ. метал-1,25; покриття Сендзимір</t>
  </si>
  <si>
    <t>Лоток кабельний MARS перфорований з інтегрованим з'єднанням; розміри: 50x250x2100mm Товщ. метал-0,7; покриття Сендзимір</t>
  </si>
  <si>
    <t>Лоток кабельний MARS перфорований з інтегрованим з'єднанням; розміри: 50x250x2100mm Товщ. метал-1; покриття гарячий цинк</t>
  </si>
  <si>
    <t>Лоток кабельний MARS перфорований з інтегрованим з'єднанням; розміри: 50x250x2100mm Товщ. метал-1; покриття Сендзимір</t>
  </si>
  <si>
    <t>Лоток кабельний MARS перфорований з інтегрованим з'єднанням; розміри: 50x250x2100mm Товщ. метал-1,25; покриття Сендзимір</t>
  </si>
  <si>
    <t>Лоток кабельний MARS перфорований з інтегрованим з'єднанням; розміри: 50x62x2100mm Товщ. метал-0,7; покриття гарячий цинк</t>
  </si>
  <si>
    <t>Лоток кабельний MARS перфорований з інтегрованим з'єднанням; розміри: 50x62x2100mm Товщ. метал-0,7; покриття Сендзимір</t>
  </si>
  <si>
    <t>Лоток кабельний MARS перфорований з інтегрованим з'єднанням; розміри: 50x62x2100mm Товщ. метал-1,25; покриття Сендзимір</t>
  </si>
  <si>
    <t>Лоток кабельний MARS неперфорований з інтегрованим з'єднанням; розміри: 100x125x2100mm Товщ. метал-0,7; покриття Сендзимір</t>
  </si>
  <si>
    <t>Лоток кабельний MARS неперфорований з інтегрованим з'єднанням; розміри: 100x125x2100mm Товщ. метал-0,8 покриття гарячий цинк</t>
  </si>
  <si>
    <t>Лоток кабельний MARS неперфорований з інтегрованим з'єднанням; розміри: 100x125x2100mm Товщ. метал-1,25; покриття Сендзимір</t>
  </si>
  <si>
    <t>Лоток кабельний MARS неперфорований з інтегрованим з'єднанням; розміри: 100x250x2100mm Товщ. метал-0,7; покриття Сендзимір</t>
  </si>
  <si>
    <t>Лоток кабельний MARS неперфорований з інтегрованим з'єднанням; розміри: 100x250x2100mm Товщ. метал- 0.8 покриття гарячий цинк</t>
  </si>
  <si>
    <t>Лоток кабельний MARS неперфорований з інтегрованим з'єднанням; розміри: 100x250x2100mm Товщ. метал-1,25 покриття Сендзимір</t>
  </si>
  <si>
    <t>Лоток кабельний MARS неперфорований з інтегрованим з'єднанням; розміри: 100x500x2100mm Товщ. метал-1; покриття Сендзимір</t>
  </si>
  <si>
    <t>Лоток кабельний MARS неперфорований з інтегрованим з'єднанням; розміри: 50x125x2100mm Товщ. метал-0,7; покриття гарячий цинк</t>
  </si>
  <si>
    <t>Лоток кабельний MARS неперфорований з інтегрованим з'єднанням; розміри: 50x125x2100mm Товщ. метал-0,7; покриття Сендзимір</t>
  </si>
  <si>
    <t>Лоток кабельний MARS неперфорований з інтегрованим з'єднанням; розміри: 50x125x2100mm Товщ. метал-1,25; покриття Сендзимір</t>
  </si>
  <si>
    <t>Лоток кабельний MARS неперфорований з інтегрованим з'єднанням; розміри: 50x250x2100mm Товщ. метал-0,7; покриття Сендзимір</t>
  </si>
  <si>
    <t>Лоток кабельний MARS неперфорований з інтегрованим з'єднанням; розміри: 50x250x2100mm Товщ. метал-1; покриття гарячий цинк</t>
  </si>
  <si>
    <t>Лоток кабельний MARS неперфорований з інтегрованим з'єднанням; розміри: 50x250x2100mm Товщ. метал-1; покриття Сендзимір</t>
  </si>
  <si>
    <t>Лоток кабельний MARS неперфорований з інтегрованим з'єднанням; розміри: 50x250x2100mm Товщ. метал-1,25; покриття Сендзимір</t>
  </si>
  <si>
    <t>Лоток кабельний MARS неперфорований з інтегрованим з'єднанням; розміри: 50x62x2100mm Товщ. метал-0,7; покриття гарячий цинк</t>
  </si>
  <si>
    <t>Лоток кабельний MARS неперфорований з інтегрованим з'єднанням; розміри: 50x62x2100mm Товщ. метал-0,7; покриття Сендзимір</t>
  </si>
  <si>
    <t>Лоток кабельний MARS неперфорований з інтегрованим з'єднанням; розміри: 50x62x2100mm Товщ. метал-1,25; покриття Сендзимір</t>
  </si>
  <si>
    <t>Лоток кабельний MARS неперфорований 20х40х2000 ,  покриття Сендзимір</t>
  </si>
  <si>
    <t>Монтажний профіль; висота 1200мм, MARS. покриття гарячий цинк</t>
  </si>
  <si>
    <t>Монтажний профіль; висота 2000мм, MARS. покриття гарячий цинк</t>
  </si>
  <si>
    <t>Монтажний профіль; висота 300мм, MARS. покриття гарячий цинк</t>
  </si>
  <si>
    <t>Монтажний профіль; висота 600мм, MARS. покриття гарячий цинк</t>
  </si>
  <si>
    <t>Монтажний профіль; висота 800мм, MARS. покриття гарячий цинк</t>
  </si>
  <si>
    <t>Вигин 45° горизонтальний MARS; борт 100 мм, ширина 125 мм, покриття гарячий цинк</t>
  </si>
  <si>
    <t>Вигин 45° горизонтальний MARS; борт 100 мм, ширина 125 мм, покриття Сендзимір</t>
  </si>
  <si>
    <t>Вигин 45° горизонтальний MARS; борт 100 мм, ширина 250 мм, покриття гарячий цинк</t>
  </si>
  <si>
    <t>Вигин 45° горизонтальний MARS; борт 100 мм, ширина 250 мм, покриття Сендзимір</t>
  </si>
  <si>
    <t>Вигин 45° горизонтальний MARS; борт 100 мм, ширина 500 мм, покриття гарячий цинк</t>
  </si>
  <si>
    <t>Вигин 45° горизонтальний MARS; борт 100 мм, ширина 500 мм, покриття Сендзимір</t>
  </si>
  <si>
    <t>Вигин 45° горизонтальний MARS; борт 50 мм, ширина 125 мм, покриття гарячий цинк</t>
  </si>
  <si>
    <t>Вигин 45° горизонтальний MARS; борт 50 мм, ширина 125 мм, покриття Сендзимір</t>
  </si>
  <si>
    <t>Вигин 45° горизонтальний MARS; борт 50 мм, ширина 250 мм, покриття гарячий цинк</t>
  </si>
  <si>
    <t>Вигин 45° горизонтальний MARS; борт 50 мм, ширина 250 мм, покриття Сендзимір</t>
  </si>
  <si>
    <t>Вигин 45° горизонтальний MARS; борт 50 мм, ширина 62 мм, покриття гарячий цинк</t>
  </si>
  <si>
    <t>Вигин 45° горизонтальний MARS; борт 50 мм, ширина 62 мм, покриття Сендзимір</t>
  </si>
  <si>
    <t>Вигин 90° горизонтальний MARS; борт 100мм, ширина 125 мм, покриття гарячий цинк</t>
  </si>
  <si>
    <t>Вигин 90° горизонтальний MARS; борт 100мм, ширина 125 мм, покриття Сендзимір</t>
  </si>
  <si>
    <t>Вигин 90° горизонтальний MARS; борт 100мм, ширина 250 мм, покриття гарячий цинк</t>
  </si>
  <si>
    <t>Вигин 90° горизонтальний MARS; борт 100мм, ширина 250 мм, покриття Сендзимір</t>
  </si>
  <si>
    <t>Вигин 90° горизонтальний MARS; борт 100мм, ширина 500 мм, покриття Сендзимір</t>
  </si>
  <si>
    <t>Вигин 90° горизонтальний MARS; борт 50мм, ширина 125 мм, покриття гарячий цинк</t>
  </si>
  <si>
    <t>Вигин 90° горизонтальний MARS; борт 50мм, ширина 125 мм, покриття Сендзимір</t>
  </si>
  <si>
    <t>Вигин 90° горизонтальний MARS; борт 50мм, ширина 250 мм, покриття гарячий цинк</t>
  </si>
  <si>
    <t>Вигин 90° горизонтальний MARS; борт 50мм, ширина 250 мм, покриття Сендзимір</t>
  </si>
  <si>
    <t>Вигин 90° горизонтальний MARS; борт 50мм, ширина 62 мм, покриття гарячий цинк</t>
  </si>
  <si>
    <t>Вигин 90° горизонтальний MARS; борт 50мм, ширина 62 мм, покриття Сендзимір</t>
  </si>
  <si>
    <t>Несучий профіль для підвісних систем JUPITER, довж 100 мм (ширина лотку 50 мм), покриття гарячий цинк</t>
  </si>
  <si>
    <t>Несучий профіль для підвісних систем JUPITER, довж 100 мм (ширина лотку 50 мм), покриття Сендзимір</t>
  </si>
  <si>
    <t>Несучий профіль для підвісних систем JUPITER, довж 150 мм (ширина лотку 100 мм), покриття гарячий цинк</t>
  </si>
  <si>
    <t>Несучий профіль для підвісних систем JUPITER, довж 150 мм (ширина лотку 100 мм), покриття Сендзимір</t>
  </si>
  <si>
    <t>Несучий профіль для підвісних систем JUPITER, довж 200 мм (ширина лотку 150 мм), покриття гарячий цинк</t>
  </si>
  <si>
    <t>Несучий профіль для підвісних систем JUPITER, довж 200 мм (ширина лотку 150 мм), покриття Сендзимір</t>
  </si>
  <si>
    <t>Несучий профіль для підвісних систем JUPITER, довж 250 мм (ширина лотку 200 мм), покриття Сендзимір</t>
  </si>
  <si>
    <t>Несучий профіль для підвісних систем JUPITER, довж 300 мм (ширина лотку 250 мм), покриття гарячий цинк</t>
  </si>
  <si>
    <t>Несучий профіль для підвісних систем JUPITER, довж 300 мм (ширина лотку 250 мм), покриття Сендзимір</t>
  </si>
  <si>
    <t xml:space="preserve">Несущий профіль для кріплення кабельних затискачів PKC1 </t>
  </si>
  <si>
    <t>Несучий профіль для підвісних систем JUPITER, довж 350 мм (ширина лотку 300 мм), покриття гарячий цинк</t>
  </si>
  <si>
    <t>Несучий профіль для підвісних систем JUPITER, довж 350 мм (ширина лотку 300 мм), покриття Сендзимір</t>
  </si>
  <si>
    <t>Несучий профіль для підвісних систем JUPITER, довж 450 мм (ширина лотку 400 мм), покриття гарячий цинк</t>
  </si>
  <si>
    <t>Несучий профіль для підвісних систем JUPITER, довж 450 мм (ширина лотку 400 мм), покриття Сендзимір</t>
  </si>
  <si>
    <t>Несучий профіль для підвісних систем JUPITER, довж 550 мм (ширина лотку 500 мм), покриття гарячий цинк</t>
  </si>
  <si>
    <t>Несучий профіль для підвісних систем JUPITER, довж 550 мм (ширина лотку 500 мм), покриття Сендзимір</t>
  </si>
  <si>
    <t>Несучий профіль для підвісних систем JUPITER, довж 650 мм (ширина лотку 600 мм), покриття гарячий цинк</t>
  </si>
  <si>
    <t>Несучий профіль для підвісних систем JUPITER, довж 650 мм (ширина лотку 600 мм), покриття Сендзимір</t>
  </si>
  <si>
    <t>Несучий профіль для кріплення кабелю JUPITER, довж 97,5 мм, покриття Сендзимір</t>
  </si>
  <si>
    <t>Несучий профіль для кріплення кабелю MARS, довж 122,5 мм, покриття гарячий цинк</t>
  </si>
  <si>
    <t>Несучий профіль для кріплення кабелю MARS, довж 122,5 мм, покриття Сендзимір</t>
  </si>
  <si>
    <t>Несучий профіль для кріплення кабелю JUPITER, довж 147,5 мм, покриття Сендзимір</t>
  </si>
  <si>
    <t>Несучий профіль для кріплення кабелю JUPITER, довж 197,5 мм, покриття Сендзимір</t>
  </si>
  <si>
    <t>Несучий профіль для кріплення кабелю MARS, довж 247,5 мм, покриття гарячий цинк</t>
  </si>
  <si>
    <t>Несучий профіль для кріплення кабелю MARS, довж 247,5 мм, покриття Сендзимір</t>
  </si>
  <si>
    <t>Несучий профіль для кріплення кабелю JUPITER, довж 297,5 мм, покриття Сендзимір</t>
  </si>
  <si>
    <t>Несучий профіль для кріплення кабелю JUPITER, довж 397,5 мм, покриття Сендзимір</t>
  </si>
  <si>
    <t>Несучий профіль для кріплення кабелю JUPITER, довж 47,5 мм, покриття Сендзимір</t>
  </si>
  <si>
    <t>Несучий профіль для кріплення кабелю MARS, довж 497,5 мм, покриття Сендзимір</t>
  </si>
  <si>
    <t>Несучий профіль для кріплення кабелю JUPITER, довж 597,5 мм, покриття Сендзимір</t>
  </si>
  <si>
    <t>Несучий профіль для кріплення кабелю JUPITER, довж 72,5 мм, покриття Сендзимір</t>
  </si>
  <si>
    <t>Фіксатор тримача швидкої фіксації, покриття Сендзимір</t>
  </si>
  <si>
    <t>Шайба прямокутна до болтів S 10х40, S 10х70; покриття гарячий цинк</t>
  </si>
  <si>
    <t>Тримач швидкої фіксації  MARS для лотку шириною 125 мм, покриття гарячий цинк</t>
  </si>
  <si>
    <t>Тримач швидкої фіксації  MARS для лотку шириною 125 мм, покриття Сендзимір</t>
  </si>
  <si>
    <t>Тримач швидкої фіксації  MARS для лотку шириною 250 мм, покриття гарячий цинк</t>
  </si>
  <si>
    <t>Тримач швидкої фіксації  MARS для лотку шириною 250 мм, покриття Сендзимір</t>
  </si>
  <si>
    <t>Тримач швидкої фіксації  MARS для лотку шириною 500 мм, покриття гарячий цинк</t>
  </si>
  <si>
    <t>Тримач швидкої фіксації  MARS для лотку шириною 500 мм, покриття Сендзимір</t>
  </si>
  <si>
    <t>Тримач настінний консольний  MARS для лотку шириною 125 мм, покриття гарячий цинк</t>
  </si>
  <si>
    <t>Тримач настінний консольний  MARS для лотку шириною 125 мм, покриття цинкхромат</t>
  </si>
  <si>
    <t>Тримач настінний консольний  MARS для лотку шириною 250 мм, покриття гарячий цинк</t>
  </si>
  <si>
    <t>Тримач настінний консольний  MARS для лотку шириною 250 мм, покриття цинкхромат</t>
  </si>
  <si>
    <t>Тримач настінний консольний  MARS для лотку шириною 62 мм, покриття гарячий цинк</t>
  </si>
  <si>
    <t>Тримач настінний консольний  MARS для лотку шириною 62 мм, покриття цинкхромат</t>
  </si>
  <si>
    <t>З'єднувач редукційний MARS борт 100 мм ред 125 покриття гарячий цинк</t>
  </si>
  <si>
    <t>З'єднувач редукційний MARS борт 100 мм ред 250 покриття гарячий цинк</t>
  </si>
  <si>
    <t>Рамка надставна до коробки LK 80x28 2ZT; розміри 81х105х12мм; ПВХ</t>
  </si>
  <si>
    <t>З'єднувач редукційний MARS борт 50 мм ред 125 покриття епоксидна фарба</t>
  </si>
  <si>
    <t>З'єднувач редукційний MARS борт 50 мм ред 125 покриття гарячий цинк</t>
  </si>
  <si>
    <t>З'єднувач редукційний MARS борт 50 мм ред 62 покриття гарячий цинк</t>
  </si>
  <si>
    <t>NR 5X5_ZB</t>
  </si>
  <si>
    <t>Рамка надставна до коробок в тверді стіни; розміри 73х71х25мм; ПП</t>
  </si>
  <si>
    <t>Рамка надставна до коробок в тверді стіни; розміри Ø70-73х10мм; ПВХ</t>
  </si>
  <si>
    <t>Рамка надставна до коробок в тверді стіни; розміри Ø70-73х6мм; ПВХ</t>
  </si>
  <si>
    <t>Рамка надставна до коробок серії LK...R; розміри 80,5х80,5х12мм; ПВХ</t>
  </si>
  <si>
    <t>Рамка коробки надставна для монолітного бетонобудування; РЕ; 70х60мм; помаранчева;</t>
  </si>
  <si>
    <t xml:space="preserve">Рамка коробки надставна для монолітного бетонобудування; РЕ; 70х60мм; помаранчева; </t>
  </si>
  <si>
    <t>Відгалуджувач редукційний MARS; борт 100 мм, покриття гарячий цинк</t>
  </si>
  <si>
    <t>Відгалуджувач редукційний MARS; борт 100 мм,  покриття Сендзимір</t>
  </si>
  <si>
    <t>Відгалуджувач редукційний MARS; борт 50 мм, покриття гарячий цинк</t>
  </si>
  <si>
    <t>Відгалуджувач редукційний MARS; борт 50 мм,  покриття Сендзимір</t>
  </si>
  <si>
    <t>Рамка надставна до коробок серії LK...T; розміри 80,5х80,5х12мм; ПВХ</t>
  </si>
  <si>
    <t>З'єднувач лотків MARS, борт 100 мм, покриття Geomet</t>
  </si>
  <si>
    <t>З'єднувач лотків MARS, борт 100 мм, покриття Сендзимір</t>
  </si>
  <si>
    <t>З'єднувач лотків MARS, борт 40 мм, покриття Сендзимір</t>
  </si>
  <si>
    <t>З'єднувач лотків MARS, борт 50 мм, покриття Geomet</t>
  </si>
  <si>
    <t>З'єднувач лотків MARS; борт 50 мм, покриття Сендзимір</t>
  </si>
  <si>
    <t>Гвинт 6х10 +контргайка з зубчастою насічкою, покриття Geomet</t>
  </si>
  <si>
    <t>Гвинт 6х10 +контргайка з зубчастою насічкою, покриття цинкхромат</t>
  </si>
  <si>
    <t>Гвинт 6х20 +контргайка з зубчастою насічкою, покриття Geomet;</t>
  </si>
  <si>
    <t>Гвинт 6х20+контргайка з зубчастою насічкою, покриття цинкхромат</t>
  </si>
  <si>
    <t>Гвинт 10х40+гайка+пласка шайба, покриття цинкхромат;</t>
  </si>
  <si>
    <t>Гвинт 5х10+гайка+фіксуюча шайба, покриття цинкхромат</t>
  </si>
  <si>
    <t>Гвинт 6х10+гайка+фіксуюча шайба, покриття цинкхромат</t>
  </si>
  <si>
    <t>Вигин вертикальний внутрішній 90°  MARS; борт 100 мм, ширина 125  мм, покриття гарячий цинк</t>
  </si>
  <si>
    <t>Вигин вертикальний внутрішній 90°  MARS; борт 100 мм, ширина 125  мм, покриття Сендзимір</t>
  </si>
  <si>
    <t>Вигин вертикальний внутрішній 90°  MARS; борт 100 мм, ширина 250  мм, покриття гарячий цинк</t>
  </si>
  <si>
    <t>Вигин вертикальний внутрішній 90°  MARS; борт 100 мм, ширина 250  мм, покриття Сендзимір</t>
  </si>
  <si>
    <t>Вигин вертикальний внутрішній 90°  MARS; борт 100 мм, ширина 500  мм, покриття гарячий цинк</t>
  </si>
  <si>
    <t>Вигин вертикальний внутрішній 90°  MARS; борт 100 мм, ширина 500  мм, покриття Сендзимір</t>
  </si>
  <si>
    <t>Вигин вертикальний внутрішній 90°  MARS; борт 50 мм, ширина 125  мм, покриття гарячий цинк</t>
  </si>
  <si>
    <t>Вигин вертикальний внутрішній 90°  MARS; борт 50 мм, ширина 125  мм, покриття Сендзимір</t>
  </si>
  <si>
    <t>Вигин вертикальний внутрішній 90°  MARS; борт 50 мм, ширина 250  мм, покриття гарячий цинк</t>
  </si>
  <si>
    <t>Вигин вертикальний внутрішній 90°  MARS; борт 50 мм, ширина 250  мм, покриття Сендзимір</t>
  </si>
  <si>
    <t>Вигин вертикальний внутрішній 90°  MARS; борт 50 мм, ширина 62  мм, покриття гарячий цинк</t>
  </si>
  <si>
    <t>Вигин вертикальний внутрішній 90°  MARS; борт 50 мм, ширина 62  мм, покриття Сендзимір</t>
  </si>
  <si>
    <t>Кутове зєднання MARS борт 100 мм, покриття Geomet</t>
  </si>
  <si>
    <t>Кутове зєднання MARS борт 100 мм, покриття Cендзимір</t>
  </si>
  <si>
    <t>Кутове зєднання MARS борт 50 мм, покриття Geomet</t>
  </si>
  <si>
    <t>Кутове зєднання MARS борт 50 мм, покриття Сендзимір</t>
  </si>
  <si>
    <t>Т-відгалуджувач MARS; борт 100 мм, ширина 125 мм, покриття гарячий цинк</t>
  </si>
  <si>
    <t>Т-відгалуджувач MARS; борт 100 мм, ширина 125 мм, покриття Сендзимір</t>
  </si>
  <si>
    <t>Т-відгалуджувач MARS; борт 100 мм, ширина 250 мм, покриття гарячий цинк</t>
  </si>
  <si>
    <t>Т-відгалуджувач MARS; борт 100 мм, ширина 250 мм, покриття Сендзимір</t>
  </si>
  <si>
    <t>Т-відгалуджувач MARS; борт 100 мм, ширина 500 мм, покриття гарячий цинк</t>
  </si>
  <si>
    <t>Т-відгалуджувач MARS; борт 100 мм, ширина 500 мм, покриття Сендзимір</t>
  </si>
  <si>
    <t>Т-відгалуджувач MARS; борт 50 мм, ширина 125 мм, покриття гарячий цинк</t>
  </si>
  <si>
    <t>Т-відгалуджувач MARS; борт 50 мм, ширина 125 мм, покриття Сендзимір</t>
  </si>
  <si>
    <t>Т-відгалуджувач MARS; борт 50 мм, ширина 250 мм, покриття гарячий цинк</t>
  </si>
  <si>
    <t>Т-відгалуджувач MARS; борт 50 мм, ширина 250 мм, покриття Сендзимір</t>
  </si>
  <si>
    <t>Т-відгалуджувач MARS; борт 50 мм, ширина 62 мм, покриття гарячий цинк</t>
  </si>
  <si>
    <t>Т-відгалуджувач MARS; борт 50 мм, ширина 62 мм, покриття Сендзимір</t>
  </si>
  <si>
    <t>L-профіль допоміжний 1,0 мм; покриття гарячий цинк</t>
  </si>
  <si>
    <t>L-профіль допоміжний 1,0 мм; покриття Сендзимір</t>
  </si>
  <si>
    <t>Фіксатор кришки під болт, покриття Сендзимір</t>
  </si>
  <si>
    <t>Кришка вигину вертикального зовнішнього 90° MARS; борт 100 мм, ширина 125 мм, покриття гарячий цинк</t>
  </si>
  <si>
    <t>Кришка вигину вертикального зовнішнього 90° MARS; борт 100 мм, ширина 125 мм, покриття Сендзимір</t>
  </si>
  <si>
    <t>Кришка вигину вертикального зовнішнього 90° MARS; борт 100 мм, ширина 250 мм, покриття гарячий цинк</t>
  </si>
  <si>
    <t>Кришка вигину вертикального зовнішнього 90° MARS; борт 100 мм, ширина 250 мм, покриття Сендзимір</t>
  </si>
  <si>
    <t>Кришка вигину вертикального зовнішнього 90° MARS; борт 100 мм, ширина 500 мм, покриття гарячий цинк</t>
  </si>
  <si>
    <t>Кришка вигину вертикального зовнішнього 90° MARS; борт 100 мм, ширина 500 мм, покриття Сендзимір</t>
  </si>
  <si>
    <t>Кришка вигину вертикального зовнішнього 90° MARS; борт 50 мм, ширина 125 мм, покриття гарячий цинк</t>
  </si>
  <si>
    <t>Кришка вигину вертикального зовнішнього 90° MARS; борт 50 мм, ширина 125 мм, покриття Сендзимір</t>
  </si>
  <si>
    <t>Кришка вигину вертикального зовнішнього 90° MARS; борт 50 мм, ширина 250 мм, покриття гарячий цинк</t>
  </si>
  <si>
    <t>Кришка вигину вертикального зовнішнього 90° MARS; борт 50 мм, ширина 250 мм, покриття Сендзимір</t>
  </si>
  <si>
    <t>Кришка вигину вертикального зовнішнього 90° MARS; борт 50 мм, ширина 62 мм, покриття гарячий цинк</t>
  </si>
  <si>
    <t>Кришка вигину вертикального зовнішнього 90° MARS; борт 50 мм, ширина 62 мм, покриття Сендзимір</t>
  </si>
  <si>
    <t>Кришка відгалужувача хрестоподібного MARS; розміри-12x125x442mm Товщ. метал-0,55; покриття гарячий цинк</t>
  </si>
  <si>
    <t>Кришка відгалужувача хрестоподібного MARS; розміри-12x125x442mm Товщ. метал-0,55; покриття Сендзимір</t>
  </si>
  <si>
    <t>Кришка відгалужувача хрестоподібного MARS; розміри-12x250x567mm Товщ. метал-0,55; покриття гарячий цинк</t>
  </si>
  <si>
    <t>Кришка відгалужувача хрестоподібного MARS; розміри-12x250x567mm Товщ. метал-0,55; покриття Сендзимір</t>
  </si>
  <si>
    <t>Кришка відгалужувача хрестоподібного MARS; розміри-15x500x817mm Товщ. метал-0,7; покриття гарячий цинк</t>
  </si>
  <si>
    <t>Кришка відгалужувача хрестоподібного MARS; розміри-15x500x817mm Товщ. метал-0,7; покриття Сендзимір</t>
  </si>
  <si>
    <t>Кришка відгалужувача хрестоподібного MARS; розміри-12x62x379mm Товщ. метал-0,55; покриття гарячий цинк</t>
  </si>
  <si>
    <t>Кришка відгалужувача хрестоподібного MARS; розміри-12x62x379mm Товщ. метал-0,55; покриття Сендзимір</t>
  </si>
  <si>
    <t>Кришка вигину горизонтального 45° MARS; ширина 125 мм, покриття гарячий цинк</t>
  </si>
  <si>
    <t>Кришка вигину горизонтального 45° MARS; ширина 125 мм, покриття Сендзимір</t>
  </si>
  <si>
    <t>Кришка вигину горизонтального 45° MARS; ширина 250 мм, покриття гарячий цинк</t>
  </si>
  <si>
    <t>Кришка вигину горизонтального 45° MARS; ширина 250 мм, покриття Сендзимір</t>
  </si>
  <si>
    <t>Кришка вигину горизонтального 45° MARS; ширина 500 мм, покриття гарячий цинк</t>
  </si>
  <si>
    <t>Кришка вигину горизонтального 45° MARS; ширина 500 мм, покриття Сендзимір</t>
  </si>
  <si>
    <t>Кришка вигину горизонтального 45° MARS; ширина 62 мм, покриття гарячий цинк</t>
  </si>
  <si>
    <t>Кришка вигину горизонтального 45° MARS; ширина 62 мм, покриття Сендзимір</t>
  </si>
  <si>
    <t>Кришка вигину горизонтального 90° MARS; ширина 125 мм, покриття гарячий цинк</t>
  </si>
  <si>
    <t>Кришка вигину 90°  горизонтального MARS; ширина 125 мм, покриття Сендзимір</t>
  </si>
  <si>
    <t>Кришка вигину горизонтального 90° MARS; ширина 250 мм, покриття гарячий цинк</t>
  </si>
  <si>
    <t>Кришка вигину горизонтального 90° MARS; ширина 250 мм, покриття Сендзимір</t>
  </si>
  <si>
    <t>Кришка вигину горизонтального 90° MARS; ширина 500 мм, покриття гарячий цинк</t>
  </si>
  <si>
    <t>Кришка вигину горизонтального 90° MARS; ширина 500 мм, покриття Сендзимір</t>
  </si>
  <si>
    <t>Кришка вигину горизонтального 90° MARS; ширина 125 мм, покриття Сендзимір</t>
  </si>
  <si>
    <t>Кришка вигину вертикального 90° MARS; ширина 250 мм, покриття гарячий цинк</t>
  </si>
  <si>
    <t>Кришка вигину вертикального 90° MARS; ширина 250 мм, покриття Сендзимір</t>
  </si>
  <si>
    <t>Кришка вигину вертикального 90° MARS; ширина 500 мм, покриття гарячий цинк</t>
  </si>
  <si>
    <t>Кришка вигину вертикального 90° MARS; ширина 500 мм, покриття Сендзимір</t>
  </si>
  <si>
    <t>Кришка вигину вертикального 90° MARS; ширина 62 мм, покриття гарячий цинк</t>
  </si>
  <si>
    <t>Кришка вигину вертикального 90° MARS; ширина 62 мм, покриття Сендзимір</t>
  </si>
  <si>
    <t>Кришка Т-відгалуджувача MARS; ширина 125 мм, покриття гарячий цинк</t>
  </si>
  <si>
    <t>Кришка Т-відгалуджувача MARS; ширина 125 мм, покриття Сендзимір</t>
  </si>
  <si>
    <t>Кришка Т-відгалуджувача MARS; ширина 250 мм, покриття гарячий цинк</t>
  </si>
  <si>
    <t>Кришка Т-відгалуджувача MARS; ширина 250 мм, покриття Сендзимір</t>
  </si>
  <si>
    <t>Кришка Т-відгалуджувача MARS; ширина 500 мм, покриття гарячий цинк</t>
  </si>
  <si>
    <t>Кришка Т-відгалуджувача MARS; ширина 500 мм, покриття Сендзимір</t>
  </si>
  <si>
    <t>Кришка Т-відгалуджувача MARS; ширина 62 мм, покриття гарячий цинк</t>
  </si>
  <si>
    <t>Кришка Т-відгалуджувача MARS; ширина 62 мм, покриття Сендзимір</t>
  </si>
  <si>
    <t>Несучий профіль для підвісних систем MARS; ширина 125 мм, покриття Сендзимір</t>
  </si>
  <si>
    <t>Несучий профіль для підвісних систем MARS; ширина 250 мм, покриття гарячий цинк</t>
  </si>
  <si>
    <t>Несучий профіль для підвісних систем MARS; ширина 250 мм, покриття Сендзимір</t>
  </si>
  <si>
    <t>Несучий профіль для підвісних систем MARS; ширина 500 мм, покриття гарячий цинк</t>
  </si>
  <si>
    <t>Несучий профіль для підвісних систем MARS; ширина 500 мм, покриття Сендзимір</t>
  </si>
  <si>
    <t>Несучий профіль для підвісних систем MARS; ширина 62 мм, покриття гарячий цинк</t>
  </si>
  <si>
    <t>Несучий профіль для підвісних систем MARS; ширина 62 мм, покриття Сендзимір</t>
  </si>
  <si>
    <t>Поворот горизонтальний 90° для лотка JUPITER; розміри-110x150x353mm Товщ. метал-0,8; покриття гарячий цинк</t>
  </si>
  <si>
    <t>Поворот горизонтальний 90° для лотка JUPITER; розміри-110x150x353mm Товщ. метал-0,8; покриття Сендзимір</t>
  </si>
  <si>
    <t>Поворот горизонтальний 90° для лотка JUPITER; розміри-110x200x403mm Товщ. метал-1; покриття гарячий цинк</t>
  </si>
  <si>
    <t>Поворот горизонтальний 90° для лотка JUPITER; розміри-110x200x403mm Товщ. метал-1; покриття Сендзимір</t>
  </si>
  <si>
    <t>Поворот горизонтальний 90° для лотка JUPITER; розміри-110x300x503mm Товщ. метал-1; покриття гарячий цинк</t>
  </si>
  <si>
    <t>Поворот горизонтальний 90° для лотка JUPITER; розміри-110x300x503mm Товщ. метал-1; покриття Сендзимір</t>
  </si>
  <si>
    <t>Поворот горизонтальний 90° для лотка JUPITER; розміри-110x400x603mm Товщ. метал-1; покриття гарячий цинк</t>
  </si>
  <si>
    <t>Поворот горизонтальний 90° для лотка JUPITER; розміри-110x400x603mm Товщ. метал-1; покриття Сендзимір</t>
  </si>
  <si>
    <t>Поворот горизонтальний 90° для лотка JUPITER; розміри-110x500x703mm Товщ. метал-1; покриття гарячий цинк</t>
  </si>
  <si>
    <t>Поворот горизонтальний 90° для лотка JUPITER; розміри-110x500x703mm Товщ. метал-1; покриття Сендзимір</t>
  </si>
  <si>
    <t>Поворот горизонтальний 90° для лотка JUPITER; розміри-110x600x803mm Товщ. метал-1,2; покриття гарячий цинк</t>
  </si>
  <si>
    <t>Поворот горизонтальний 90° для лотка JUPITER; розміри-110x600x803mm Товщ. метал-1,2; покриття Сендзимір</t>
  </si>
  <si>
    <t>Поворот горизонтальний 90° для лотка JUPITER; розміри-35x100x300mm Товщ. метал-0,8; покриття гарячий цинк</t>
  </si>
  <si>
    <t>Поворот горизонтальний 90° для лотка JUPITER; розміри-35x100x300mm Товщ. метал-0,8; покриття Сендзимір</t>
  </si>
  <si>
    <t>Поворот горизонтальний 90° для лотка JUPITER; розміри-35x150x350mm Товщ. метал-0,8; покриття Сендзимір</t>
  </si>
  <si>
    <t>Поворот горизонтальний 90° для лотка JUPITER; розміри-35x200x400mm Товщ. метал-1; покриття гарячий цинк</t>
  </si>
  <si>
    <t>Поворот горизонтальний 90° для лотка JUPITER; розміри-35x200x400mm Товщ. метал-1; покриття Сендзимір</t>
  </si>
  <si>
    <t>Поворот горизонтальний 90° для лотка JUPITER; розміри-35x300x500mm Товщ. метал-1; покриття гарячий цинк</t>
  </si>
  <si>
    <t>Поворот горизонтальний 90° для лотка JUPITER; розміри-35x300x500mm Товщ. метал-1; покриття Сендзимір</t>
  </si>
  <si>
    <t>Поворот горизонтальний 90° для лотка JUPITER; розміри-35x400x600mm Товщ. метал-1; покриття Сендзимір</t>
  </si>
  <si>
    <t>Поворот горизонтальний 90° для лотка JUPITER; розміри-35x50x250mm Товщ. метал-0,8; покриття гарячий цинк</t>
  </si>
  <si>
    <t>Поворот горизонтальний 90° для лотка JUPITER; розміри-35x50x250mm Товщ. метал-0,8; покриття Сендзимір</t>
  </si>
  <si>
    <t>Поворот горизонтальний 90° для лотка JUPITER; розміри-35x500x700mm Товщ. метал-1; покриття Сендзимір</t>
  </si>
  <si>
    <t>Поворот горизонтальний 90° для лотка JUPITER; розміри-35x75x275mm Товщ. метал-0,8; покриття Сендзимір</t>
  </si>
  <si>
    <t>Поворот горизонтальний 90° для лотка JUPITER; розміри-60x100x300mm Товщ. метал-0,8; покриття гарячий цинк</t>
  </si>
  <si>
    <t>Поворот горизонтальний 90° для лотка JUPITER; розміри-60x100x300mm Товщ. метал-0,8; покриття Сендзимір</t>
  </si>
  <si>
    <t>Поворот горизонтальний 90° для лотка JUPITER; розміри-60x150x350mm Товщ. метал-0,8, покриття гарячий цинк</t>
  </si>
  <si>
    <t>Поворот горизонтальний 90° для лотка JUPITER; розміри-60x150x350mm Товщ. метал-0,8, покриття Сендзимір</t>
  </si>
  <si>
    <t>Поворот горизонтальний 90° для лотка JUPITER; розміри-60x200x400mm Товщ. метал-1, покриття гарячий цинк</t>
  </si>
  <si>
    <t>Поворот горизонтальний 90° для лотка JUPITER; розміри-60x200x400mm Товщ. метал-1, покриття Сендзимір</t>
  </si>
  <si>
    <t>Поворот горизонтальний 90° для лотка JUPITER; розміри-60x300x500mm Товщ. метал-1, покриття гарячий цинк</t>
  </si>
  <si>
    <t>Поворот горизонтальний 90° для лотка JUPITER; розміри-60x300x500mm Товщ. метал-1, покриття Сендзимір</t>
  </si>
  <si>
    <t>Поворот горизонтальний 90° для лотка JUPITER; розміри-60x400x600mm Товщ. метал-1, покриття гарячий цинк</t>
  </si>
  <si>
    <t>Поворот горизонтальний 90° для лотка JUPITER; розміри-60x400x600mm Товщ. метал-1, покриття Сендзимір</t>
  </si>
  <si>
    <t>Поворот горизонтальний 90° для лотка JUPITER; розміри-60x50x250mm Товщ. метал-0,8; покриття гарячий цинк</t>
  </si>
  <si>
    <t>Поворот горизонтальний 90° для лотка JUPITER; розміри-60x50x250mm Товщ. метал-0,8; покриття Сендзимір</t>
  </si>
  <si>
    <t>Поворот горизонтальний 90° для лотка JUPITER; розміри-60x500x700mm Товщ. метал-1; покриття гарячий цинк</t>
  </si>
  <si>
    <t>Поворот горизонтальний 90° для лотка JUPITER; розміри-60x500x700mm Товщ. метал-1; покриття Сендзимір</t>
  </si>
  <si>
    <t>Поворот горизонтальний 90° для лотка JUPITER; розміри-60x600x800mm Товщ. метал-1,2; покриття Сендзимір</t>
  </si>
  <si>
    <t>Поворот горизонтальний 90° для лотка JUPITER; розміри-60x75x275mm Товщ. метал-0,8; покриття гарячий цинк</t>
  </si>
  <si>
    <t>Поворот горизонтальний 90° для лотка JUPITER; розміри-60x75x275mm Товщ. метал-0,8; покриття Сендзимір</t>
  </si>
  <si>
    <t>Поворот горизонтальний 90° для лотка JUPITER; розміри-85x100x303mm Товщ. метал-0,8; покриття гарячий цинк</t>
  </si>
  <si>
    <t>Поворот горизонтальний 90° для лотка JUPITER; розміри-85x100x303mm Товщ. метал-0,8; покриття Сендзимір</t>
  </si>
  <si>
    <t>Поворот горизонтальний 90° для лотка JUPITER; розміри-85x150x350mm Товщ. метал-0,8; покриття гарячий цинк</t>
  </si>
  <si>
    <t>Поворот горизонтальний 90° для лотка JUPITER; розміри-85x150x350mm Товщ. метал-0,8; покриття Сендзимір</t>
  </si>
  <si>
    <t>Поворот горизонтальний 90° для лотка JUPITER; розміри-85x200x400mm Товщ. метал-1; покриття Сендзимір</t>
  </si>
  <si>
    <t>Поворот горизонтальний 90° для лотка JUPITER; розміри-85x300x500mm Товщ. метал-1; покриття гарячий цинк</t>
  </si>
  <si>
    <t>Поворот горизонтальний 90° для лотка JUPITER; розміри-85x300x500mm Товщ. метал-1; покриття Сендзимір</t>
  </si>
  <si>
    <t>Поворот горизонтальний 90° для лотка JUPITER; розміри-85x400x600mm Товщ. метал-1; покриття Сендзимір</t>
  </si>
  <si>
    <t>Поворот горизонтальний 90° для лотка JUPITER; розміри-85x500x700mm Товщ. метал-1; покриття гарячий цинк</t>
  </si>
  <si>
    <t>Поворот горизонтальний 90° для лотка JUPITER; розміри-85x500x700mm Товщ. метал-1; покриття Сендзимір</t>
  </si>
  <si>
    <t>Відгалуження горизонтальне для лотка JUPITER; розміри-110x150x550mm Товщ. метал-0,8; покриття гарячий цинк</t>
  </si>
  <si>
    <t>Відгалуження горизонтальне для лотка JUPITER; розміри-110x150x550mm Товщ. метал-0,8; покриття Сендзимір</t>
  </si>
  <si>
    <t>Відгалуження горизонтальне для лотка JUPITER; розміри-110x200x600mm Товщ. метал-1; покриття гарячий цинк</t>
  </si>
  <si>
    <t>Відгалуження горизонтальне для лотка JUPITER; розміри-110x200x600mm Товщ. метал-1; покриття Сендзимір</t>
  </si>
  <si>
    <t>Відгалуження горизонтальне для лотка JUPITER; розміри-110x300x700mm Товщ. метал-1; покриття гарячий цинк</t>
  </si>
  <si>
    <t>Відгалуження горизонтальне для лотка JUPITER; розміри-110x300x700mm Товщ. метал-1; покриття Сендзимір</t>
  </si>
  <si>
    <t>Відгалуження горизонтальне для лотка JUPITER; розміри-110x400x800mm Товщ. метал-1; покриття гарячий цинк</t>
  </si>
  <si>
    <t>Відгалуження горизонтальне для лотка JUPITER; розміри-110x400x800mm Товщ. метал-1; покриття Сендзимір</t>
  </si>
  <si>
    <t>Відгалуження горизонтальне для лотка JUPITER; розміри-110x500x900mm Товщ. метал-1; покриття гарячий цинк</t>
  </si>
  <si>
    <t>Відгалуження горизонтальне для лотка JUPITER; розміри-110x500x900mm Товщ. метал-1; покриття Сендзимір</t>
  </si>
  <si>
    <t>Відгалуження горизонтальне для лотка JUPITER; розміри-110x600x1000mm Товщ. метал-1,2; покриття гарячий цинк</t>
  </si>
  <si>
    <t>Відгалуження горизонтальне для лотка JUPITER; розміри-110x600x1000mm Товщ. метал-1,2; покриття Сендзимір</t>
  </si>
  <si>
    <t>Поворот горизонтальний 90° для лотка JUPITER; розміри-35x100x503mm Товщ. метал-0,8; покриття Сендзимір</t>
  </si>
  <si>
    <t>Поворот горизонтальний 90° для лотка JUPITER; розміри-35x150x553mm Товщ. метал-0,8; покриття Сендзимір</t>
  </si>
  <si>
    <t>Поворот горизонтальний 90° для лотка JUPITER; розміри-35x200x603mm Товщ. метал-1; покриття Сендзимір</t>
  </si>
  <si>
    <t>Поворот горизонтальний 90° для лотка JUPITER; розміри-35x300x703mm Товщ. метал-1; покриття Сендзимір</t>
  </si>
  <si>
    <t>Поворот горизонтальний 90° для лотка JUPITER; розміри-35x400x803mm Товщ. метал-1; покриття Сендзимір</t>
  </si>
  <si>
    <t>Поворот горизонтальний 90° для лотка JUPITER; розміри-35x50x453mm Товщ. метал-0,8; покриття Сендзимір</t>
  </si>
  <si>
    <t>Поворот горизонтальний 90° для лотка JUPITER; розміри-35x500x903mm Товщ. метал-1; покриття Сендзимір</t>
  </si>
  <si>
    <t>Поворот горизонтальний 90° для лотка JUPITER; розміри-35x75x478mm Товщ. метал-0,8; покриття Сендзимір</t>
  </si>
  <si>
    <t>Поворот горизонтальний 90° для лотка JUPITER; розміри-60x100x500mm Товщ. метал-0,8; покриття Сендзимір</t>
  </si>
  <si>
    <t>Поворот горизонтальний 90° для лотка JUPITER; розміри-60x150x550mm Товщ. метал-0,8; покриття Сендзимір</t>
  </si>
  <si>
    <t>Поворот горизонтальний 90° для лотка JUPITER; розміри-60x200x600mm Товщ. метал-1; покриття Сендзимір</t>
  </si>
  <si>
    <t>Поворот горизонтальний 90° для лотка JUPITER; розміри-60x300x700mm Товщ. метал-1; покриття Сендзимір</t>
  </si>
  <si>
    <t>Поворот горизонтальний 90° для лотка JUPITER; розміри-60x400x800mm Товщ. метал-1; покриття Сендзимір</t>
  </si>
  <si>
    <t>Поворот горизонтальний 90° для лотка JUPITER; розміри-60x50x450mm Товщ. метал-0,8; покриття Сендзимір</t>
  </si>
  <si>
    <t>Поворот горизонтальний 90° для лотка JUPITER; розміри-60x500x900mm Товщ. метал-1; покриття Сендзимір</t>
  </si>
  <si>
    <t>Поворот горизонтальний 90° для лотка JUPITER; розміри-60x600x1000mm Товщ. метал-1,2; покриття Сендзимір</t>
  </si>
  <si>
    <t>Поворот горизонтальний 90° для лотка JUPITER; розміри-60x75x475mm Товщ. метал-0,8; покриття Сендзимір</t>
  </si>
  <si>
    <t>Поворот горизонтальний 90° для лотка JUPITER; розміри-85x100x500mm Товщ. метал-0,8; покриття Сендзимір</t>
  </si>
  <si>
    <t>Поворот горизонтальний 90° для лотка JUPITER; розміри-85x150x550mm Товщ. метал-0,8; покриття Сендзимір</t>
  </si>
  <si>
    <t>Поворот горизонтальний 90° для лотка JUPITER; розміри-85x200x600mm Товщ. метал-1; покриття Сендзимір</t>
  </si>
  <si>
    <t>Поворот горизонтальний 90° для лотка JUPITER; розміри-85x300x700mm Товщ. метал-1; покриття Сендзимір</t>
  </si>
  <si>
    <t>Поворот горизонтальний 90° для лотка JUPITER; розміри-85x400x800mm Товщ. метал-1; покриття Сендзимір</t>
  </si>
  <si>
    <t>Поворот горизонтальний 90° для лотка JUPITER; розміри-85x500x900mm Товщ. метал-1; покриття Сендзимір</t>
  </si>
  <si>
    <t>Ізолятор для кабельного лотка JUPITER з бортом від 60мм</t>
  </si>
  <si>
    <t>Ізолятор для кабельного лотка JUPITER на дно шириною на менше 200мм</t>
  </si>
  <si>
    <t>кінцевик стельового профіля SPL JUPITER, ПЕ</t>
  </si>
  <si>
    <t>захист, ПВХ</t>
  </si>
  <si>
    <t>кінцевик стельового профіля SPS JUPITER, ПЕ</t>
  </si>
  <si>
    <t>захист  для SPSN, ПВХ</t>
  </si>
  <si>
    <t>кінцевик стельового профіля SPT JUPITER, ПВХ</t>
  </si>
  <si>
    <t>захист для SPU, ПВХ</t>
  </si>
  <si>
    <t>Спуск MARS, горизонтальна частина, розміри-100x125x372mm Товщ. метал-0,8; покриття гарячий цинк</t>
  </si>
  <si>
    <t>Спуск MARS, горизонтальна частина, розміри-100x125x372mm Товщ. метал-0,8; покриття Сендзимір</t>
  </si>
  <si>
    <t>Спуск MARS, горизонтальна частина, розміри-100x250x372mm Товщ. метал-1; покриття гарячий цинк</t>
  </si>
  <si>
    <t>Спуск MARS, горизонтальна частина, розміри-100x250x372mm Товщ. метал-1; покриття Сендзимір</t>
  </si>
  <si>
    <t>Спуск MARS, горизонтальна частина, розміри-100x500x372mm Товщ. метал-1,2; покриття гарячий цинк</t>
  </si>
  <si>
    <t>Спуск MARS, горизонтальна частина, розміри-100x500x372mm Товщ. метал-1,2; покриття Сендзимір</t>
  </si>
  <si>
    <t>Спуск MARS, горизонтальна частина, розміри-50x125x300mm Товщ. метал-0,8; покриття гарячий цинк</t>
  </si>
  <si>
    <t>Спуск MARS, горизонтальна частина, розміри-50x125x300mm Товщ. метал-0,8; покриття Сендзимір</t>
  </si>
  <si>
    <t>Спуск MARS, горизонтальна частина, розміри-50x250x300mm Товщ. метал-1; покриття гарячий цинк</t>
  </si>
  <si>
    <t>Спуск MARS, горизонтальна частина, розміри-50x250x300mm Товщ. метал-1; покриття Сендзимір</t>
  </si>
  <si>
    <t>Спуск MARS, горизонтальна частина, розміри-50x62x300mm Товщ. метал-0,8; покриття гарячий цинк</t>
  </si>
  <si>
    <t>Спуск MARS, горизонтальна частина, розміри-50x62x300mm Товщ. метал-0,8; покриття Сендзимір</t>
  </si>
  <si>
    <t>Перегородка у кабельні лотки JUPITER борт 110 мм; покриття Сендзимір</t>
  </si>
  <si>
    <t>Перегородка у кабельні лотки JUPITER борт 60 мм;довжина 2 м покриття гарячий цинк</t>
  </si>
  <si>
    <t>Заглушка до коробки металевої 7116</t>
  </si>
  <si>
    <t>Заглушка до коробки металевої 7121</t>
  </si>
  <si>
    <t>Пластикові лапки для монтажних коробок в порожнисті стіни</t>
  </si>
  <si>
    <t>Шайба M10; покриття Geomet</t>
  </si>
  <si>
    <t>Шайба M12; покриття Geomet</t>
  </si>
  <si>
    <t>Шайба M12, покриття цинкхромат</t>
  </si>
  <si>
    <t>Шайба M6, покриття цинкхромат</t>
  </si>
  <si>
    <t>Шайба M8; покриття Geomet</t>
  </si>
  <si>
    <t>Перегородка для EKD 80х40,100х40,120х40  ; Серія EKD; ПВХ</t>
  </si>
  <si>
    <t>Перегородка для кабельних каналів Серії EKE, PK ;ПВХ</t>
  </si>
  <si>
    <t>Підкладка негорюча до коробки LK 80x28 2ZK; розміри 104х80х5мм</t>
  </si>
  <si>
    <t>Підкладка негорюча до коробок LK 80x28 2ZT, LK 80x28 2T; розміри 104х80х5мм</t>
  </si>
  <si>
    <t>Підкладка негорюча до коробок серії LK; розміри 80х80х5мм</t>
  </si>
  <si>
    <t>Підкладка негорюча до коробок LK 80x16 T, LK 80x28 T; розміри 80х80х5мм</t>
  </si>
  <si>
    <t>Кабельний канал парапетний білого кольору 110х65мм; Безгалогенний; HF</t>
  </si>
  <si>
    <t>Кабельний канал парапетний білого кольору  110х65мм; Серія PK; ПВХ</t>
  </si>
  <si>
    <t>Кабельний канал парапетний білого кольору  120х55мм; Серія PK; ПВХ</t>
  </si>
  <si>
    <t>Кабельний канал парапетний білого кольору  130х65мм; Серія PK; ПВХ</t>
  </si>
  <si>
    <t>Кабельний канал парапетний білого кольору  160х65мм; Серія PK; ПВХ</t>
  </si>
  <si>
    <t>Кабельний канал парапетний білого кольору  170х65мм; Серія PK; ПВХ</t>
  </si>
  <si>
    <t>Кабельний канал парапетний білого кольору  210х70мм; Серія PK; ПВХ</t>
  </si>
  <si>
    <t>Кабельний канал парапетний білого кольору 90х55мм; Безгалогенний; HF</t>
  </si>
  <si>
    <t>Кабельний канал парапетний білого кольору  90х55мм; Серія PK; ПВХ</t>
  </si>
  <si>
    <t>Кабельні затискачі для 1 кабелю Ø 6-12мм, покриття гарячий цинк</t>
  </si>
  <si>
    <t>Кабельні затискачі для 1 кабелю Ø 7-16мм, покриття гарячий цинк</t>
  </si>
  <si>
    <t>Кабельні затискачі для 1 кабелю Ø 10-19мм, покриття гарячий цинк</t>
  </si>
  <si>
    <t>Кабельні затискачі для 1 кабелю Ø 14-23мм, покриття гарячий цинк</t>
  </si>
  <si>
    <t>Кабельні затискачі для 1 кабелю Ø 20-26мм, покриття гарячий цинк</t>
  </si>
  <si>
    <t>Кабельні затискачі для 1 кабелю Ø 24-30мм, покриття гарячий цинк</t>
  </si>
  <si>
    <t>Кабельні затискачі для 1 кабелю Ø 25-34мм, покриття гарячий цинк</t>
  </si>
  <si>
    <t>Кабельні затискачі для 1 кабелю Ø 29-38мм, покриття гарячий цинк</t>
  </si>
  <si>
    <t>Кабельні затискачі для 1 кабелю Ø 32-43мм, покриття гарячий цинк</t>
  </si>
  <si>
    <t>Кабельні затискачі для 1 кабелю Ø 42-46мм, покриття гарячий цинк</t>
  </si>
  <si>
    <t>Кабельні затискачі для 1 кабелю Ø 44-50мм, покриття гарячий цинк</t>
  </si>
  <si>
    <t>Кабельні затискачі для 1 кабелю Ø 50-54мм, покриття гарячий цинк</t>
  </si>
  <si>
    <t>Кабельні затискачі для 1 кабелю Ø 52-58мм, покриття гарячий цинк</t>
  </si>
  <si>
    <t>Кабельні затискачі для 1 кабелю Ø 55-63мм, покриття гарячий цинк</t>
  </si>
  <si>
    <t>Кабельні затискачі для 1 кабелю Ø 59-69мм, покриття гарячий цинк</t>
  </si>
  <si>
    <t>Перегородка внутрішня коробки KOPOBOX 80; 248х29 мм</t>
  </si>
  <si>
    <t xml:space="preserve">З'єднувальний кабель екрануючого каналу, переріз жили 1,5 мм, з гвинтами </t>
  </si>
  <si>
    <t>З'єднувальний кабель підлогового каналу, довж. 550мм</t>
  </si>
  <si>
    <t>З'єднувальний кабель підлогового каналу, довж. 250мм</t>
  </si>
  <si>
    <t>Розсувна гайка M10, покриття Geomet</t>
  </si>
  <si>
    <t>Розсувна гайка M10, покриття цинкхромат</t>
  </si>
  <si>
    <t>Розсувна гайка M12, покриття цинкхромат</t>
  </si>
  <si>
    <t>Розсувна гайка M6, покриття цинкхромат</t>
  </si>
  <si>
    <t>Розсувна гайка M8, покриття цинкхромат</t>
  </si>
  <si>
    <t>Розсувна гайка M10 з пружиною, покриття цинкхромат</t>
  </si>
  <si>
    <t>Розсувна гайка M12 з пружиною, покриття цинкхромат</t>
  </si>
  <si>
    <t>Розсувна гайка M6 з пружиною, покриття цинкхромат</t>
  </si>
  <si>
    <t>Розсувна гайка M8 з пружиною, покриття цинкхромат</t>
  </si>
  <si>
    <t>Приладовий носій для  кабельних каналів LV 40x15 білого кольору; ПВХ</t>
  </si>
  <si>
    <t>Приладовий носій для  кабельних каналів LHD 40x20 білого кольору; ПВХ</t>
  </si>
  <si>
    <t>Приладовий носій для  кабельних каналів LHD 40x20 (береза рожева); ПВХ</t>
  </si>
  <si>
    <t>Приладовий носій для  кабельних каналів LHD 40x20 (дуб); ПВХ</t>
  </si>
  <si>
    <t>Приладовий носій для  кабельних каналів LHD 40x20 (світле дерево); ПВХ</t>
  </si>
  <si>
    <t>Приладовий носій для  кабельних каналів EKE 140x60, EKE 180x60 (металевий, покриття Сендзимір)</t>
  </si>
  <si>
    <t>Приладоносій металевий для коробки універсальної з відкидною кришкою (використовується при термоізоляції фасадів); 82х92х42мм, покриття Сендзимір</t>
  </si>
  <si>
    <t>Приладовий носій для  кабельних каналів LE 100; ПВХ</t>
  </si>
  <si>
    <t>Приладовий носій для  кабельних каналів LE40; ПВХ</t>
  </si>
  <si>
    <t>Приладовий носій для  кабельних каналів LE 60; ПВХ</t>
  </si>
  <si>
    <t>Приладовий носій для  кабельних каналів LE 80; ПВХ</t>
  </si>
  <si>
    <t>Приладовий носій для модульних пристроїв до кабельних каналів LHD 20x10 білого кольору; ПВХ</t>
  </si>
  <si>
    <t>Приладовий носій для модульних пристроїв до кабельних каналів LHD 32x15 білого кольору; ПВХ</t>
  </si>
  <si>
    <t>Приладовий носій для модульних пристроїв до кабельних каналів LHD 40x20 білого кольору; ПВХ</t>
  </si>
  <si>
    <t xml:space="preserve">Заглушка для коробки приборної  KOPOBOX 80; для підлоги; </t>
  </si>
  <si>
    <t xml:space="preserve">Рамка для класичних приладів KOPOBOX 80; для підлоги; </t>
  </si>
  <si>
    <t xml:space="preserve">Рамка для 6-ти модульних приладів  QUADRO KOPOBOX 80; для підлоги; </t>
  </si>
  <si>
    <t xml:space="preserve">Рамка для модульних приладів QUADRO KOPOBOX 80; для підлоги; </t>
  </si>
  <si>
    <t>Рамка напольної коробки KUP 80</t>
  </si>
  <si>
    <t>Кріплення для екрануючого каналу, кабелів, білий колір</t>
  </si>
  <si>
    <t>Підлоговий кабельний, канал розміри-38x150x2000mm; покриття Сендзимір</t>
  </si>
  <si>
    <t>Шайба велика M10, покриття цинкхромат</t>
  </si>
  <si>
    <t>Шайба велика M12, покриття цинкхромат</t>
  </si>
  <si>
    <t>Шайба велика M6, покриття цинкхромат</t>
  </si>
  <si>
    <t>Шайба велика M8, покриття цинкхромат</t>
  </si>
  <si>
    <t>Розпірка для EKE 100x60 ; Серія EKЕ; ПВХ</t>
  </si>
  <si>
    <t>Розпірка для EKE 140x60 ; Серія EKЕ; ПВХ</t>
  </si>
  <si>
    <t>Розпірка для EKE 180x60 ; Серія EKЕ; ПВХ</t>
  </si>
  <si>
    <t>Розпірка для EKE 60x60 ; Серія EKЕ; ПВХ</t>
  </si>
  <si>
    <t>Розпірка для EKD 100x40  ; Серія EKD; ПВХ</t>
  </si>
  <si>
    <t>Розпірка для EKD 120x40  ; Серія EKD; ПВХ</t>
  </si>
  <si>
    <t>Розпірка для EKD 80x40  мм; Серія EKD; ПВХ</t>
  </si>
  <si>
    <t>Кабельний канал перфорований DIN  50х50мм; довжина 2м.ш.ребра-7,5мм;між ребрами- 5мм;  безгалогенний; сірий</t>
  </si>
  <si>
    <t>Спіральна трубка діаметр 9мм; довжина 20м</t>
  </si>
  <si>
    <t>Спіральна трубка діаметр 16мм; довжина 25м</t>
  </si>
  <si>
    <t>Спіральна трубка діаметр 4мм; довжина 25м</t>
  </si>
  <si>
    <t>Розпірка для LE 100 ; Серія LЕ Елегант; ПВХ</t>
  </si>
  <si>
    <t>Розпірка для LE 80 ; Серія LЕ Елегант; ПВХ</t>
  </si>
  <si>
    <t>Розпірка для LH 60x40 білого кольору; Серія LH; ПВХ</t>
  </si>
  <si>
    <t>Розпірка для RLH 60x40HF;  Безгалогенний; HF</t>
  </si>
  <si>
    <t>Гвинт з шестигранною голівкою M10, довжина 20 мм; покриття Geomet</t>
  </si>
  <si>
    <t>Гвинт з шестигранною голівкою M10, довжина 20 мм; покриття цинкхромат</t>
  </si>
  <si>
    <t>Гвинт з шестигранною голівкою M10, довжина 25 мм; покриття цинкхромат</t>
  </si>
  <si>
    <t>Гвинт з шестигранною голівкою M10, довжина 30 мм; покриття Geomet</t>
  </si>
  <si>
    <t>Гвинт з шестигранною голівкою M10, довжина 30 мм; покриття цинкхромат</t>
  </si>
  <si>
    <t>Гвинт з шестигранною голівкою M10, довжина 40 мм; покриття Geomet</t>
  </si>
  <si>
    <t>Гвинт з шестигранною голівкою M10, довжина 40 мм; покриття цинкхромат</t>
  </si>
  <si>
    <t>Гвинт з шестигранною голівкою M10, довжина 50 мм; покриття цинкхромат</t>
  </si>
  <si>
    <t>Гвинт з шестигранною голівкою M10, довжина 70 мм; покриття Geomet</t>
  </si>
  <si>
    <t>Гвинт з шестигранною голівкою M10, довжина 70 мм; покриття цинкхромат</t>
  </si>
  <si>
    <t>З'єднувач кабельного лотку JUPITER; борт 110 мм, покриття Geomet</t>
  </si>
  <si>
    <t>З'єднувач кабельного лотку JUPITER; борт 110 мм, покриття Сендзимір</t>
  </si>
  <si>
    <t>Гвинт з шестигранною голівкою M12, довжина 20 мм; покриття цинкхромат</t>
  </si>
  <si>
    <t>Гвинт з шестигранною голівкою M12, довжина 25 мм; покриття цинкхромат</t>
  </si>
  <si>
    <t>Гвинт з шестигранною голівкою M12, довжина 30 мм; покриття цинкхромат</t>
  </si>
  <si>
    <t>Гвинт з шестигранною голівкою M12, довжина 40 мм; покриття цинкхромат</t>
  </si>
  <si>
    <t>Гвинт з шестигранною голівкою M12, довжина 50 мм; покриття цинкхромат</t>
  </si>
  <si>
    <t>З'єднувач кабельного лотку JUPITER; борт 35 мм, покриття Geomet</t>
  </si>
  <si>
    <t>З'єднувач кабельного лотку JUPITER; борт 35 мм, покриття Сендзимір</t>
  </si>
  <si>
    <t>З'єднувач кабельного лотку JUPITER; борт 60 мм, покриття Geomet</t>
  </si>
  <si>
    <t>З'єднувач кабельного лотку JUPITER; борт 60 мм, покриття Сендзимір</t>
  </si>
  <si>
    <t>Гвинт з шестигранною голівкою M6, довжина 20 мм; покриття цинкхромат</t>
  </si>
  <si>
    <t>Гвинт з шестигранною голівкою M6, довжина 30 мм; покриття цинкхромат</t>
  </si>
  <si>
    <t>З'єднувач кабельного лотку JUPITER; борт 85 мм, покриття Geomet</t>
  </si>
  <si>
    <t>З'єднувач кабельного лотку JUPITER; борт 85 мм, покриття Сендзимір</t>
  </si>
  <si>
    <t>Гвинт з шестигранною голівкою M8, довжина 20 мм; покриття Geomet</t>
  </si>
  <si>
    <t>Гвинт з шестигранною голівкою M8, довжина 20 мм; покриття цинкхромат</t>
  </si>
  <si>
    <t>Гвинт з шестигранною голівкою M8, довжина 25 мм; покриття цинкхромат</t>
  </si>
  <si>
    <t>Гвинт з шестигранною голівкою M8, довжина 30 мм; покриття Geomet</t>
  </si>
  <si>
    <t>Гвинт з шестигранною голівкою M8, довжина 30 мм; покриття цинкхромат</t>
  </si>
  <si>
    <t>Гвинт з шестигранною голівкою M8, довжина 40 мм; покриття цинкхромат</t>
  </si>
  <si>
    <t>Гвинт з шестигранною голівкою M8, довжина 50 мм; покриття цинкхромат</t>
  </si>
  <si>
    <t>Гвинт з шестигранною голівкою M8, довжина 70 мм; покриття цинкхромат</t>
  </si>
  <si>
    <t>Клемна колодка чотирьохстороння; 12х4; РА; чорна; напруга до 400 V; січення кабелю до 4мм</t>
  </si>
  <si>
    <t>Клемна колодка чотирьохстороння; 16х4; РА; чорна; напруга до 500 V; січення кабелю до 4мм</t>
  </si>
  <si>
    <t>Шуруп в бетон; Ø6,3мм; сталь; довжина 35мм</t>
  </si>
  <si>
    <t>Труба гофрована електромонтажна армована спіраллю; самозагасаюча; 320 N/5см / 5 см; внутр. Ø16мм; ПВХ; світло-сіра; Бухта 30 м</t>
  </si>
  <si>
    <t>Труба гофрована електромонтажна армована спіраллю; самозагасаюча; 320 N/5см / 5 см; внутр. Ø20мм; ПВХ; світло-сіра; Бухта 30 м</t>
  </si>
  <si>
    <t>Труба гофрована електромонтажна армована спіраллю; самозагасаюча; 320 N/5см / 5 см; внутр. Ø25мм; ПВХ; світло-сіра; Бухта 30 м</t>
  </si>
  <si>
    <t>Труба гофрована електромонтажна армована спіраллю; самозагасаюча; 320 N/5см / 5 см; внутр. Ø32мм; ПВХ; світло-сіра; Бухта 30 м</t>
  </si>
  <si>
    <t>Кінцева втулка для армованої труби SPIROFLEX (SF16); ПВХ</t>
  </si>
  <si>
    <t>Кінцева втулка для армованої труби SPIROFLEX (SF20); ПВХ</t>
  </si>
  <si>
    <t>Кінцева втулка для армованої труби SPIROFLEX (SF25); ПВХ</t>
  </si>
  <si>
    <t>Кінцева втулка для армованої труби SPIROFLEX (SF32); ПВХ</t>
  </si>
  <si>
    <t>Шарнірний з'єднувач вертикальний змін кут для лотка MARS, борт 100 мм, покриття Сендзимір</t>
  </si>
  <si>
    <t>Шарнірний з'єднувач вертикальний змін кут для лотка JUPITER, борт 110 мм, покриття Geomet</t>
  </si>
  <si>
    <t>Шарнірний з'єднувач вертикальний змін кут для лотка JUPITER, борт 110 мм, покриття Сендзимір</t>
  </si>
  <si>
    <t>Шарнірний з'єднувач вертикальний змін кут для лотка JUPITER, борт 35 мм, покриття Geomet</t>
  </si>
  <si>
    <t>Шарнірний з'єднувач вертикальний змін кут для лотка JUPITER, борт 35 мм, покриття Сендзимір</t>
  </si>
  <si>
    <t>Шарнірний з'єднувач вертикальний змін кут для лотка MARS, борт 50 мм, покриття Geomet</t>
  </si>
  <si>
    <t>Шарнірний з'єднувач вертикальний змін кут для лотка MARS, борт 50 мм, покриття Сендзимір</t>
  </si>
  <si>
    <t>Шарнірний з'єднувач вертикальний змін кут для лотка JUPITER, борт 60 мм, покриття Сендзимір</t>
  </si>
  <si>
    <t>Шарнірний з'єднувач вертикальний змін кут для лотка JUPITER, борт 85 мм, покриття Geomet</t>
  </si>
  <si>
    <t>Шарнірний з'єднувач вертикальний змін кут для лотка JUPITER, борт 85 мм, покриття Сендзимір</t>
  </si>
  <si>
    <t>З'єднувач до коробок KUL 68-45/LD та KPRL 68-70/LD; ПВХ; компл.-10 шт.</t>
  </si>
  <si>
    <t>Клемна колодка  для коробок KSK 80, KSK 100; РР; напруга до 500 V</t>
  </si>
  <si>
    <t>Клемна колодка для коробок KSK 125, KSK 175; РР; напруга до 500 V</t>
  </si>
  <si>
    <t xml:space="preserve">Стійка для нівелювання (4 шт в компл.) KUP 57, KUP 57 KOPOBOX; для підлоги; </t>
  </si>
  <si>
    <t>Поворот вертикальний внутрішній 90° для лотка JUPITER; розміри-110x150x295mm Товщ. метал-0,8; покриття гарячий цинк</t>
  </si>
  <si>
    <t>Поворот вертикальний внутрішній 90° для лотка JUPITER; розміри-110x150x295mm Товщ. метал-0,8; покриття Сендзимір</t>
  </si>
  <si>
    <t>Поворот вертикальний внутрішній 90° для лотка JUPITER; розміри-110x200x295mm Товщ. метал-1; покриття гарячий цинк</t>
  </si>
  <si>
    <t>Поворот вертикальний внутрішній 90° для лотка JUPITER; розміри-110x200x295mm Товщ. метал-1; покриття Сендзимір</t>
  </si>
  <si>
    <t>Поворот вертикальний внутрішній 90° для лотка JUPITER; розміри-110x300x295mm Товщ. метал-1; покриття гарячий цинк</t>
  </si>
  <si>
    <t>Поворот вертикальний внутрішній 90° для лотка JUPITER; розміри-110x300x295mm Товщ. метал-1; покриття Сендзимір</t>
  </si>
  <si>
    <t>Поворот вертикальний внутрішній 90° для лотка JUPITER; розміри-110x400x295mm Товщ. метал-1; покриття гарячий цинк</t>
  </si>
  <si>
    <t>Поворот вертикальний внутрішній 90° для лотка JUPITER; розміри-110x400x295mm Товщ. метал-1; покриття Сендзимір</t>
  </si>
  <si>
    <t>Поворот вертикальний внутрішній 90° для лотка JUPITER; розміри-110x500x295mm Товщ. метал-1; покриття гарячий цинк</t>
  </si>
  <si>
    <t>Поворот вертикальний внутрішній 90° для лотка JUPITER; розміри-110x500x295mm Товщ. метал-1; покриття Сендзимір</t>
  </si>
  <si>
    <t>Поворот вертикальний внутрішній 90° для лотка JUPITER; розміри-110x600x295mm Товщ. метал-1,2; покриття гарячий цинк</t>
  </si>
  <si>
    <t>Поворот вертикальний внутрішній 90° для лотка JUPITER; розміри-110x600x295mm Товщ. метал-1,2; покриття Сендзимір</t>
  </si>
  <si>
    <t>Поворот вертикальний внутрішній 90° для лотка JUPITER; розміри-35x100x220mm Товщ. метал-0,8; покриття гарячий цинк</t>
  </si>
  <si>
    <t>Поворот вертикальний внутрішній 90° для лотка JUPITER; розміри-35x100x220mm Товщ. метал-0,8; покриття Сендзимір</t>
  </si>
  <si>
    <t>Поворот вертикальний внутрішній 90° для лотка JUPITER; розміри-35x150x220mm Товщ. метал-0,8; покриття Сендзимір</t>
  </si>
  <si>
    <t>Поворот вертикальний внутрішній 90° для лотка JUPITER; розміри-35x200x220mm Товщ. метал-1; покриття гарячий цинк</t>
  </si>
  <si>
    <t>Поворот вертикальний внутрішній 90° для лотка JUPITER; розміри-35x200x220mm Товщ. метал-18; покриття Сендзимір</t>
  </si>
  <si>
    <t>Поворот вертикальний внутрішній 90° для лотка JUPITER; розміри-35x300x220mm Товщ. метал-1; покриття гарячий цинк</t>
  </si>
  <si>
    <t>Поворот вертикальний внутрішній 90° для лотка JUPITER; розміри-35x300x220mm Товщ. метал-1; покриття Сендзимір</t>
  </si>
  <si>
    <t>Поворот вертикальний внутрішній 90° для лотка JUPITER; розміри-35x400x220mm Товщ. метал-1; покриття Сендзимір</t>
  </si>
  <si>
    <t>Поворот вертикальний внутрішній 90° для лотка JUPITER; розміри-35x50x220mm Товщ. метал-0,8; покриття гарячий цинк</t>
  </si>
  <si>
    <t>Поворот вертикальний внутрішній 90° для лотка JUPITER; розміри-35x50x220mm Товщ. метал-0,8; покриття Сендзимір</t>
  </si>
  <si>
    <t>Поворот вертикальний внутрішній 90° для лотка JUPITER; розміри-35x500x220mm Товщ. метал-1; покриття Сендзимір</t>
  </si>
  <si>
    <t>Поворот вертикальний внутрішній 90° для лотка JUPITER; розміри-35x75x220mm Товщ. метал-0,8; покриття Сендзимір</t>
  </si>
  <si>
    <t>Поворот вертикальний внутрішній 90° для лотка JUPITER; розміри-60x100x245mm Товщ. метал-0,8; покриття гарячий цинк</t>
  </si>
  <si>
    <t>Поворот вертикальний внутрішній 90° для лотка JUPITER; розміри-60x100x245mm Товщ. метал-0,8; покриття Сендзимір</t>
  </si>
  <si>
    <t>Поворот вертикальний внутрішній 90° для лотка JUPITER; розміри-60x150x245mm Товщ. метал-0,8; покриття гарячий цинк</t>
  </si>
  <si>
    <t>Поворот вертикальний внутрішній 90° для лотка JUPITER; розміри-60x150x245mm Товщ. метал-0,8; покриття Сендзимір</t>
  </si>
  <si>
    <t>Поворот вертикальний внутрішній 90° для лотка JUPITER; розміри-60x200x245mm Товщ. метал-1; покриття гарячий цинк</t>
  </si>
  <si>
    <t>Поворот вертикальний внутрішній 90° для лотка JUPITER; розміри-60x200x245mm Товщ. метал-1; покриття Сендзимір</t>
  </si>
  <si>
    <t>Поворот вертикальний внутрішній 90° для лотка JUPITER; розміри-60x300x245mm Товщ. метал-1; покриття гарячий цинк</t>
  </si>
  <si>
    <t>Поворот вертикальний внутрішній 90° для лотка JUPITER; розміри-60x300x245mm Товщ. метал-1; покриття Сендзимір</t>
  </si>
  <si>
    <t>Поворот вертикальний внутрішній 90° для лотка JUPITER; розміри-60x400x245mm Товщ. метал-1; покриття гарячий цинк</t>
  </si>
  <si>
    <t>Поворот вертикальний внутрішній 90° для лотка JUPITER; розміри-60x400x245mm Товщ. метал-1; покриття Сендзимір</t>
  </si>
  <si>
    <t>Поворот вертикальний внутрішній 90° для лотка JUPITER; розміри-60x50x245mm Товщ. метал-0,8; покриття гарячий цинк</t>
  </si>
  <si>
    <t>Поворот вертикальний внутрішній 90° для лотка JUPITER; розміри-60x50x245mm Товщ. метал-0,8; покриття Сендзимір</t>
  </si>
  <si>
    <t>Поворот вертикальний внутрішній 90° для лотка JUPITER; розміри-60x500x245mm Товщ. метал-1; покриття гарячий цинк</t>
  </si>
  <si>
    <t>Поворот вертикальний внутрішній 90° для лотка JUPITER; розміри-60x500x245mm Товщ. метал-1; покриття Сендзимір</t>
  </si>
  <si>
    <t>Поворот вертикальний внутрішній 90° для лотка JUPITER; розміри-60x600x245mm Товщ. метал-1,2; покриття Сендзимір</t>
  </si>
  <si>
    <t>Поворот вертикальний внутрішній 90° для лотка JUPITER; розміри-60x75x245mm Товщ. метал-0,8; покриття гарячий цинк</t>
  </si>
  <si>
    <t>Поворот вертикальний внутрішній 90° для лотка JUPITER; розміри-60x75x245mm Товщ. метал-0,8; покриття Сендзимір</t>
  </si>
  <si>
    <t>Поворот вертикальний внутрішній 90° для лотка JUPITER; розміри-85x100x270mm Товщ. метал-0,8; покриття гарячий цинк</t>
  </si>
  <si>
    <t>Поворот вертикальний внутрішній 90° для лотка JUPITER; розміри-85x100x270mm Товщ. метал-0,8; покриття Сендзимір</t>
  </si>
  <si>
    <t>Поворот вертикальний внутрішній 90° для лотка JUPITER; розміри-85x150x270mm Товщ. метал-0,8; покриття гарячий цинк</t>
  </si>
  <si>
    <t>Поворот вертикальний внутрішній 90° для лотка JUPITER; розміри-85x150x270mm Товщ. метал-0,8; покриття Сендзимір</t>
  </si>
  <si>
    <t>Поворот вертикальний внутрішній 90° для лотка JUPITER; розміри-85x200x270mm Товщ. метал-1; покриття Сендзимір</t>
  </si>
  <si>
    <t>Поворот вертикальний внутрішній 90° для лотка JUPITER; розміри-85x300x270mm Товщ. метал-1; покриття гарячий цинк</t>
  </si>
  <si>
    <t>Поворот вертикальний внутрішній 90° для лотка JUPITER; розміри-85x300x270mm Товщ. метал-1; покриття Сендзимір</t>
  </si>
  <si>
    <t>Поворот вертикальний внутрішній 90° для лотка JUPITER; розміри-85x400x270mm Товщ. метал-1; покриття Сендзимір</t>
  </si>
  <si>
    <t>Поворот вертикальний внутрішній 90° для лотка JUPITER; розміри-85x500x270mm Товщ. метал-1; покриття гарячий цинк</t>
  </si>
  <si>
    <t>Поворот вертикальний внутрішній 90° для лотка JUPITER; розміри-85x500x270mm Товщ. метал-1; покриття Сендзимір</t>
  </si>
  <si>
    <t>Стяжна стрічка; Ø20мм; РА; чорна; довжина 100мм</t>
  </si>
  <si>
    <t>Стяжна стрічка; Ø20мм; РА; біла; довжина 100мм</t>
  </si>
  <si>
    <t>Стяжна стрічка; Ø33мм; РА; чорна; довжина 150мм</t>
  </si>
  <si>
    <t>Стяжна стрічка; Ø33мм; РА; біла; довжина 150мм</t>
  </si>
  <si>
    <t>Стяжна стрічка; Ø36мм; РА; біла; довжина 140мм</t>
  </si>
  <si>
    <t>Стрічка самоклеюча двостороння; 15х1мм</t>
  </si>
  <si>
    <t>Стяжна стрічка; Ø39мм; РА; біла; довжина 165мм</t>
  </si>
  <si>
    <t>Стяжна стрічка; Ø35мм; РА; біла; довжина 160мм</t>
  </si>
  <si>
    <t>Стяжна стрічка; Ø45мм; РА; чорна; довжина 190мм</t>
  </si>
  <si>
    <t>Стяжна стрічка; Ø45мм; РА; біла; довжина 190мм</t>
  </si>
  <si>
    <t>Стяжна стрічка; Ø79мм; РА; чорна; довжина 310мм</t>
  </si>
  <si>
    <t>Стяжна стрічка; Ø79мм; РА; біла; довжина 310мм</t>
  </si>
  <si>
    <t>Стяжна стрічка; Ø96мм; РА; чорна; довжина 368мм</t>
  </si>
  <si>
    <t>Стяжна стрічка; Ø96мм; РА; біла; довжина 368мм</t>
  </si>
  <si>
    <t>Стяжна стрічка; Ø96мм; РА; чорна; довжина 380мм</t>
  </si>
  <si>
    <t>Стяжна стрічка; Ø96мм; РА; біла; довжина 380мм</t>
  </si>
  <si>
    <t>Стяжна стрічка; Ø129мм; РА; чорна; довжина 450мм</t>
  </si>
  <si>
    <t>Стяжна стрічка; Ø129мм; РА; біла; довжина 450мм</t>
  </si>
  <si>
    <t>Клемна колодка п'ятистороння; 20х4; РА; чорна; напруга до 500 V; січення кабелю до 4мм</t>
  </si>
  <si>
    <t xml:space="preserve">Стяжна стрічка металева, довжина 200мм </t>
  </si>
  <si>
    <t>Стельовий профіль для легких навантажень, JUPITER, 41,5х21 довжина 1000мм, покриття гарячий цинк</t>
  </si>
  <si>
    <t>Стельовий профіль для легких навантажень, JUPITER, 41,5х21 довжина 1200мм, покриття гарячий цинк</t>
  </si>
  <si>
    <t>Стельовий профіль для легких навантажень, JUPITER, 41,5х21 довжина 200мм, покриття гарячий цинк</t>
  </si>
  <si>
    <t>Стельовий профіль для легких навантажень, JUPITER, 41,5х21 довжина 300мм, покриття гарячий цинк</t>
  </si>
  <si>
    <t>Стельовий профіль для легких навантажень, JUPITER, 41,5х21 довжина 400мм, покриття гарячий цинк</t>
  </si>
  <si>
    <t>Стельовий профіль для легких навантажень, JUPITER,41,5х21 довжина 500мм, покриття гарячий цинк</t>
  </si>
  <si>
    <t>Стельовий профіль для легких навантажень, JUPITER, 41,5х21 довжина 600мм, покриття гарячий цинк</t>
  </si>
  <si>
    <t>Стельовий профіль для легких навантажень, JUPITER, 41,5х21 довжина 800мм, покриття гарячий цинк</t>
  </si>
  <si>
    <t>Стельовий профіль для легких навантажень, JUPITER, 50х20 довжина 1000мм, покриття гарячий цинк</t>
  </si>
  <si>
    <t>Стельовий профіль для легких навантажень, JUPITER, 50х20 довжина 1100мм, покриття гарячий цинк</t>
  </si>
  <si>
    <t>Стельовий профіль для легких навантажень, JUPITER, 50х20 довжина 1200мм, покриття гарячий цинк</t>
  </si>
  <si>
    <t>Стельовий профіль для легких навантажень, JUPITER, 50х20 довжина 200мм, покриття гарячий цинк</t>
  </si>
  <si>
    <t>Стельовий профіль для легких навантажень, JUPITER, 50х20 довжина 250мм, покриття гарячий цинк</t>
  </si>
  <si>
    <t>Стельовий профіль для легких навантажень, JUPITER, 50х20 довжина 300мм, покриття гарячий цинк</t>
  </si>
  <si>
    <t>Стельовий профіль для легких навантажень, JUPITER, 50х20 довжина 400мм, покриття гарячий цинк</t>
  </si>
  <si>
    <t>Стельовий профіль для легких навантажень, JUPITER, 50х20 довжина 500мм, покриття гарячий цинк</t>
  </si>
  <si>
    <t>Стельовий профіль для легких навантажень, JUPITER, 50х20 довжина 600мм, покриття гарячий цинк</t>
  </si>
  <si>
    <t>Стельовий профіль для легких навантажень, JUPITER, 50х20 довжина 700мм, покриття гарячий цинк</t>
  </si>
  <si>
    <t>Стельовий профіль для легких навантажень, JUPITER, 50х20 довжина 800мм, покриття гарячий цинк</t>
  </si>
  <si>
    <t>Стельовий профіль для легких навантажень, JUPITER, 50х20 довжина 900мм, покриття гарячий цинк</t>
  </si>
  <si>
    <t>Стяжна стрічка маркувальна; Ø25мм; РА; біла; довжина 100мм</t>
  </si>
  <si>
    <t>Муфта для грунтового каналу KOPOKAN 1; 120х80мм; ПВХ; сіра; довжина 100мм</t>
  </si>
  <si>
    <t>Муфта для грунтового каналу KOPOKAN 2; 135х80мм; ПВХ; сіра; довжина 100мм</t>
  </si>
  <si>
    <t>Муфта для грунтового каналу KOPOKAN 3; 151х80мм; ПВХ; сіра; довжина 100мм</t>
  </si>
  <si>
    <t>Муфта для грунтового каналу KOPOKAN 4; 221х80мм; ПВХ; сіра; довжина 120мм</t>
  </si>
  <si>
    <t>Площадка самоклеюча для стяжної стрічки; РА; чорна; 19х19мм</t>
  </si>
  <si>
    <t>Площадка самоклеюча для стяжної стрічки; РА; біла; 19х19мм</t>
  </si>
  <si>
    <t>Площадка для стяжної стрічки; Ø9мм; РА; біла; 19х19мм</t>
  </si>
  <si>
    <t>Площадка для стяжної стрічки; РА; чорна; 19х19мм</t>
  </si>
  <si>
    <t>Стельовий профіль для середніх навантажень, JUPITER, 41х41 довжина 1000мм, покриття гарячий цинк</t>
  </si>
  <si>
    <t>Стельовий профіль для середніх навантажень, JUPITER, 41х41 довжина 1200мм, покриття гарячий цинк</t>
  </si>
  <si>
    <t>Стельовий профіль для середніх навантажень, JUPITER, 41х41 довжина 200мм, покриття гарячий цинк</t>
  </si>
  <si>
    <t>Стельовий профіль для середніх навантажень, JUPITER, 41х41 довжина 300мм, покриття гарячий цинк</t>
  </si>
  <si>
    <t>Стельовий профіль для середніх навантажень, JUPITER, 41х41 довжина 400мм, покриття гарячий цинк</t>
  </si>
  <si>
    <t>Стельовий профіль для середніх навантажень, JUPITER, 41х41 довжина 500мм, покриття гарячий цинк</t>
  </si>
  <si>
    <t>Стельовий профіль для середніх навантажень, JUPITER, 41х41 довжина 600мм, покриття гарячий цинк</t>
  </si>
  <si>
    <t>Стельовий профіль для середніх навантажень, JUPITER, 41х41 довжина 800мм, покриття гарячий цинк</t>
  </si>
  <si>
    <t>Стельовий профіль для середніх навантажень, JUPITER, 50х50 довжина 1000мм, покриття гарячий цинк</t>
  </si>
  <si>
    <t>Стельовий профіль для середніх навантажень, JUPITER, 50х50 довжина 1100мм, покриття гарячий цинк</t>
  </si>
  <si>
    <t>Стельовий профіль для середніх навантажень, JUPITER, 50х50 довжина 1200мм, покриття гарячий цинк</t>
  </si>
  <si>
    <t>Стельовий профіль для середніх навантажень, JUPITER, 50х50 довжина 1500мм, покриття гарячий цинк</t>
  </si>
  <si>
    <t>Стельовий профіль для середніх навантажень, JUPITER, 50х50 довжина 200мм, покриття гарячий цинк</t>
  </si>
  <si>
    <t>Стельовий профіль для середніх навантажень, JUPITER, 50х50 довжина 2000мм, покриття гарячий цинк</t>
  </si>
  <si>
    <t>Стельовий профіль для середніх навантажень, JUPITER, 50х50 довжина 250мм, покриття гарячий цинк</t>
  </si>
  <si>
    <t>Стельовий профіль для середніх навантажень, JUPITER, 50х50 довжина 300мм, покриття гарячий цинк</t>
  </si>
  <si>
    <t>Стельовий профіль для середніх навантажень, JUPITER, 50х50 довжина 400мм, покриття гарячий цинк</t>
  </si>
  <si>
    <t>Стельовий профіль для середніх навантажень, JUPITER, 50х50 довжина 500мм, покриття гарячий цинк</t>
  </si>
  <si>
    <t>Стельовий профіль для середніх навантажень, JUPITER, 50х50 довжина 600мм, покриття гарячий цинк</t>
  </si>
  <si>
    <t>Стельовий профіль для середніх навантажень, JUPITER, 50х50 довжина 700мм, покриття гарячий цинк</t>
  </si>
  <si>
    <t>Стельовий профіль для середніх навантажень, JUPITER, 50х50 довжина 800мм, покриття гарячий цинк</t>
  </si>
  <si>
    <t>Стельовий профіль для середніх навантажень, JUPITER, 50х50 довжина 900мм, покриття гарячий цинк</t>
  </si>
  <si>
    <t>Стельовий профіль для великих навантажень двост, JUPITER шир 80 мм довжина 1000мм, покриття гарячий цинк</t>
  </si>
  <si>
    <t>Стельовий профіль для великих навантажень двост, JUPITER шир 80 мм, довжина 1200мм, покриття гарячий цинк</t>
  </si>
  <si>
    <t>Стельовий профіль для великих навантажень двост, JUPITER шир 80 мм, довжина 1500мм, покриття гарячий цинк</t>
  </si>
  <si>
    <t>Стельовий профіль для великих навантажень двост, JUPITER шир 80 мм, довжина 1800мм, покриття гарячий цинк</t>
  </si>
  <si>
    <t>Стельовий профіль для великих навантажень двост, JUPITER шир 80 мм, довжина 200мм, покриття гарячий цинк</t>
  </si>
  <si>
    <t>Стельовий профіль для великих навантажень двост, JUPITER шир 80 мм, довжина 2000мм, покриття гарячий цинк</t>
  </si>
  <si>
    <t>Стельовий профіль для великих навантажень двост, JUPITER шир 80 мм, довжина 400мм, покриття гарячий цинк</t>
  </si>
  <si>
    <t>Стельовий профіль для великих навантажень двост, JUPITER шир 80 мм, довжина 500мм, покриття гарячий цинк</t>
  </si>
  <si>
    <t>Стельовий профіль для великих навантажень двост, JUPITER шир 80 мм, довжина 600мм, покриття гарячий цинк</t>
  </si>
  <si>
    <t>Стельовий профіль для великих навантажень двост, JUPITER шир 80 мм, довжина 800мм, покриття гарячий цинк</t>
  </si>
  <si>
    <t>Стельовий профіль для великих навантажень, JUPITER, 60х40 мм, довжина 1000мм, покриття гарячий цинк</t>
  </si>
  <si>
    <t>Стельовий профіль для великих навантажень, JUPITER, 60х40 мм, довжина 1100мм, покриття гарячий цинк</t>
  </si>
  <si>
    <t>Стельовий профіль для великих навантажень, JUPITER, 60х40 мм, довжина 1200мм, покриття гарячий цинк</t>
  </si>
  <si>
    <t>Стельовий профіль для великих навантажень, JUPITER, 60х40 мм, довжина 1500мм, покриття гарячий цинк</t>
  </si>
  <si>
    <t>Стельовий профіль для великих навантажень, JUPITER, 60х40 мм, довжина 200мм, покриття гарячий цинк</t>
  </si>
  <si>
    <t>Стельовий профіль для великих навантажень, JUPITER, 60х40 мм, довжина 2000мм, покриття гарячий цинк</t>
  </si>
  <si>
    <t>Стельовий профіль для великих навантажень, JUPITER, 60х40 мм, довжина 250мм, покриття гарячий цинк</t>
  </si>
  <si>
    <t>Стельовий профіль для великих навантажень, JUPITER, 60х40 мм, довжина 300мм, покриття гарячий цинк</t>
  </si>
  <si>
    <t>Стельовий профіль для великих навантажень, JUPITER, 60х40 мм, довжина 400мм, покриття гарячий цинк</t>
  </si>
  <si>
    <t>Стельовий профіль для великих навантажень, JUPITER, 60х40 мм, довжина 500мм, покриття гарячий цинк</t>
  </si>
  <si>
    <t>Стельовий профіль для великих навантажень, JUPITER, 60х40 мм, довжина 600мм, покриття гарячий цинк</t>
  </si>
  <si>
    <t>Стельовий профіль для великих навантажень, JUPITER, 60х40 мм, довжина 700мм, покриття гарячий цинк</t>
  </si>
  <si>
    <t>Стельовий профіль для великих навантажень, JUPITER, 60х40 мм, довжина 800мм, покриття гарячий цинк</t>
  </si>
  <si>
    <t>Стельовий профіль для великих навантажень, JUPITER, 60х40 мм, довжина 900мм, покриття гарячий цинк</t>
  </si>
  <si>
    <t>З'єднувач для підлогового каналу, покриття Сендзимір</t>
  </si>
  <si>
    <t>З'єднувач редукційний для лотка JUPITER; борт 110редукція 100mm Товщ. метал-1; покриття гарячий цинк</t>
  </si>
  <si>
    <t>З'єднувач редукційний для лотка JUPITER; борт 110редукція 100mm Товщ. метал-1; покриття Сендзимір</t>
  </si>
  <si>
    <t>З'єднувач редукційний для лотка JUPITER; борт110редукція 125mm Товщ. метал-1; покриття гарячий цинк</t>
  </si>
  <si>
    <t>З'єднувач редукційний для лотка JUPITER; борт-110редукція 125mm Товщ. метал-1; покриття Сендзимір</t>
  </si>
  <si>
    <t>З'єднувач редукційний для лотка JUPITER; борт-110редукція 150mm Товщ. метал-1; покриття гарячий цинк</t>
  </si>
  <si>
    <t>З'єднувач редукційний для лотка JUPITER; борт-110редукція 150mm Товщ. метал-1; покриття Сендзимір</t>
  </si>
  <si>
    <t>З'єднувач редукційний для лотка JUPITER; борт-110редукція 200mm Товщ. метал-1; покриття гарячий цинк</t>
  </si>
  <si>
    <t>З'єднувач редукційний для лотка JUPITER; борт-110редукція 200mm Товщ. метал-1; покриття Сендзимір</t>
  </si>
  <si>
    <t>З'єднувач редукційний для лотка JUPITER; борт-110редукція 25mm Товщ. метал-1; покриття гарячий цинк</t>
  </si>
  <si>
    <t>З'єднувач редукційний для лотка JUPITER; борт-110редукція 25 Товщ. метал-1; покриття Сендзимір</t>
  </si>
  <si>
    <t>З'єднувач редукційний для лотка JUPITER; борт-110редукція 250mm Товщ. метал-1; покриття гарячий цинк</t>
  </si>
  <si>
    <t>З'єднувач редукційний для лотка JUPITER; борт-110редукція 250mm Товщ. метал-1; покриття Сендзимір</t>
  </si>
  <si>
    <t>З'єднувач редукційний для лотка JUPITER; борт-110редукція 300mm Товщ. метал-1; покриття гарячий цинк</t>
  </si>
  <si>
    <t>З'єднувач редукційний для лотка JUPITER; борт-110редукція 300mm Товщ. метал-1; покриття Сендзимір</t>
  </si>
  <si>
    <t>З'єднувач редукційний для лотка JUPITER;борт-110редукція 350mm Товщ. метал-1; покриття гарячий цинк</t>
  </si>
  <si>
    <t>З'єднувач редукційний для лотка JUPITER; борт110редукція 350mm Товщ. метал-1; покриття Сендзимір</t>
  </si>
  <si>
    <t>З'єднувач редукційний для лотка JUPITER; борт-110редукція 400mm Товщ. метал-1; покриття гарячий цинк</t>
  </si>
  <si>
    <t>З'єднувач редукційний для лотка JUPITER; борт-110редукція 400mm Товщ. метал-1; покриття Сендзимір</t>
  </si>
  <si>
    <t>З'єднувач редукційний для лотка JUPITER; борт-110редукція 50mm Товщ. метал-1; покриття гарячий цинк</t>
  </si>
  <si>
    <t>З'єднувач редукційний для лотка JUPITER; борт-110редукція 50mm Товщ. метал-1; покриття Сендзимір</t>
  </si>
  <si>
    <t>З'єднувач редукційний для лотка JUPITER; борт-110редукція 75mm Товщ. метал-1; покриття гарячий цинк</t>
  </si>
  <si>
    <t>З'єднувач редукційний для лотка JUPITER; борт-110редукція 75mm Товщ. метал-1; покриття Сендзимір</t>
  </si>
  <si>
    <t>З'єднувач редукційний для лотка JUPITER; борт-35редукція 100mm Товщ. метал-1; покриття гарячий цинк</t>
  </si>
  <si>
    <t>З'єднувач редукційний для лотка JUPITER; борт-35редукція 100mm Товщ. метал-1; покриття Сендзимір</t>
  </si>
  <si>
    <t>З'єднувач редукційний для лотка JUPITER; борт-35редукція 125mm Товщ. метал-1; покриття гарячий цинк</t>
  </si>
  <si>
    <t>З'єднувач редукційний для лотка JUPITER; борт-35редукція 150 mm Товщ. метал-1; покриття гарячий цинк</t>
  </si>
  <si>
    <t>З'єднувач редукційний для лотка JUPITER; борт-35редукція 200mm Товщ. метал-1; покриття гарячий цинк</t>
  </si>
  <si>
    <t>З'єднувач редукційний для лотка JUPITER; борт 35 редукція25mm Товщ. метал-1; покриття гарячий цинк</t>
  </si>
  <si>
    <t>З'єднувач редукційний для лотка JUPITER; борт-35 редукція 250 Товщ. метал-1; покриття гарячий цинк</t>
  </si>
  <si>
    <t>З'єднувач редукційний для лотка JUPITER; борт-35 редукція 300 Товщ. метал-1; покриття гарячий цинк</t>
  </si>
  <si>
    <t>З'єднувач редукційний для лотка JUPITER; борт-35 редукция 350 Товщ. метал-1; покриття гарячий цинк</t>
  </si>
  <si>
    <t>З'єднувач редукційний для лотка JUPITER; борт-35 редукция 400 Товщ. метал-1; покриття гарячий цинк</t>
  </si>
  <si>
    <t>З'єднувач редукційний для лотка JUPITER; борт-35 редукция 50 Товщ. метал-1; покриття гарячий цинк</t>
  </si>
  <si>
    <t>З'єднувач редукційний для лотка JUPITER; борт-35 редукція 75mm Товщ. метал-1; покриття гарячий цинк</t>
  </si>
  <si>
    <t>З'єднувач редукційний для лотка JUPITER; борт-60 редукція 100 mm Товщ. метал-1; покриття гарячий цинк</t>
  </si>
  <si>
    <t>З'єднувач редукційний для лотка JUPITER; борт-60 редукція 100 mm Товщ. метал-1; покриття Сендзимір</t>
  </si>
  <si>
    <t>З'єднувач редукційний для лотка JUPITER; борт-60 редукція 125 mm Товщ. метал-1; покриття гарячий цинк</t>
  </si>
  <si>
    <t>З'єднувач редукційний для лотка JUPITER; борт-60 редукція 150 mm Товщ. метал-1; покриття гарячий цинк</t>
  </si>
  <si>
    <t>З'єднувач редукційний для лотка JUPITER; борт-60 редукція 200 mm Товщ. метал-1; покриття гарячий цинк</t>
  </si>
  <si>
    <t>З'єднувач редукційний для лотка JUPITER; борт-60 редукція 25 mm Товщ. метал-1; покриття гарячий цинк</t>
  </si>
  <si>
    <t>З'єднувач редукційний для лотка JUPITER; борт-60 редукція 250 mm Товщ. метал-1; покриття гарячий цинк</t>
  </si>
  <si>
    <t>З'єднувач редукційний для лотка JUPITER; борт-60 редукція 300 mm Товщ. метал-1; покриття гарячий цинк</t>
  </si>
  <si>
    <t>З'єднувач редукційний для лотка JUPITER; борт-60 редукція 350 mm Товщ. метал-1; покриття гарячий цинк</t>
  </si>
  <si>
    <t>З'єднувач редукційний для лотка JUPITER; борт-60 редукція 400 mm Товщ. метал-1; покриття гарячий цинк</t>
  </si>
  <si>
    <t>З'єднувач редукційний для лотка JUPITER; борт-60 редукція 50 mm Товщ. метал-1; покриття гарячий цинк</t>
  </si>
  <si>
    <t>З'єднувач редукційний для лотка JUPITER; борт-60 редукція 75 mm Товщ. метал-1; покриття гарячий цинк</t>
  </si>
  <si>
    <t>З'єднувач редукційний для лотка JUPITER; борт-85 редукція 100 mm Товщ. метал-1; покриття гарячий цинк</t>
  </si>
  <si>
    <t>З'єднувач редукційний для лотка JUPITER; борт-85 редукція 125 mm Товщ. метал-1; покриття гарячий цинк</t>
  </si>
  <si>
    <t>З'єднувач редукційний для лотка JUPITER; борт-85 редукція 150 mm Товщ. метал-1; покриття гарячий цинк</t>
  </si>
  <si>
    <t>З'єднувач редукційний для лотка JUPITER; борт-85 редукція 200 mm Товщ. метал-1; покриття гарячий цинк</t>
  </si>
  <si>
    <t>З'єднувач редукційний для лотка JUPITER; борт-85 редукція 25 mm Товщ. метал-1; покриття гарячий цинк</t>
  </si>
  <si>
    <t>З'єднувач редукційний для лотка JUPITER; борт-85 редукція 250 mm Товщ. метал-1; покриття гарячий цинк</t>
  </si>
  <si>
    <t>З'єднувач редукційний для лотка JUPITER; борт-85 редукція 300 mm Товщ. метал-1; покриття гарячий цинк</t>
  </si>
  <si>
    <t>З'єднувач редукційний для лотка JUPITER; борт-85 редукція 350 mm Товщ. метал-1; покриття гарячий цинк</t>
  </si>
  <si>
    <t>З'єднувач редукційний для лотка JUPITER; борт-85 редукція 400 mm Товщ. метал-1; покриття гарячий цинк</t>
  </si>
  <si>
    <t>З'єднувач редукційний для лотка JUPITER; борт-85 редукція 50 mm Товщ. метал-1; покриття гарячий цинк</t>
  </si>
  <si>
    <t>З'єднувач редукційний для лотка JUPITER; борт-85 редукція 75 mm Товщ. метал-1; покриття гарячий цинк</t>
  </si>
  <si>
    <t>Кут регульований горизонтальний, JUPITER, борт 110 мм, покриття Geomet</t>
  </si>
  <si>
    <t>Кут регульований горизонтальний, JUPITER, борт 110 мм, покриття Сендзимір</t>
  </si>
  <si>
    <t>Кут регульований горизонтальний, JUPITER, борт 35 мм, покриття Geomet</t>
  </si>
  <si>
    <t>Кут регульований горизонтальний, JUPITER, борт 35 мм, покриття Сендзимір</t>
  </si>
  <si>
    <t>Кут регульований горизонтальний, JUPITER, борт 60 мм, покриття Сендзимір</t>
  </si>
  <si>
    <t>Кут регульований горизонтальний, JUPITER, борт 85 мм, покриття Geomet</t>
  </si>
  <si>
    <t>Кут регульований горизонтальний, JUPITER, борт 85 мм, покриття Сендзимір</t>
  </si>
  <si>
    <t>Відгалужувач універсальний JUPITER; висота-110mm Товщ. метал-1; покриття гарячий цинк</t>
  </si>
  <si>
    <t>Відгалужувач універсальний JUPITER; висота-110mm Товщ. метал-1; покриття Сендзимір</t>
  </si>
  <si>
    <t>Відгалужувач універсальний JUPITER; висота-35mm Товщ. метал-1; покриття гарячий цинк</t>
  </si>
  <si>
    <t>Відгалужувач універсальний JUPITER; висота-35mm Товщ. метал-1; покриття Сендзимір</t>
  </si>
  <si>
    <t>Відгалужувач універсальний JUPITER; висота-60mm Товщ. метал-1; покриття гарячий цинк</t>
  </si>
  <si>
    <t>Відгалужувач універсальний JUPITER; висота-60mm Товщ. метал-1; покриття Сендзимір</t>
  </si>
  <si>
    <t>Відгалужувач універсальний JUPITER; висота-85mm Товщ. метал-1; покриття гарячий цинк</t>
  </si>
  <si>
    <t>Відгалужувач універсальний JUPITER; висота-85mm Товщ. метал-1; покриття Сендзимір</t>
  </si>
  <si>
    <t>Монтажний затискач; покриття гарячий цинк</t>
  </si>
  <si>
    <t>Монтажний затискач; покриття Сендзимір</t>
  </si>
  <si>
    <t>Гвинт різьбовий; М6; сталь; довжина 30мм</t>
  </si>
  <si>
    <t>Гвинт різьбовий; М6; сталь; довжина 40мм</t>
  </si>
  <si>
    <t>Відгалужувач горизонтальний Т-подібний JUPITER; розміри-110x150x350mm Товщ. метал-0,8; покриття гарячий цинк</t>
  </si>
  <si>
    <t>Відгалужувач горизонтальний Т-подібний JUPITER; розміри-110x150x350mm Товщ. метал-0,8; покриття Сендзимір</t>
  </si>
  <si>
    <t>Відгалужувач горизонтальний Т-подібний JUPITER; розміри-110x200x400mm Товщ. метал-1; покриття гарячий цинк</t>
  </si>
  <si>
    <t>Відгалужувач горизонтальний Т-подібний JUPITER; розміри-110x200x400mm Товщ. метал-1; покриття Сендзимір</t>
  </si>
  <si>
    <t>Відгалужувач горизонтальний Т-подібний JUPITER; розміри-110x300x500mm Товщ. метал-1; покриття гарячий цинк</t>
  </si>
  <si>
    <t>Відгалужувач горизонтальний Т-подібний JUPITER; розміри-110x300x500mm Товщ. метал-1; покриття Сендзимір</t>
  </si>
  <si>
    <t>Відгалужувач горизонтальний Т-подібний JUPITER; розміри-110x400x600mm Товщ. метал-1; покриття гарячий цинк</t>
  </si>
  <si>
    <t>Відгалужувач горизонтальний Т-подібний JUPITER; розміри-110x400x600mm Товщ. метал-1; покриття Сендзимір</t>
  </si>
  <si>
    <t>Відгалужувач горизонтальний Т-подібний JUPITER; розміри-110x500x700mm Товщ. метал-1; покриття гарячий цинк</t>
  </si>
  <si>
    <t>Відгалужувач горизонтальний Т-подібний JUPITER; розміри-110x500x700mm Товщ. метал-1; покриття Сендзимір</t>
  </si>
  <si>
    <t>Відгалужувач горизонтальний Т-подібний JUPITER; розміри-110x600x800mm Товщ. метал-1,2; покриття гарячий цинк</t>
  </si>
  <si>
    <t>Відгалужувач горизонтальний Т-подібний JUPITER; розміри-110x600x800mm Товщ. метал-1,2; покриття Сендзимір</t>
  </si>
  <si>
    <t>Відгалужувач горизонтальний Т-подібний JUPITER; розміри-35x100x303mm Товщ. метал-0,8; покриття гарячий цинк</t>
  </si>
  <si>
    <t>Відгалужувач горизонтальний Т-подібний JUPITER; розміри-35x100x303mm Товщ. метал-0,8; покриття Сендзимір</t>
  </si>
  <si>
    <t>Відгалужувач горизонтальний Т-подібний JUPITER; розміри-35x150x353mm Товщ. метал-0,8; покриття Сендзимір</t>
  </si>
  <si>
    <t>Відгалужувач горизонтальний Т-подібний JUPITER; розміри-35x200x403mm Товщ. метал-1; покриття гарячий цинк</t>
  </si>
  <si>
    <t>Відгалужувач горизонтальний Т-подібний JUPITER; розміри-35x200x403mm Товщ. метал-1; покриття Сендзимір</t>
  </si>
  <si>
    <t>Відгалужувач горизонтальний Т-подібний JUPITER; розміри-35x300x503mm Товщ. метал-1; покриття гарячий цинк</t>
  </si>
  <si>
    <t>Відгалужувач горизонтальний Т-подібний JUPITER; розміри-35x300x503mm Товщ. метал-1; покриття Сендзимір</t>
  </si>
  <si>
    <t>Відгалужувач горизонтальний Т-подібний JUPITER; розміри-35x400x603mm Товщ. метал-1; покриття Сендзимір</t>
  </si>
  <si>
    <t>Відгалужувач горизонтальний Т-подібний JUPITER; розміри-35x50x253mm Товщ. метал-0,8; покриття гарячий цинк</t>
  </si>
  <si>
    <t>Відгалужувач горизонтальний Т-подібний JUPITER; розміри-35x50x253mm Товщ. метал-0,8; покриття Сендзимір</t>
  </si>
  <si>
    <t>Відгалужувач горизонтальний Т-подібний JUPITER; розміри-35x500x703mm Товщ. метал-1; покриття Сендзимір</t>
  </si>
  <si>
    <t>Відгалужувач горизонтальний Т-подібний JUPITER; розміри-35x75x278mm Товщ. метал-0,8; покриття Сендзимір</t>
  </si>
  <si>
    <t>Відгалужувач горизонтальний Т-подібний JUPITER; розміри-60x100x300mm Товщ. метал-0,8; покриття гарячий цинк</t>
  </si>
  <si>
    <t>Відгалужувач горизонтальний Т-подібний JUPITER; розміри-60x100x300mm Товщ. метал-0,8; покриття Сендзимір</t>
  </si>
  <si>
    <t>Відгалужувач горизонтальний Т-подібний JUPITER; розміри-60x150x350mm Товщ. метал-0,8; покриття гарячий цинк</t>
  </si>
  <si>
    <t>Відгалужувач горизонтальний Т-подібний JUPITER; розміри-60x150x350mm Товщ. метал-0,8; покриття Сендзимір</t>
  </si>
  <si>
    <t>Відгалужувач горизонтальний Т-подібний JUPITER; розміри-60x200x400mm Товщ. метал-1; покриття гарячий цинк</t>
  </si>
  <si>
    <t>Відгалужувач горизонтальний Т-подібний JUPITER; розміри-60x200x400mm Товщ. метал-1; покриття Сендзимір</t>
  </si>
  <si>
    <t>Відгалужувач горизонтальний Т-подібний JUPITER; розміри-60x300x500mm Товщ. метал-1; покриття гарячий цинк</t>
  </si>
  <si>
    <t>Відгалужувач горизонтальний Т-подібний JUPITER; розміри-60x300x500mm Товщ. метал-1; покриття Сендзимір</t>
  </si>
  <si>
    <t>Відгалужувач горизонтальний Т-подібний JUPITER; розміри-60x400x600mm Товщ. метал-1; покриття гарячий цинк</t>
  </si>
  <si>
    <t>Відгалужувач горизонтальний Т-подібний JUPITER; розміри-60x400x600mm Товщ. метал-1; покриття Сендзимір</t>
  </si>
  <si>
    <t>Відгалужувач горизонтальний Т-подібний JUPITER; розміри-60x50x250mm Товщ. Метал-0,8; покриття гарячий цинк</t>
  </si>
  <si>
    <t>Відгалужувач горизонтальний Т-подібний JUPITER; розміри-60x50x250mm Товщ. метал-0,8; покриття Сендзимір</t>
  </si>
  <si>
    <t>Відгалужувач горизонтальний Т-подібний JUPITER; розміри-60x500x700mm Товщ. Метал-1; покриття гарячий цинк</t>
  </si>
  <si>
    <t>Відгалужувач горизонтальний Т-подібний JUPITER; розміри-60x500x700mm Товщ. метал-1; покриття Сендзимір</t>
  </si>
  <si>
    <t>Відгалужувач горизонтальний Т-подібний JUPITER; розміри-60x600x800mm Товщ. метал-1,2; покриття Сендзимір</t>
  </si>
  <si>
    <t>Відгалужувач горизонтальний Т-подібний JUPITER; розміри-60x75x275mm Товщ. Метал-0,8; покриття гарячий цинк</t>
  </si>
  <si>
    <t>Відгалужувач горизонтальний Т-подібний JUPITER; розміри-60x75x275mm Товщ. метал-0,8; покриття Сендзимір</t>
  </si>
  <si>
    <t>Відгалужувач горизонтальний Т-подібний JUPITER; розміри-85x100x300mm Товщ. метал-0,8; покриття гарячий цинк</t>
  </si>
  <si>
    <t>Відгалужувач горизонтальний Т-подібний JUPITER; розміри-85x100x300mm Товщ. метал-0,8; покриття Сендзимір</t>
  </si>
  <si>
    <t>Відгалужувач горизонтальний Т-подібний JUPITER; розміри-85x150x350mm Товщ. метал-0,8; покриття гарячий цинк</t>
  </si>
  <si>
    <t>Відгалужувач горизонтальний Т-подібний JUPITER; розміри-85x150x350mm Товщ. метал-0,8; покриття Сендзимір</t>
  </si>
  <si>
    <t>Відгалужувач горизонтальний Т-подібний JUPITER; розміри-85x200x400mm Товщ. метал-1; покриття Сендзимір</t>
  </si>
  <si>
    <t>Відгалужувач горизонтальний Т-подібний JUPITER; розміри-85x300x500mm Товщ. метал-1; покриття гарячий цинк</t>
  </si>
  <si>
    <t>Відгалужувач горизонтальний Т-подібний JUPITER; розміри-85x300x500mm Товщ. метал-1; покриття Сендзимір</t>
  </si>
  <si>
    <t>Відгалужувач горизонтальний Т-подібний JUPITER; розміри-85x400x600mm Товщ. метал-1; покриття Сендзимір</t>
  </si>
  <si>
    <t>Відгалужувач горизонтальний Т-подібний JUPITER; розміри-85x500x700mm Товщ. Метал-1; покриття гарячий цинк</t>
  </si>
  <si>
    <t>Відгалужувач горизонтальний Т-подібний JUPITER; розміри-85x500x700mm Товщ. метал-1; покриття Сендзимір</t>
  </si>
  <si>
    <t>Подовжувальний стержень до коробок серії KU та KPM; ПВХ</t>
  </si>
  <si>
    <t>Подовжувальний стержень до коробок серії KO та KOM; ПВХ</t>
  </si>
  <si>
    <t>Запобіжник тепловий електричний для вогнестійких систем</t>
  </si>
  <si>
    <t>DIN рейка; з вирізом (5,2х25мм), без обробки поверхні; 0,1м</t>
  </si>
  <si>
    <t>DIN рейка; з вирізом (5,2х25мм), без обробки поверхні; 0,2м</t>
  </si>
  <si>
    <t>DIN рейка; з вирізом (5,2х25мм), без обробки поверхні; 0,3м</t>
  </si>
  <si>
    <t>DIN рейка; з вирізом (5,2х25мм), без обробки поверхні; 0,6м</t>
  </si>
  <si>
    <t>DIN рейка; з вирізом (5,2х25мм), без обробки поверхні; 1м</t>
  </si>
  <si>
    <t>DIN рейка; перфорована Ø5,2мм, без обробки поверхні; 0,2м</t>
  </si>
  <si>
    <t>DIN рейка; перфорована Ø5,2мм, без обробки поверхні; 1м</t>
  </si>
  <si>
    <t>DIN рейка; перфорована Ø5,2мм, без обробки поверхні; 3м</t>
  </si>
  <si>
    <t>DIN рейка; перфорована Ø5,2мм, Сендзимір; 0,1м</t>
  </si>
  <si>
    <t>DIN рейка; перфорована Ø5,2мм, Сендзимір; 0,2м</t>
  </si>
  <si>
    <t>DIN рейка; перфорована Ø5,2мм, Сендзимір; 0,3м</t>
  </si>
  <si>
    <t>DIN рейка; перфорована Ø5,2мм, Сендзимір; 0,6м</t>
  </si>
  <si>
    <t>DIN рейка; перфорована Ø5,2мм, Сендзимір; 1м</t>
  </si>
  <si>
    <t>DIN рейка; перфорована Ø5,2мм, Сендзимір; 2м</t>
  </si>
  <si>
    <t>DIN рейка; перфорована Ø5,2мм, цинкхромат; 0,1м</t>
  </si>
  <si>
    <t>DIN рейка; перфорована Ø5,2мм, цинкхромат; 0,2м</t>
  </si>
  <si>
    <t>DIN рейка; перфорована Ø5,2мм, цинкхромат; 0,3м</t>
  </si>
  <si>
    <t>DIN рейка; перфорована Ø5,2мм, цинкхромат; 0,6м</t>
  </si>
  <si>
    <t>DIN рейка; перфорована Ø5,2мм, цинкхромат; 1м</t>
  </si>
  <si>
    <t>DIN рейка; перфорована Ø5,2мм, Сендзимір; 3м</t>
  </si>
  <si>
    <t>DIN рейка; без перфорації, без обробки поверхні; 3м</t>
  </si>
  <si>
    <t>DIN рейка; з вирізом (5,2х25мм), Сендзимір; 0,1м</t>
  </si>
  <si>
    <t>DIN рейка; з вирізом (5,2х25мм), Сендзимір; 0,3м</t>
  </si>
  <si>
    <t>DIN рейка; з вирізом (5,2х25мм), Сендзимір; 0,4м</t>
  </si>
  <si>
    <t>DIN рейка; з вирізом (5,2х25мм), Сендзимір; 0,5м</t>
  </si>
  <si>
    <t>DIN рейка; з вирізом (5,2х25мм), Сендзимір; 0,6м</t>
  </si>
  <si>
    <t>DIN рейка; з вирізом (5,2х25мм), Сендзимір; 0,7м</t>
  </si>
  <si>
    <t>DIN рейка; з вирізом (5,2х25мм), Сендзимір; 0,8м</t>
  </si>
  <si>
    <t>DIN рейка; з вирізом (5,2х25мм), Сендзимір; 0,9м</t>
  </si>
  <si>
    <t>DIN рейка; з вирізом (5,2х25мм), Сендзимір; 1м</t>
  </si>
  <si>
    <t>DIN рейка; з вирізом (5,2х25мм), Сендзимір; 1,2м</t>
  </si>
  <si>
    <t>DIN рейка; з вирізом (5,2х25мм), цинкхромат; 0,1м</t>
  </si>
  <si>
    <t>DIN рейка; з вирізом (5,2х25мм), цинкхромат; 0,2м</t>
  </si>
  <si>
    <t>DIN рейка; з вирізом (5,2х25мм), цинкхромат; 0,3м</t>
  </si>
  <si>
    <t>DIN рейка; з вирізом (5,2х25мм), цинкхромат; 0,6м</t>
  </si>
  <si>
    <t>DIN рейка; з вирізом (5,2х25мм), цинкхромат; 1м</t>
  </si>
  <si>
    <t>DIN рейка; без перфорації, Сендзимір; 3м</t>
  </si>
  <si>
    <t>Клемник безгвинтовий; 5х2,5мм; РА; сірий; напруга до 400 V; січення кабелю до 2,5мм; ток до 16А; 2,5х9,5х9,5</t>
  </si>
  <si>
    <t>Клемник безгвинтовий; 3х2,5мм; РА; помаранчевий/прозорий; напруга до 400 V; січення кабелю до 2,5мм; ток до 16А; 13,5х9,5х9,5</t>
  </si>
  <si>
    <t>Клемник безгвинтовий; 2х2,5мм; РА; червоний/прозорий; напруга до 400 V; січення кабелю до 2,5мм; ток до 16А; 10,5х9,5х9,5</t>
  </si>
  <si>
    <t>Клемник безгвинтовий; 4х2,5мм; РА; жовтий/прозорий; напруга до 400 V; січення кабелю до 2,5мм; ток до 16А; 17,2х9,5х9,5</t>
  </si>
  <si>
    <t>Клемна колодка багатополюсна; РА6; чорна; 12х2,5мм; 24А; напруга до 500 V</t>
  </si>
  <si>
    <t>Клемна колодка багатополюсна; РА6; біла; 12х2,5мм; 24А; напруга до 500 V</t>
  </si>
  <si>
    <t>Клемна колодка багатополюсна; РА6; чорна; 12х4мм; 32А; напруга до 500 V</t>
  </si>
  <si>
    <t>Клемна колодка багатополюсна; РА6; біла; 12х4мм; 32А; напруга до 500 V</t>
  </si>
  <si>
    <t>Клемна колодка багатополюсна; РА6; чорна; 12х6мм; 41А; напруга до 500 V</t>
  </si>
  <si>
    <t>Клемна колодка багатополюсна; РА6; біла; 12х6мм; 41А; напруга до 500 V</t>
  </si>
  <si>
    <t>Клемна колодка багатополюсна; РА6; чорна; 12х10мм; 57А; напруга до 500 V</t>
  </si>
  <si>
    <t>Клемна колодка багатополюсна; РА6; біла; 12х10мм; 57А; напруга до 500 V</t>
  </si>
  <si>
    <t>Клемна колодка багатополюсна; РА6; чорна; 12х16мм; 76А; напруга до 500 V</t>
  </si>
  <si>
    <t>Клемна колодка багатополюсна; РА6; біла; 12х16мм; 76А; напруга до 500 V</t>
  </si>
  <si>
    <t>Кут з'єднувальний, JUPITER, борт 110мм, покриття гарячий цинк</t>
  </si>
  <si>
    <t>Кут з'єднувальний, JUPITER, борт 110мм, покриття Сендзимір</t>
  </si>
  <si>
    <t>Кут з'єднувальний JUPITER; борт 60 mm; покриття гарячий цинк</t>
  </si>
  <si>
    <t>Кут з'єднувальний JUPITER; борт 60 mm; покриття Сендзимір</t>
  </si>
  <si>
    <t>Фіксуючий зажим JUPITER; розміри 0-20xmm; Товщ. метал-0,14;покриття цинкхромат</t>
  </si>
  <si>
    <t>Фіксуючий зажим JUPITER; розміри 0-20xmm; Товщ. метал-0,15; покриття цинкхромат</t>
  </si>
  <si>
    <t>Фіксуючий зажим JUPITER; розміри 0-26xmm; Товщ. метал-0,21; покриття цинкхромат</t>
  </si>
  <si>
    <t>Кришка до коробки КО 100 E; розміри 141х141х2мм; ПВХ</t>
  </si>
  <si>
    <t>Кришка кабельного лотка JUPITER; розміри-11x100x2000mm Товщ. метал-0,6; покриття гарячий цинк</t>
  </si>
  <si>
    <t>Кришка кабельного лотка JUPITER; розміри-11x100x2000mm Товщ. метал-0,6; покриття Сендзимір</t>
  </si>
  <si>
    <t>Кришка до коробок KO 125E, KO 125/1L; розміри 169х169х2,3мм; ПВХ</t>
  </si>
  <si>
    <t>Кришка кабельного лотка MARS; розміри-11x125x2000mm, Товщ. метал-0,55, покриття Сензимір</t>
  </si>
  <si>
    <t>Кришка кабельного лотка JUPITER; розміри-11x150x2000mm Товщ. метал-0,6; покриття Сендзимір</t>
  </si>
  <si>
    <t>Кришка 170х210, для коробок універсальних  KUZ-V, KUZ-VI, KO 180, біла</t>
  </si>
  <si>
    <t>Кришка кабельного лотка JUPITER; розміри-11x200x2000mm Товщ. метал-0,55; покриття Сендзимір</t>
  </si>
  <si>
    <t>Кришка кабельного лотка MARS; розміри-11x250x2000mm Товщ. метал-0,8 ; покриття гарячий цинк</t>
  </si>
  <si>
    <t>Кришка кабельного лотка MARS; розміри-11x250x2000mm Товщ. метал-0,8 ; покриття Сендзимір</t>
  </si>
  <si>
    <t>Кришка кабельного лотка JUPITER; розміри-11x300x2000mm Товщ. метал-0,8; покриття гарячий цинк</t>
  </si>
  <si>
    <t>Кришка кабельного лотка JUPITER; розміри-11x300x2000mm Товщ. метал-0,8; покриття Сендзимір</t>
  </si>
  <si>
    <t>Кришка кабельного лотка MARS; розміри-10x40x2000mm Товщ. метал-0,55 ; покриття Сендзимір</t>
  </si>
  <si>
    <t>Кришка кабельного лотка JUPITER; розміри-11x400x2000mm Товщ. метал-1,0; покриття гарячий цинк</t>
  </si>
  <si>
    <t>Кришка кабельного лотка JUPITER; розміри-11x400x2000mm Товщ. метал-1,0; покриття Сендзимір</t>
  </si>
  <si>
    <t>Кришка кабельного лотка JUPITER; розміри-14x50x2000mm Товщ. метал-0,6; покриття Сендзимір</t>
  </si>
  <si>
    <t>Кришка кабельного лотка JUPITER; розміри-14x500x2000mm Товщ. метал-1,0 ; покриття гарячий цинк</t>
  </si>
  <si>
    <t>Кришка кабельного лотка JUPITER; розміри-14x500x2000mm Товщ. метал-1,0 ; покриття Сендзимір</t>
  </si>
  <si>
    <t>Кришка кабельного лотка JUPITER; розміри-11x600x2000mm Товщ. метал-1,2; покриття гарячий цинк</t>
  </si>
  <si>
    <t>Кришка кабельного лотка JUPITER; розміри-11x600x2000mm Товщ. метал-1,2; покриття Сендзимір</t>
  </si>
  <si>
    <t>Кришка кабельного лотка MARS; розміри-11x62x2000mm Товщ. метал-0,55 мм, покриття Сендзимір</t>
  </si>
  <si>
    <t>Кришка до коробок KP 67, KP 68, KPR 68, KUH 1, KPM 64, KI 68; розміри Ø84х3мм; ПВХ</t>
  </si>
  <si>
    <t>Кришка безгалогенна; Ø84мм</t>
  </si>
  <si>
    <t>Кришка кабельного лотка  JUPITER; розміри-11x75x2000mm Товщ. метал-0,6; покриття гарячий цинк</t>
  </si>
  <si>
    <t>Кришка кабельного лотка  JUPITER; розміри-11x75x2000mm Товщ. метал-0,6; покриття Сендзимір</t>
  </si>
  <si>
    <t>Кліщі для вирізання отворів Ø20мм в кабель-каналі</t>
  </si>
  <si>
    <t>Кришка вертикального повороту зовнішнього 90° JUPITER; розміри-110x150x295mm Товщ. метал-0,6; покриття гарячий цинк</t>
  </si>
  <si>
    <t>Кришка вертикального повороту зовнішнього 90° JUPITER; розміри-110x150x295mm Товщ. метал-0,6; покриття Сендзимір</t>
  </si>
  <si>
    <t>Кришка вертикального повороту зовнішнього 90° JUPITER; розміри-110x200x295mm Товщ. метал-0,8; покриття гарячий цинк</t>
  </si>
  <si>
    <t>Кришка вертикального повороту зовнішнього 90° JUPITER; розміри-110x200x295mm, Товщ. метал-0,8; покриття Сендзимір</t>
  </si>
  <si>
    <t>Кришка вертикального повороту зовнішнього 90° JUPITER; розміри-110x300x295mm Товщ. метал-1; покриття гарячий цинк</t>
  </si>
  <si>
    <t>Кришка вертикального повороту зовнішнього 90° JUPITER; розміри-110x300x295mm, Товщ. метал-1; покриття Сендзимір</t>
  </si>
  <si>
    <t>Кришка вертикального повороту зовнішнього 90° JUPITER; розміри-110x400x295mm Товщ. метал-1; покриття гарячий цинк</t>
  </si>
  <si>
    <t>Кришка вертикального повороту зовнішнього 90° JUPITER; розміри-110x400x295mm, Товщ. метал-1; покриття Сендзимір</t>
  </si>
  <si>
    <t>Кришка вертикального повороту зовнішнього 90° JUPITER; розміри-110x500x295mm Товщ. метал-1; покриття гарячий цинк</t>
  </si>
  <si>
    <t>Кришка вертикального повороту зовнішнього 90° JUPITER; розміри-110x500x295mm, Товщ. метал-1; покриття Сендзимір</t>
  </si>
  <si>
    <t>Кришка вертикального повороту зовнішнього 90° JUPITER; розміри-110x600x295mm Товщ. метал-1; покриття гарячий цинк</t>
  </si>
  <si>
    <t>Кришка вертикального повороту зовнішнього 90° JUPITER; розміри-110x600x295mm; Товщ. метал-1; покриття Сендзимір</t>
  </si>
  <si>
    <t>Кришка вертикального повороту зовнішнього 90° JUPITER; розміри-35x100x220mm Товщ. метал-0,6;  покриття гарячий цинк</t>
  </si>
  <si>
    <t>Кришка вертикального повороту зовнішнього 90° JUPITER; розміри-35x100x220mm Товщ. метал-0,6;  покриття Сендзимір</t>
  </si>
  <si>
    <t>Кришка вертикального повороту зовнішнього 90° JUPITER; розміри-35x150x220mm Товщ. метал-0,6; покриття Сендзимір</t>
  </si>
  <si>
    <t>Кришка вертикального повороту зовнішнього 90° JUPITER; розміри-35x200x220mm Товщ. метал-0,8; покриття гарячий цинк</t>
  </si>
  <si>
    <t>Кришка вертикального повороту зовнішнього 90° JUPITER; розміри-35x200x220mm Товщ. метал-0,8; покриття Сендзимір</t>
  </si>
  <si>
    <t>Кришка вертикального повороту зовнішнього 90° JUPITER; розміри-35x300x220mm Товщ. метал-1; покриття гарячий цинк</t>
  </si>
  <si>
    <t>Кришка вертикального повороту зовнішнього 90° JUPITER; розміри-35x300x220mm Товщ. метал-1; покриття Сендзимір</t>
  </si>
  <si>
    <t>Кришка вертикального повороту зовнішнього 90° JUPITER; розміри-35x400x220mm Товщ. метал-1; покриття Сендзимір</t>
  </si>
  <si>
    <t>Кришка вертикального повороту зовнішнього 90° JUPITER; розміри-35x50x220mm Товщ. метал-0,6; покриття гарячий цинк</t>
  </si>
  <si>
    <t>Кришка вертикального повороту зовнішнього 90° JUPITER; розміри-35x50x220mm Товщ. метал-0,6; покриття Сендзимір</t>
  </si>
  <si>
    <t>Кришка вертикального повороту зовнішнього 90° JUPITER; розміри-35x500x220mm Товщ. метал-1; покриття Сендзимір</t>
  </si>
  <si>
    <t>Кришка вертикального повороту зовнішнього 90° JUPITER; розміри-35x75x220mm Товщ. метал-0,6; покриття Сендзимір</t>
  </si>
  <si>
    <t>Кришка вертикального повороту зовнішнього 90° JUPITER; розміри-60x100x245mm Товщ. метал-0,6; покриття гарячий цинк</t>
  </si>
  <si>
    <t>Кришка вертикального повороту зовнішнього 90° JUPITER; розміри-60x100x245mm Товщ. метал-0,6; покриття Сендзимір</t>
  </si>
  <si>
    <t>Кришка вертикального повороту зовнішнього 90° JUPITER; розміри-60x150x245mm Товщ. метал-0,6; покриття гарячий цинк</t>
  </si>
  <si>
    <t>Кришка вертикального повороту зовнішнього 90° JUPITER; розміри-60x150x245mm Товщ. метал-0,6; покриття Сендзимір</t>
  </si>
  <si>
    <t>Кришка вертикального повороту зовнішнього 90° JUPITER; розміри-60x200x245mm Товщ. метал-0,8; покриття гарячий цинк</t>
  </si>
  <si>
    <t>Кришка вертикального повороту зовнішнього 90° JUPITER; розміри-60x200x245mm Товщ. метал-0,8; покриття Сендзимір</t>
  </si>
  <si>
    <t>Кришка вертикального повороту зовнішнього 90° JUPITER; розміри-60x300x245mm Товщ. метал-1; покриття гарячий цинк</t>
  </si>
  <si>
    <t>Кришка вертикального повороту зовнішнього 90° JUPITER; розміри-60x300x245mm Товщ. метал-1; покриття Сендзимір</t>
  </si>
  <si>
    <t>Кришка вертикального повороту зовнішнього 90° JUPITER; розміри-60x400x245mm Товщ. метал-1; покриття гарячий цинк</t>
  </si>
  <si>
    <t>Кришка вертикального повороту зовнішнього 90° JUPITER; розміри-60x400x245mm Товщ. метал-1; покриття Сендзимір</t>
  </si>
  <si>
    <t>Кришка вертикального повороту зовнішнього 90° JUPITER; розміри-60x50x245mm Товщ. метал-0,6; покриття гарячий цинк</t>
  </si>
  <si>
    <t>Кришка вертикального повороту зовнішнього 90° JUPITER; розміри-60x50x245mm Товщ. метал-0,6; покриття Сендзимір</t>
  </si>
  <si>
    <t>Кришка вертикального повороту зовнішнього 90° JUPITER; розміри-60x500x245mm Товщ. метал-1; покриття гарячий цинк</t>
  </si>
  <si>
    <t>Кришка вертикального повороту зовнішнього 90° JUPITER; розміри-60x500x245mm Товщ. метал-1; покриття Сендзимір</t>
  </si>
  <si>
    <t>Кришка вертикального повороту зовнішнього 90° JUPITER; розміри-60x600x245mm Товщ. метал-1; покриття Сендзимір</t>
  </si>
  <si>
    <t>Кришка вертикального повороту зовнішнього 90° JUPITER; розміри-60x75x245mm Товщ. метал-0,6; покриття гарячий цинк</t>
  </si>
  <si>
    <t>Кришка вертикального повороту зовнішнього 90° JUPITER; розміри-60x75x245mm Товщ. метал-0,6; покриття Сендзимір</t>
  </si>
  <si>
    <t>Кришка вертикального повороту зовнішнього 90° JUPITER; розміри-85x100x270mm Товщ. метал-0,6; покриття гарячий цинк</t>
  </si>
  <si>
    <t>Кришка вертикального повороту зовнішнього 90° JUPITER; розміри-85x100x270mm Товщ. метал-0,6; покриття Сендзимір</t>
  </si>
  <si>
    <t>Кришка вертикального повороту зовнішнього 90° JUPITER; розміри-85x150x270mm Товщ. метал-0,6; покриття гарячий цинк</t>
  </si>
  <si>
    <t>Кришка вертикального повороту зовнішнього 90° JUPITER; розміри-85x150x270mm Товщ. метал-0,6; покриття Сендзимір</t>
  </si>
  <si>
    <t>Кришка вертикального повороту зовнішнього 90° JUPITER; розміри-85x200x270mm Товщ. метал-0,8; покриття Сендзимір</t>
  </si>
  <si>
    <t>Кришка вертикального повороту зовнішнього 90° JUPITER; розміри-85x300x270mm Товщ. метал-1; покриття гарячий цинк</t>
  </si>
  <si>
    <t>Кришка вертикального повороту зовнішнього 90° JUPITER; розміри-85x300x270mm Товщ. метал-1; покриття Сендзимір</t>
  </si>
  <si>
    <t>Кришка вертикального повороту зовнішнього 90° JUPITER; розміри-85x400x270mm Товщ. метал-1; покриття Сендзимір</t>
  </si>
  <si>
    <t>Кришка вертикального повороту зовнішнього 90° JUPITER; розміри-85x500x270mm Товщ. метал-1; покриття гарячий цинк</t>
  </si>
  <si>
    <t>Кришка вертикального повороту зовнішнього 90° JUPITER; розміри-85x500x270mm Товщ. метал-1; покриття Сендзимір</t>
  </si>
  <si>
    <t>Кришка до коробок KP 64/2, KPL 64-50/2LD; розмiри 145х74х2мм; ПВХ</t>
  </si>
  <si>
    <t>Кришка відгалужувача хрестоподібного JUPITER; розміри-12x100x500mm Товщ. метал-0,6; покриття гарячий цинк</t>
  </si>
  <si>
    <t>Кришка відгалужувача хрестоподібного JUPITER; розміри-12x100x500mm Товщ. метал-0,6; покриття Сендзимір</t>
  </si>
  <si>
    <t>Кришка відгалужувача хрестоподібного JUPITER; розміри-12x150x550mm Товщ. метал-0,6; покриття гарячий цинк</t>
  </si>
  <si>
    <t>Кришка відгалужувача хрестоподібного JUPITER; розміри-12x150x550mm Товщ. метал-0,6; покриття Сендзимір</t>
  </si>
  <si>
    <t>Кришка відгалужувача хрестоподібного JUPITER; розміри-12x200x600mm Товщ. метал-0,8; покриття гарячий цинк</t>
  </si>
  <si>
    <t>Кришка відгалужувача хрестоподібного JUPITER; розміри-12x200x600mm Товщ. метал-0,8; покриття Сендзимір</t>
  </si>
  <si>
    <t>Кришка відгалужувача хрестоподібного JUPITER; розміри-12x300x700mm Товщ. метал-1; покриття гарячий цинк</t>
  </si>
  <si>
    <t>Кришка відгалужувача хрестоподібного JUPITER; розміри-12x300x700mm Товщ. метал-1; покриття Сендзимір</t>
  </si>
  <si>
    <t>Кришка відгалужувача хрестоподібного JUPITER; розміри-15x400x800mm Товщ. метал-1; покриття гарячий цинк</t>
  </si>
  <si>
    <t>Кришка відгалужувача хрестоподібного JUPITER; розміри-15x400x800mm Товщ. метал-1; покриття Сендзимір</t>
  </si>
  <si>
    <t>Кришка відгалужувача хрестоподібного JUPITER; розміри-12x50x450mm Товщ. метал-0,6; покриття гарячий цинк</t>
  </si>
  <si>
    <t>Кришка відгалужувача хрестоподібного JUPITER; розміри-12x50x450mm Товщ. метал-0,6; покриття Сендзимір</t>
  </si>
  <si>
    <t>Кришка відгалужувача хрестоподібного JUPITER; розміри-15x500x900mm Товщ. метал-1; покриття гарячий цинк</t>
  </si>
  <si>
    <t>Кришка відгалужувача хрестоподібного JUPITER; розміри-15x500x900mm Товщ. метал-1; покриття Сендзимір</t>
  </si>
  <si>
    <t>Кришка відгалужувача хрестоподібного JUPITER; розміри-15x600x1000mm Товщ. метал-1; покриття гарячий цинк</t>
  </si>
  <si>
    <t>Кришка відгалужувача хрестоподібного JUPITER; розміри-15x600x1000mm Товщ. метал-1; покриття Сендзимір</t>
  </si>
  <si>
    <t>Кришка відгалужувача хрестоподібного JUPITER; розміри-12x75x475mm Товщ. метал-0,6; покриття гарячий цинк</t>
  </si>
  <si>
    <t>Кришка відгалужувача хрестоподібного JUPITER; розміри-12x75x475mm Товщ. метал-0,6; покриття Сендзимір</t>
  </si>
  <si>
    <t>Кришка до коробок КТ 250/1, KT 250/L; розміри 257х200х4мм; ПВХ</t>
  </si>
  <si>
    <t>Кришка до коробок серії LK 80х28 2R; розміри 57х80х9мм; ПВХ, біла</t>
  </si>
  <si>
    <t>Кришка до коробок серії LK 80...R; розміри 81х81х9мм; ПВХ</t>
  </si>
  <si>
    <t>Кришка до коробок серії LK 80...T; розміри 81х81х9мм; ПВХ</t>
  </si>
  <si>
    <t>Кришка до коробок серії LK 80...; розміри 82х82х9мм; ПВХ, біла</t>
  </si>
  <si>
    <t>Кріплення лотка JUPITER до підлоги; розміри-100х40mm; покриття гарячий цинк</t>
  </si>
  <si>
    <t>Кріплення лотка JUPITER до підлоги; розміри-100х40mm; покриття Сендзимір</t>
  </si>
  <si>
    <t>Кріплення лотка JUPITER до підлоги; розміри-150х40mm; покриття гарячий цинк</t>
  </si>
  <si>
    <t>Кріплення лотка JUPITER до підлоги; розміри-150х40mm; покриття Сендзимір</t>
  </si>
  <si>
    <t>Кріплення лотка JUPITER до підлоги; розміри-200х40mm; покриття гарячий цинк</t>
  </si>
  <si>
    <t>Кріплення лотка JUPITER до підлоги; розміри-200х40mm; покриття Сендзимір</t>
  </si>
  <si>
    <t>Кріплення лотка JUPITER до підлоги; розміри-300х40mm; покриття гарячий цинк</t>
  </si>
  <si>
    <t>Кріплення лотка JUPITER до підлоги; розміри-300х40mm; покриття Сендзимір</t>
  </si>
  <si>
    <t>Кріплення лотка JUPITER до підлоги; розміри-400х40mm; покриття гарячий цинк</t>
  </si>
  <si>
    <t>Кріплення лотка JUPITER до підлоги; розміри-400х40mm; покриття Сендзимір</t>
  </si>
  <si>
    <t>Кріплення лотка JUPITER до підлоги; розміри-500х40mm; покриття гарячий цинк</t>
  </si>
  <si>
    <t>Кріплення лотка JUPITER до підлоги; розміри-500х40mm; покриття Сендзимір</t>
  </si>
  <si>
    <t>Кріплення лотка JUPITER до підлоги; розміри-600х40mm; покриття гарячий цинк</t>
  </si>
  <si>
    <t>Кріплення лотка JUPITER до підлоги; розміри-600х40mm; покриття Сендзимір</t>
  </si>
  <si>
    <t>Кришка горизонтального повороту 90° для лотка JUPITER; розміри-12x100x304mm Товщ. метал-0,6; покриття гарячий цинк</t>
  </si>
  <si>
    <t>Кришка горизонтального повороту 90° для лотка JUPITER; розміри-12x100x304mm Товщ. метал-0,6; покриття Сендзимір</t>
  </si>
  <si>
    <t>Кришка горизонтального повороту 90° для лотка JUPITER; розміри-12x150x354mm Товщ. метал-0,6; покриття гарячий цинк</t>
  </si>
  <si>
    <t>Кришка горизонтального повороту 90° для лотка JUPITER; розміри-12x150x354mm Товщ. метал-0,6; покриття Сендзимір</t>
  </si>
  <si>
    <t>Кришка горизонтального повороту 90° для лотка JUPITER; розміри-12x200x404mm Товщ. метал-0,8; покриття гарячий цинк</t>
  </si>
  <si>
    <t>Кришка горизонтального повороту 90° для лотка JUPITER; розміри-12x200x404mm Товщ. метал-0,8; покриття Сендзимір</t>
  </si>
  <si>
    <t>Кришка горизонтального повороту 90° для лотка JUPITER; розміри-12x300x504mm Товщ. метал-1; покриття гарячий цинк</t>
  </si>
  <si>
    <t>Кришка горизонтального повороту 90° для лотка JUPITER; розміри-12x300x504mm Товщ. метал-1; покриття Сендзимір</t>
  </si>
  <si>
    <t>Кришка горизонтального повороту 90° для лотка JUPITER; розміри-15x400x604mm Товщ. метал-1; покриття гарячий цинк</t>
  </si>
  <si>
    <t>Кришка горизонтального повороту 90° для лотка JUPITER; розміри-15x400x604mm Товщ. метал-1; покриття Сендзимір</t>
  </si>
  <si>
    <t>Кришка горизонтального повороту 90° для лотка JUPITER; розміри-12x50x254mm Товщ. метал-0,6; покриття гарячий цинк</t>
  </si>
  <si>
    <t>Кришка горизонтального повороту 90° для лотка JUPITER; розміри-12x50x254mm Товщ. метал-0,6; покриття Сендзимір</t>
  </si>
  <si>
    <t>Кришка горизонтального повороту 90° для лотка JUPITER; розміри-15x500x704mm Товщ. метал-1; покриття гарячий цинк</t>
  </si>
  <si>
    <t>Кришка горизонтального повороту 90° для лотка JUPITER; розміри-15x500x704mm Товщ. метал-1; покриття Сендзимір</t>
  </si>
  <si>
    <t>Кришка горизонтального повороту 90° для лотка JUPITER; розміри-15x600x804mm Товщ. метал-1; покриття гарячий цинк</t>
  </si>
  <si>
    <t>Кришка горизонтального повороту 90° для лотка JUPITER; розміри-15x600x804mm Товщ. метал-1; покриття Сендзимір</t>
  </si>
  <si>
    <t>Кришка горизонтального повороту 90° для лотка JUPITER; розміри-12x75x279mm Товщ. метал-0,6; покриття гарячий цинк</t>
  </si>
  <si>
    <t>Кришка горизонтального повороту 90° для лотка JUPITER; розміри-12x75x279mm Товщ. метал-0,6; покриття Сендзимір</t>
  </si>
  <si>
    <t>Кришка горизонтального відгалуження для лотка JUPITER; розміри-12x100x503mm Товщ. метал-0,6; покриття гарячий цинк</t>
  </si>
  <si>
    <t>Кришка горизонтального відгалуження для лотка JUPITER; розміри-12x100x503mm Товщ. метал-0,6; покриття Сендзимір</t>
  </si>
  <si>
    <t>Кришка горизонтального відгалудження для лотка MARS; розміри-12x125x442mm, Товщ. метал-0,55; покриття гарячий цинк</t>
  </si>
  <si>
    <t>Кришка горизонтального відгалудження для лотка MARS; розміри-12x125x442mm, Товщ. метал-0,55; покриття Сендзимір</t>
  </si>
  <si>
    <t>Кришка горизонтального відгалуження для лотка JUPITER; розміри-12x150x553mm Товщ. метал-0,6; покриття гарячий цинк</t>
  </si>
  <si>
    <t>Кришка горизонтального відгалуження для лотка JUPITER; розміри-12x150x553mm Товщ. метал-0,6; покриття Сендзимір</t>
  </si>
  <si>
    <t>Кришка горизонтального відгалуження для лотка JUPITER; розміри-12x200x603mm Товщ. метал-0,8; покриття гарячий цинк</t>
  </si>
  <si>
    <t>Кришка горизонтального відгалуження для лотка JUPITER; розміри-12x200x603mm Товщ. метал-0,8; покриття Сендзимір</t>
  </si>
  <si>
    <t>Кришка горизонтального відгалудження для лотка MARS; розміри-12x250x567mm, Товщ. метал-0,7; покриття гарячий цинк</t>
  </si>
  <si>
    <t>Кришка горизонтального відгалудження для лотка MARS; розміри-12x250x567mm, Товщ. метал-0,7; покриття Сендзимір</t>
  </si>
  <si>
    <t>Кришка горизонтального відгалуження для лотка JUPITER; розміри-12x300x703mm Товщ. метал-1; покриття гарячий цинк</t>
  </si>
  <si>
    <t>Кришка горизонтального відгалуження для лотка JUPITER; розміри-12x300x703mm Товщ. метал-1; покриття Сендзимір</t>
  </si>
  <si>
    <t>Кришка горизонтального відгалуження для лотка JUPITER; розміри-15x400x803mm Товщ. метал-1; покриття гарячий цинк</t>
  </si>
  <si>
    <t>Кришка горизонтального відгалуження для лотка JUPITER; розміри-15x400x803mm Товщ. метал-1; покриття Сендзимір</t>
  </si>
  <si>
    <t>Кришка горизонтального відгалуження для лотка JUPITER; розміри-12x50x453mm Товщ. метал-0,6; покриття гарячий цинк</t>
  </si>
  <si>
    <t>Кришка горизонтального відгалуження для лотка JUPITER; розміри-12x50x453mm Товщ. метал-0,6; покриття Сендзимір</t>
  </si>
  <si>
    <t>Кришка горизонтального відгалуження для лотка JUPITER; розміри-15x500x903mm Товщ. метал-1; покриття гарячий цинк</t>
  </si>
  <si>
    <t>Кришка горизонтального відгалуження для лотка JUPITER; розміри-15x500x903mm Товщ. метал-1; покриття Сендзимір</t>
  </si>
  <si>
    <t>Кришка горизонтального відгалуження для лотка JUPITER; розміри-15x600x1003mm Товщ. метал-1; покриття гарячий цинк</t>
  </si>
  <si>
    <t>Кришка горизонтального відгалуження для лотка JUPITER; розміри-15x600x1003mm Товщ. метал-1; покриття Сендзимір</t>
  </si>
  <si>
    <t>Кришка горизонтального відгалудження для лотка MARS; розміри-12x62x379mm, Товщ. метал-0,55; покриття гарячий цинк</t>
  </si>
  <si>
    <t>Кришка горизонтального відгалудження для лотка MARS; розміри-12x62x379mm, Товщ. метал-0,55; покриття Сендзимір</t>
  </si>
  <si>
    <t>Кришка горизонтального відгалуження для лотка JUPITER; розміри-12x75x478mm Товщ. метал-0,6; покриття гарячий цинк</t>
  </si>
  <si>
    <t>Кришка горизонтального відгалуження для лотка JUPITER; розміри-12x75x478mm Товщ. метал-0,6; покриття Сендзимір</t>
  </si>
  <si>
    <t>Фреза для вирізання отворів в г/к Ø40мм</t>
  </si>
  <si>
    <t>Фреза для вирізання отворів в г/к Ø68мм</t>
  </si>
  <si>
    <t>Фреза для вирізання отворів в г/к Ø73мм</t>
  </si>
  <si>
    <t>Фреза для вирізання отворів в г/к Ø79,5мм</t>
  </si>
  <si>
    <t>Універсальний патрон під сверло для фрези по г/к; Ø6мм</t>
  </si>
  <si>
    <t>Монтажний аксесуар 1 для профіля МР, JUPITER, кабельрост,  покриття гарячий цинк</t>
  </si>
  <si>
    <t>Монтажний аксесуар 2 для профіля МР, JUPITER, кабельрост,  покриття гарячий цинк</t>
  </si>
  <si>
    <t>Монтажний аксесуар 3 для профіля МР, JUPITER, кабельрост,  покриття гарячий цинк</t>
  </si>
  <si>
    <t>Монтажний аксесуар 4 для профіля МР, JUPITER, кабельрост,  покриття гарячий цинк</t>
  </si>
  <si>
    <t>Монтажний аксесуар 5 для профіля МР, JUPITER, кабельрост,  покриття гарячий цинк</t>
  </si>
  <si>
    <t>Монтажний аксесуар 6 для профіля МР, JUPITER, кабельрост,  покриття гарячий цинк</t>
  </si>
  <si>
    <t>Монтажний аксесуар 7 для профіля МР, JUPITER, кабельрост,  покриття гарячий цинк</t>
  </si>
  <si>
    <t>Монтажний аксесуар 8 для профіля МР, JUPITER, кабельрост,  покриття гарячий цинк</t>
  </si>
  <si>
    <t>Монтажний аксесуар 9 для профіля МР, JUPITER, кабельрост,  покриття гарячий цинк</t>
  </si>
  <si>
    <t>Монтажний аксесуар 10 для профіля МР, JUPITER, кабельрост,  покриття гарячий цинк</t>
  </si>
  <si>
    <t>Монтажний аксесуар 12 для профіля МР, JUPITER, кабельрост,  покриття гарячий цинк</t>
  </si>
  <si>
    <t>Монтажний аксесуар 13 для профіля МР, JUPITER, кабельрост,  покриття гарячий цинк</t>
  </si>
  <si>
    <t>Монтажний аксесуар 14 для профіля МР, JUPITER, кабельрост,  покриття гарячий цинк</t>
  </si>
  <si>
    <t>Монтажний аксесуар 16 для профіля МР, JUPITER, кабельрост,  покриття гарячий цинк</t>
  </si>
  <si>
    <t>Монтажний аксесуар 17 для профіля МР, JUPITER, кабельрост,  покриття гарячий цинк</t>
  </si>
  <si>
    <t>Монтажний аксесуар 18 для профіля МР, JUPITER, кабельрост,  покриття гарячий цинк</t>
  </si>
  <si>
    <t>Монтажний аксесуар 20 для профіля МР, JUPITER, кабельрост,  покриття гарячий цинк</t>
  </si>
  <si>
    <t>Монтажний аксесуар 27 для профіля МР, JUPITER, кабельрост,  покриття гарячий цинк</t>
  </si>
  <si>
    <t>Монтажний аксесуар 31 для профіля МР, JUPITER, кабельрост,  покриття гарячий цинк</t>
  </si>
  <si>
    <t>Монтажний аксесуар 36 для профіля МР, JUPITER, кабельрост,  покриття гарячий цинк</t>
  </si>
  <si>
    <t>VS 41X37_F</t>
  </si>
  <si>
    <t>Монтажний аксесуар 37 для профіля МР, JUPITER, кабельрост,  покриття гарячий цинк</t>
  </si>
  <si>
    <t>Монтажний аксесуар 38 для профіля МР, JUPITER, кабельрост,  покриття гарячий цинк</t>
  </si>
  <si>
    <t>Монтажний аксесуар 41 для профіля МР, JUPITER, кабельрост,  покриття гарячий цинк</t>
  </si>
  <si>
    <t>Монтажний аксесуар 43 для профіля МР, JUPITER, кабельрост,  покриття гарячий цинк</t>
  </si>
  <si>
    <t>Монтажний аксесуар 45 для профіля МР, JUPITER, кабельрост,  покриття гарячий цинк</t>
  </si>
  <si>
    <t>Зміцнююча планка для подвійного встановлення консолів у SPSN, покриття гарячий цинк</t>
  </si>
  <si>
    <t>Кришка відгалужувача горизонтального Т-подібного JUPITER; розміри-12x100xmm Товщ. метал-0,6; покриття гарячий цинк</t>
  </si>
  <si>
    <t>Кришка відгалужувача горизонтального Т-подібного JUPITER; розміри-12x100xmm Товщ. метал-0,6; покриття Сендзимір</t>
  </si>
  <si>
    <t>Кришка відгалужувача горизонтального Т-подібного JUPITER; розміри-12x150xmm Товщ. метал-0,6; покриття гарячий цинк</t>
  </si>
  <si>
    <t>Кришка відгалужувача горизонтального Т-подібного JUPITER; розміри-12x150xmm Товщ. метал-0,6; покриття Сендзимір</t>
  </si>
  <si>
    <t>Кришка відгалужувача горизонтального Т-подібного JUPITER; розміри-12x200xmm Товщ. метал-0,8; покриття гарячий цинк</t>
  </si>
  <si>
    <t>Кришка відгалужувача горизонтального Т-подібного JUPITER; розміри-12x200xmm Товщ. метал-0,8; покриття Сендзимір</t>
  </si>
  <si>
    <t>Кришка відгалужувача горизонтального Т-подібного JUPITER; розміри-12x300xmm Товщ. метал-1,0; покриття гарячий цинк</t>
  </si>
  <si>
    <t>Кришка відгалужувача горизонтального Т-подібного JUPITER; розміри-12x300xmm Товщ. метал-1,0; покриття Сендзимір</t>
  </si>
  <si>
    <t>Кришка відгалужувача горизонтального Т-подібного JUPITER; розміри-12x400xmm Товщ. метал-1,0; покриття гарячий цинк</t>
  </si>
  <si>
    <t>Кришка відгалужувача горизонтального Т-подібного JUPITER; розміри-12x400xmm Товщ. метал-1,0; покриття Сендзимір</t>
  </si>
  <si>
    <t>Кришка відгалужувача горизонтального Т-подібного JUPITER; розміри-12x50xmm Товщ. метал-0,6; покриття гарячий цинк</t>
  </si>
  <si>
    <t>Кришка відгалужувача горизонтального Т-подібного JUPITER; розміри-12x50xmm Товщ. метал-0,6; покриття Сендзимір</t>
  </si>
  <si>
    <t>Кришка відгалужувача горизонтального Т-подібного JUPITER; розміри-12x500xmm Товщ. метал-1,0; покриття гарячий цинк</t>
  </si>
  <si>
    <t>Кришка відгалужувача горизонтального Т-подібного JUPITER; розміри-12x500xmm Товщ. метал-1,0; покриття Сендзимір</t>
  </si>
  <si>
    <t>Кришка відгалужувача горизонтального Т-подібного JUPITER; розміри-12x600xmm Товщ. метал-1,0; покриття гарячий цинк</t>
  </si>
  <si>
    <t>Кришка відгалужувача горизонтального Т-подібного JUPITER; розміри-12x600xmm Товщ. метал-1,0; покриття Сендзимір</t>
  </si>
  <si>
    <t>Кришка відгалужувача горизонтального Т-подібного JUPITER; розміри-12x75xmm Товщ. метал-0,6; покриття гарячий цинк</t>
  </si>
  <si>
    <t>Кришка відгалужувача горизонтального Т-подібного JUPITER; розміри-12x75xmm Товщ. метал-0,6; покриття Сендзимір</t>
  </si>
  <si>
    <t>Фіксатор кришки лотка; покриття Geomet</t>
  </si>
  <si>
    <t>Цинкова фарба рідка, 375 мл</t>
  </si>
  <si>
    <t>Цинкова фарба рідка, 750 мл</t>
  </si>
  <si>
    <t>Z- профіль 25х1,5, довжина 2м, Товщ метал-1,5мм; покриття гарячий цинк</t>
  </si>
  <si>
    <t>Z- профіль 25х1,5, довжина 2м, Товщ метал-1,5мм; покриття Сендзимір</t>
  </si>
  <si>
    <t>Z- профіль 50х1,5, довжина 2м, Товщ метал-1,5мм; покриття гарячий цинк</t>
  </si>
  <si>
    <t>Z- профіль 50х1,5, довжина 2м, Товщ метал-1,5мм; покриття Сендзимір</t>
  </si>
  <si>
    <t xml:space="preserve">Заглушка для рамки класичних приладів PP 80/3  KOPOBOX; для підлоги; </t>
  </si>
  <si>
    <t>Різьбова шпилька Ø6; довжина 2м; покриття цинкхромат</t>
  </si>
  <si>
    <t>Різьбова шпилька Ø8; довжина 1м; покриття цинкхромат</t>
  </si>
  <si>
    <t>Різьбова шпилька Ø8; довжина 3м; покриття цинкхромат</t>
  </si>
  <si>
    <t>Різьбова шпилька Ø8; довжина 2м; покриття цинкхромат</t>
  </si>
  <si>
    <t>Захисна кришка до коробок серій KU, KP 68, KBV-1; розміри Ø70,5х8мм; ПЕ</t>
  </si>
  <si>
    <t>Захисна кришка до коробок серій KO, KR 97; розміри Ø97,5х8мм; ПЕ</t>
  </si>
  <si>
    <t>Кріплення зовнішнє бокове; розміри-60x80,5xmm Товщ. метал-1,5; покриття Сендзимір</t>
  </si>
  <si>
    <t>Скоба кріплення лотків JUPITER, зовнішня; ширина 80mm для лотку 100 мм ; покриття гарячий цинк</t>
  </si>
  <si>
    <t>Скоба кріплення лотків JUPITER, зовнішня; ширина 80mm; для лотку 100 мм покриття Сендзимір</t>
  </si>
  <si>
    <t>Скоба кріплення лотків MARS, зовнішня; ширина 105mm; для лотку 125 мм покриття гарячий цинк</t>
  </si>
  <si>
    <t>Скоба кріплення лотків MARS, зовнішня; ширина 105mm; для лотку 125 мм покриття Сендзимір</t>
  </si>
  <si>
    <t>Скоба кріплення лотків JUPITER, зовнішня; ширина 130mm; для лотку 150 мм покриття гарячий цинк</t>
  </si>
  <si>
    <t>Скоба кріплення лотків JUPITER, зовнішня; ширина 130mm; для лотку 150 мм покриття Сендзимір</t>
  </si>
  <si>
    <t>Скоба кріплення лотків JUPITER, зовнішня; ширина 180mm; для лотку 200 мм покриття гарячий цинк</t>
  </si>
  <si>
    <t>Скоба кріплення лотків JUPITER, зовнішня; ширина 180mm; для лотку 200 мм покриття Сендзимір</t>
  </si>
  <si>
    <t>Скоба кріплення лотків MARS, зовнішня; ширина 230mm; для лотку 250 мм покриття гарячий цинк</t>
  </si>
  <si>
    <t>Скоба кріплення лотків MARS, зовнішня; ширина 230mm; для лотку 250 мм покриття Сендзимір</t>
  </si>
  <si>
    <t>Скоба кріплення лотків JUPITER, зовнішня; ширина 280mm; для лотку 300 мм покриття гарячий цинк</t>
  </si>
  <si>
    <t>Скоба кріплення лотків JUPITER, зовнішня; ширина 280mm; для лотку 300 мм покриття Сендзимір</t>
  </si>
  <si>
    <t>Скоба кріплення лотків JUPITER, зовнішня; ширина 380mm; для лотку 400 мм покриття гарячий цинк</t>
  </si>
  <si>
    <t>Скоба кріплення лотків JUPITER, зовнішня; ширина 380mm; для лотку 400 мм покриття Сендзимір</t>
  </si>
  <si>
    <t>Скоба кріплення лотків JUPITER, зовнішня; ширина 30mm; для лотку 50 мм покриття гарячий цинк</t>
  </si>
  <si>
    <t>Скоба кріплення лотків JUPITER, зовнішня; ширина 30mm; для лотку 50 мм покриття Сендзимір</t>
  </si>
  <si>
    <t>Скоба кріплення лотків MARS, зовнішня; ширина 42mm; для лотку 62 мм покриття гарячий цинк</t>
  </si>
  <si>
    <t>Скоба кріплення лотків MARS, зовнішня; ширина 42mm; для лотку 62 мм покриття Сендзимір</t>
  </si>
  <si>
    <t>Скоба кріплення лотків JUPITER, зовнішня; ширина 55mm; для лотку 75 мм покриття гарячий цинк</t>
  </si>
  <si>
    <t>Скоба кріплення лотків JUPITER, зовнішня; ширина 55mm; для лотку 75 мм покриття Сендзимір</t>
  </si>
  <si>
    <t>Скоба кріплення лотків JUPITER, внутрішня; ширина 96mm; для лотку 100 мм покриття гарячий цинк</t>
  </si>
  <si>
    <t>Скоба кріплення лотків JUPITER, внутрішня; ширина 96mm; для лотку 100 мм покриття Сендзимір</t>
  </si>
  <si>
    <t>Скоба кріплення лотків MARS, внутрішня; ширина 121mm; для лотку 125 мм покриття гарячий цинк</t>
  </si>
  <si>
    <t>Скоба кріплення лотків MARS, внутрішня; ширина 121mm; для лотку 125 мм покриття Сендзимір</t>
  </si>
  <si>
    <t>Скоба кріплення лотків JUPITER, внутрішня; ширина 146mm; для лотку 150 мм покриття гарячий цинк</t>
  </si>
  <si>
    <t>Скоба кріплення лотків JUPITER, внутрішня; ширина 146mm; для лотку 150 мм покриття Сендзимір</t>
  </si>
  <si>
    <t>Скоба кріплення лотків JUPITER, внутрішня; ширина 196mm; для лотку 200 мм покриття гарячий цинк</t>
  </si>
  <si>
    <t>Скоба кріплення лотків JUPITER, внутрішня; ширина 196mm; для лотку 200 мм покриття Сендзимір</t>
  </si>
  <si>
    <t>Скоба кріплення лотків MARS, внутрішня; ширина 246mm; для лотку 250 мм покриття Сендзимір</t>
  </si>
  <si>
    <t>Скоба кріплення лотків JUPITER, внутрішня; ширина 296mm; для лотку 300 мм покриття гарячий цинк</t>
  </si>
  <si>
    <t>Скоба кріплення лотків JUPITER, внутрішня; ширина 296mm; для лотку 300 мм покриття Сендзимір</t>
  </si>
  <si>
    <t>Скоба кріплення лотків JUPITER, внутрішня; ширина 396mm; для лотку 400 мм покриття гарячий цинк</t>
  </si>
  <si>
    <t>Скоба кріплення лотків JUPITER, внутрішня; ширина 396mm; для лотку 400 мм покриття Сендзимір</t>
  </si>
  <si>
    <t>Скоба кріплення лотків MARS, внутрішня; ширина 58mm; для лотку 62 мм покриття гарячий цинк</t>
  </si>
  <si>
    <t>Скоба кріплення лотків MARS, внутрішня; ширина 58mm; для лотку 62 мм покриття Сендзимір</t>
  </si>
  <si>
    <t>Скоба кріплення лотків JUPITER, внутрішня; ширина 71mm; для лотку 75 мм покриття гарячий цинк</t>
  </si>
  <si>
    <t>Скоба кріплення лотків JUPITER, внутрішня; ширина 71mm; для лотку 75 мм покриття Сендзимір</t>
  </si>
  <si>
    <t>ціна за запитом, під замовлення</t>
  </si>
  <si>
    <t>Коліно для труби сталеве; покриття гарячий цинк, безрізьбове; з муфтою; Ø16 мм</t>
  </si>
  <si>
    <t>Коліно для труби сталеве; лаковане, чорне, порошкова фарба з двох сторiн, безрізьбове; з муфтою; Ø16 мм</t>
  </si>
  <si>
    <t>Коліно для труби сталеве; покриття гарячий цинк, безрізьбове; з муфтою; Ø20 мм</t>
  </si>
  <si>
    <t>Коліно для труби сталеве; лаковане, чорне, порошкова фарба з двох сторiн, безрізьбове; з муфтою; Ø20 мм</t>
  </si>
  <si>
    <t>Коліно для труби сталеве; покриття гарячий цинк, безрізьбове; з муфтою; Ø25 мм</t>
  </si>
  <si>
    <t>Коліно для труби сталеве; лаковане, чорне, порошкова фарба з двох сторiн, безрізьбове; з муфтою; Ø25 мм</t>
  </si>
  <si>
    <t>Коліно для труби сталеве; покриття гарячий цинк, безрізьбове; з муфтою; Ø32 мм</t>
  </si>
  <si>
    <t>Коліно для труби сталеве; лаковане, чорне, порошкова фарба з двох сторiн, безрізьбове; з муфтою; Ø32 мм</t>
  </si>
  <si>
    <t>Коліно для труби сталеве; покриття гарячий цинк, безрізьбове; з муфтою; Ø40 мм</t>
  </si>
  <si>
    <t>Коліно для труби сталеве; лаковане, чорне, порошкова фарба з двох сторiн, безрізьбове; з муфтою; Ø40 мм</t>
  </si>
  <si>
    <t>Коліно для труби сталеве; покриття гарячий цинк, безрізьбове; з муфтою; Ø50 мм</t>
  </si>
  <si>
    <t>Коліно для труби сталеве; лаковане, чорне, порошкова фарба з двох сторiн, безрізьбове; з муфтою; Ø50 мм</t>
  </si>
  <si>
    <t>Коліно для труби сталеве; покриття гарячий цинк, безрізьбове; з муфтою; Ø63 мм</t>
  </si>
  <si>
    <t>Коліно для труби сталеве; лаковане, чорне, порошкова фарба з двох сторiн, безрізьбове; з муфтою; Ø63 мм</t>
  </si>
  <si>
    <t>Заклепки для фіксації перфорованого кабель-каналу</t>
  </si>
  <si>
    <t>Труба гофрована MONOFLEX 320 N, світло-сіра, PVC, Ø20мм, довжина 10 м</t>
  </si>
  <si>
    <t>Труба гофрована MONOFLEX 320 N,світло-сіра, PVC, Ø16мм, довжина 10 м</t>
  </si>
  <si>
    <t>Труба гофрована MONOFLEX 320 N, світло-сіра, PVC, Ø25мм, довжина 10 м</t>
  </si>
  <si>
    <t>Труба гофрована MONOFLEX 320 N, біла, PVC, Ø32мм, довжина 10 м</t>
  </si>
  <si>
    <t>Труба гофрована MONOFLEX 320 N, світло-сіра, PVC, Ø32мм, довжина 10 м</t>
  </si>
  <si>
    <t>Кабельний затискач для кабелю 22мм; E 90; без отвору; покриття Сендзимір</t>
  </si>
  <si>
    <t>Кабельний затискач для кабелю 25мм; E 90; без отвору; покриття Сендзимір</t>
  </si>
  <si>
    <t>Труба сталева гнучка оцинкована з внутр ізоляцією зовн Ø35,2 внутр Ø29, довж 50 м</t>
  </si>
  <si>
    <t>Труба сталева гнучка оцинкована з внутр ізоляцією зовн Ø43 внутр Ø36, довж 5 м</t>
  </si>
  <si>
    <t>Труба сталева гнучка оцинкована з внутр ізоляцією зовн Ø43 внутр Ø36, довж 25 м</t>
  </si>
  <si>
    <t>Труба сталева гнучка оцинкована з внутр ізоляцією зовн Ø54,9 внутр Ø48, довж 5 м</t>
  </si>
  <si>
    <t>Труба сталева гнучка оцинкована з внутр ізоляцією зовн Ø54,9 внутр Ø48, довж 25 м</t>
  </si>
  <si>
    <t>Труба сталева гнучка оцинкована з внутр ізоляцією зовн Ø28,9 внутр Ø23, довж 50 м</t>
  </si>
  <si>
    <t>Труба сталева гнучка оцинкована з внутр ізоляцією, зовн Ø21,4 внутр Ø16, довж 50 м</t>
  </si>
  <si>
    <t>Труба сталева гнучка оцинкована з внутр ізоляцією, зовн Ø18,9 внутр Ø13,5, довж 50 м</t>
  </si>
  <si>
    <t>Відгалуження горизонтальне для лотка JUPITER; розміри-35x100x503mm Товщ. метал-0,8; покриття гарячий цинк</t>
  </si>
  <si>
    <t>Відгалуження горизонтальне для лотка JUPITER; розміри-35x100x503mm Товщ. метал-0,8; покриття Сендзимір</t>
  </si>
  <si>
    <t>Відгалуження горизонтальне для лотка JUPITER; розміри-35x150x553mm Товщ. метал-0,8; покриття Сендзимір</t>
  </si>
  <si>
    <t>Відгалуження горизонтальне для лотка JUPITER; розміри-35x200x603mm Товщ. метал-1; покриття гарячий цинк</t>
  </si>
  <si>
    <t>Відгалуження горизонтальне для лотка JUPITER; розміри-35x200x603mm Товщ. метал-1; покриття Сендзимір</t>
  </si>
  <si>
    <t>Відгалуження горизонтальне для лотка JUPITER; розміри-35x300x703mm Товщ. метал-1; покриття гарячий цинк</t>
  </si>
  <si>
    <t>Відгалуження горизонтальне для лотка JUPITER; розміри-35x300x703mm Товщ. метал-1; покриття Сендзимір</t>
  </si>
  <si>
    <t>Відгалуження горизонтальне для лотка JUPITER; розміри-35x400x803mm Товщ. метал-1; покриття Сендзимір</t>
  </si>
  <si>
    <t>Відгалуження горизонтальне для лотка JUPITER; розміри-35x50x453mm Товщ. метал-0,8; покриття гарячий цинк</t>
  </si>
  <si>
    <t>Відгалуження горизонтальне для лотка JUPITER; розміри-35x50x453mm Товщ. метал-0,8; покриття Сендзимір</t>
  </si>
  <si>
    <t>Відгалуження горизонтальне для лотка JUPITER; розміри-35x500x903mm Товщ. метал-1; покриття Сендзимір</t>
  </si>
  <si>
    <t>Відгалуження горизонтальне для лотка JUPITER; розміри-35x75x478mm Товщ. метал-0,8; покриття Сендзимір</t>
  </si>
  <si>
    <t>Відгалуження горизонтальне для лотка JUPITER; розміри-60x100x500mm Товщ. метал-0,8; покриття гарячий цинк</t>
  </si>
  <si>
    <t>Відгалуження горизонтальне для лотка JUPITER; розміри-60x100x500mm Товщ. метал-0,8; покриття Сендзимір</t>
  </si>
  <si>
    <t>Відгалуження горизонтальне для лотка JUPITER; розміри-60x150x550mm Товщ. метал-0,8; покриття гарячий цинк</t>
  </si>
  <si>
    <t>Відгалуження горизонтальне для лотка JUPITER; розміри-60x150x550mm Товщ. метал-0,8; покриття Сендзимір</t>
  </si>
  <si>
    <t>Відгалуження горизонтальне для лотка JUPITER; розміри-60x200x600mm Товщ. метал-1; покриття гарячий цинк</t>
  </si>
  <si>
    <t>Відгалуження горизонтальне для лотка JUPITER; розміри-60x200x600mm Товщ. метал-1; покриття Сендзимір</t>
  </si>
  <si>
    <t>Відгалуження горизонтальне для лотка JUPITER; розміри-60x300x700mm Товщ. метал-1; покриття гарячий цинк</t>
  </si>
  <si>
    <t>Відгалуження горизонтальне для лотка JUPITER; розміри-60x300x700mm Товщ. метал-1; покриття Сендзимір</t>
  </si>
  <si>
    <t>Відгалуження горизонтальне для лотка JUPITER; розміри-60x400x800mm Товщ. метал-1; покриття гарячий цинк</t>
  </si>
  <si>
    <t>Відгалуження горизонтальне для лотка JUPITER; розміри-60x400x800mm Товщ. метал-1; покриття Сендзимір</t>
  </si>
  <si>
    <t>Відгалуження горизонтальне для лотка JUPITER; розміри-60x50x450mm Товщ. метал-0,8; покриття гарячий цинк</t>
  </si>
  <si>
    <t>Відгалуження горизонтальне для лотка JUPITER; розміри-60x50x450mm Товщ. метал-0,8; покриття Сендзимір</t>
  </si>
  <si>
    <t>Відгалуження горизонтальне для лотка JUPITER; розміри-60x500x900mm Товщ. метал-1; покриття гарячий цинк</t>
  </si>
  <si>
    <t>Відгалуження горизонтальне для лотка JUPITER; розміри-60x500x900mm Товщ. метал-1; покриття Сендзимір</t>
  </si>
  <si>
    <t>Відгалуження горизонтальне для лотка JUPITER; розміри-60x600x1000mm Товщ. метал-1,2; покриття Сендзимір</t>
  </si>
  <si>
    <t>Відгалуження горизонтальне для лотка JUPITER; розміри-60x75x475mm Товщ. метал-0,8; покриття гарячий цинк</t>
  </si>
  <si>
    <t>Відгалуження горизонтальне для лотка JUPITER; розміри-60x75x475mm Товщ. метал-0,8; покриття Сендзимір</t>
  </si>
  <si>
    <t>Відгалуження горизонтальне для лотка JUPITER; розміри-85x100x500mm Товщ. метал-0,8; покриття Сендзимір</t>
  </si>
  <si>
    <t>Відгалуження горизонтальне для лотка JUPITER; розміри-85x100x500mm Товщ. метал-0,8; покриття гарячий цинк</t>
  </si>
  <si>
    <t>Відгалуження горизонтальне для лотка JUPITER; розміри-85x150x550mm Товщ. метал-0,8; покриття гарячий цинк</t>
  </si>
  <si>
    <t>Відгалуження горизонтальне для лотка JUPITER; розміри-85x150x550mm Товщ. метал-0,8; покриття Сендзимір</t>
  </si>
  <si>
    <t>Відгалуження горизонтальне для лотка JUPITER; розміри-85x200x600mm Товщ. метал-1; покриття Сендзимір</t>
  </si>
  <si>
    <t>Відгалуження горизонтальне для лотка JUPITER; розміри-85x300x700mm Товщ. метал-1; покриття гарячий цинк</t>
  </si>
  <si>
    <t>Відгалуження горизонтальне для лотка JUPITER; розміри-85x300x700mm Товщ. метал-1; покриття Сендзимір</t>
  </si>
  <si>
    <t>Відгалуження горизонтальне для лотка JUPITER; розміри-85x400x800mm Товщ. метал-1; покриття Сендзимір</t>
  </si>
  <si>
    <t>Відгалуження горизонтальне для лотка JUPITER; розміри-85x500x900mm Товщ. метал-1; покриття гарячий цинк</t>
  </si>
  <si>
    <t>Відгалуження горизонтальне для лотка JUPITER; розміри-85x500x900mm Товщ. метал-1; покриття Сендзимір</t>
  </si>
  <si>
    <t>KPZ 68-45_PO</t>
  </si>
  <si>
    <t>KPZ 68-60_PO</t>
  </si>
  <si>
    <t>KPZ 68-50/2_PO</t>
  </si>
  <si>
    <t>KPZ 68-50/3_PO</t>
  </si>
  <si>
    <t>Коробка приладова в пустотілі стіни; протипожежна; з матеріалом, що спінюється при пожежі; з еластичними вводами; ПП; Ø68х45мм</t>
  </si>
  <si>
    <t>Коробка приладова в пустотілі стіни поглиблена; протипожежна; з матеріалом, що спінюється при пожежі; з еластичними вводами; ПП; Ø68х60мм</t>
  </si>
  <si>
    <t>Коробка приладова в пустотілі стіни подвійна; протипожежна; з матеріалом, що спінюється при пожежі; з еластичними вводами; ПП; глибина 50мм</t>
  </si>
  <si>
    <t>Коробка приладова в пустотілі стіни потрійна; протипожежна; з матеріалом, що спінюється при пожежі; з еластичними вводами; ПП; глибина 50мм</t>
  </si>
  <si>
    <t>8595568938596</t>
  </si>
  <si>
    <t>02125_FA</t>
  </si>
  <si>
    <t>KPL 64-50/LD HF_KA</t>
  </si>
  <si>
    <t>KPL 64-50/2LD HF_KA</t>
  </si>
  <si>
    <t>KPL 64-50/3LD HF_KA</t>
  </si>
  <si>
    <t>Коробка приладова безгалогенна в пустотілі стіни; подвійна; з еластичними вводами; сіра; ПВХ; глибина 50 мм</t>
  </si>
  <si>
    <t>Коробка приладова безгалогенна в пустотілі стіни; потрійна; з еластичними вводами; сіра; ПВХ; глибина 50 мм</t>
  </si>
  <si>
    <t>Коробка приладова безгалогенна в пустотілі стіни; з еластичними вводами; сіра; ПВХ;  Ø68х50мм</t>
  </si>
  <si>
    <t>п/н</t>
  </si>
  <si>
    <t>Кришка кабельного лотка JUPITER; розміри-11x100x2000mm Товщ. метал-0,8; покриття гарячий цинк</t>
  </si>
  <si>
    <t>Кришка кабельного лотка JUPITER; розміри-11x150x2000mm Товщ. метал-0,8; покриття гарячий цинк</t>
  </si>
  <si>
    <t>Кришка кабельного лотка JUPITER; розміри-11x200x2000mm Товщ. метал-0,8; покриття гарячий цинк</t>
  </si>
  <si>
    <t>Кришка кабельного лотка JUPITER; розміри-14x50x2000mm Товщ. метал-0,8; покриття гарячий цинк</t>
  </si>
  <si>
    <t>Кришка кабельного лотка MARS; розміри-11x125x2000mm Товщ. метал-0,8 ; покриття гарячий цинк</t>
  </si>
  <si>
    <t>Кришка кабельного лотка MARS; розміри-10x40x2000mm Товщ. метал-0,8 ; покриття гарячий цинк</t>
  </si>
  <si>
    <t>Кришка кабельного лотка MARS; розміри-11x62x2000mm Товщ. метал-0,8; покриття гарячий цинк</t>
  </si>
  <si>
    <t>км</t>
  </si>
  <si>
    <t>тис.шт</t>
  </si>
  <si>
    <t>тис шт</t>
  </si>
  <si>
    <t>Одиниця виміру</t>
  </si>
  <si>
    <t>Вага, кг за 1 м/шт</t>
  </si>
  <si>
    <t>Об'єм, м3 за км/тис шт</t>
  </si>
  <si>
    <t>Тримач для середніх навантажень JUPITER, для лотка до 500 мм; покриття Сендзимір</t>
  </si>
  <si>
    <t>KF 09063_BA</t>
  </si>
  <si>
    <t>KF 09090_BA</t>
  </si>
  <si>
    <t>к-ть шт/м в упаковці</t>
  </si>
  <si>
    <t>2316/LPE-1_F50DU</t>
  </si>
  <si>
    <t>2320/LPE-1_F50DU</t>
  </si>
  <si>
    <t>2325/LPE-1_F50DU</t>
  </si>
  <si>
    <t>Труба гофрована електромонтажна безгалогенна; стійка до УФ- випромінювання, маслобензостійка; 320 N/5см; Ø15,8мм; ПА; чорна; Бухта 50 м.</t>
  </si>
  <si>
    <t>Труба гофрована електромонтажна безгалогенна; стійка до УФ- випромінювання, маслобензостійка; 320 N/5см; Ø21,2мм; ПА; чорна; Бухта 50 м.</t>
  </si>
  <si>
    <t>Труба гофрована електромонтажна безгалогенна; стійка до УФ- випромінювання, маслобензостійка; 320 N/5см; Ø28,5мм; ПА; чорна; Бухта 50 м.</t>
  </si>
  <si>
    <t>Труба гофрована електромонтажна безгалогенна; стійка до УФ- випромінювання, маслобензостійка; 320 N/5см; Ø34,5мм; ПА; чорна; Бухта 50 м.</t>
  </si>
  <si>
    <t>Труба гофрована електромонтажна з протяжкою,УФ-стійка, 320 N/5см; Ø16мм; ПЕ; чорна; Бухта 50 м, UA</t>
  </si>
  <si>
    <t>Труба гофрована електромонтажна з протяжкою,УФ-стійка, 320 N/5см; Ø20мм; ПЕ; чорна; Бухта 50 м, UA</t>
  </si>
  <si>
    <t>Труба гофрована електромонтажна з протяжкою,УФ-стійка, 320 N/5см; Ø25мм; ПЕ; чорна; Бухта 50 м, UA</t>
  </si>
  <si>
    <t>Труба гофрована електромонтажна з протяжкою,УФ-стійка, 320 N/5см; Ø32мм; ПЕ; чорна; Бухта 50 м, UA</t>
  </si>
  <si>
    <t>8595568940957</t>
  </si>
  <si>
    <t>QD 45X22.5-USB/C_HB</t>
  </si>
  <si>
    <t>8595568940933</t>
  </si>
  <si>
    <t>QS 45X45 C_FB</t>
  </si>
  <si>
    <t>8595568940940</t>
  </si>
  <si>
    <t>QS 45X45_FB</t>
  </si>
  <si>
    <t>Адаптер модульний з  роз'ємом USB/C; 45х22,5х36 мм;  PC-ABS, білий; Серія Quadro ;</t>
  </si>
  <si>
    <t>Розетка модульна 45х45х40 мм, з заземленням та захисними шторками; PC-ABS, чорна; Серія Quadro ;</t>
  </si>
  <si>
    <t>Розетка модульна 45х45х40 мм, з заземленням, без захисних шторок; PC-ABS, чорна; Серія Quadro ;</t>
  </si>
  <si>
    <t>8401_FB</t>
  </si>
  <si>
    <t>8402_FB</t>
  </si>
  <si>
    <t>8403_FB</t>
  </si>
  <si>
    <t>8404_FB</t>
  </si>
  <si>
    <t>8405_FB</t>
  </si>
  <si>
    <t>8406_FB</t>
  </si>
  <si>
    <t>8407_FB</t>
  </si>
  <si>
    <t>8501_FB</t>
  </si>
  <si>
    <t>8502_FB</t>
  </si>
  <si>
    <t>8503_FB</t>
  </si>
  <si>
    <t>8504_FB</t>
  </si>
  <si>
    <t>8505_FB</t>
  </si>
  <si>
    <t>8506_FB</t>
  </si>
  <si>
    <t>EKD 80X40_FD</t>
  </si>
  <si>
    <t>PK 90X55 D_FD</t>
  </si>
  <si>
    <t>LHD 20X10HF_FD</t>
  </si>
  <si>
    <t>LHD 20X20HF_FD</t>
  </si>
  <si>
    <t>LHD 40X20HF_FD</t>
  </si>
  <si>
    <t>8595568938541</t>
  </si>
  <si>
    <t>LHD 40X40HF_FD</t>
  </si>
  <si>
    <t>LH 60X40HF_FD</t>
  </si>
  <si>
    <t>Кабельний канал  безгалогенний чорного кольору 40х20мм; Безгалогенний; HF</t>
  </si>
  <si>
    <t>Кабельний канал  безгалогенний чорного кольору 40х40мм; Безгалогенний; HF</t>
  </si>
  <si>
    <t>Кабельний канал безгалогенний чорного кольору з двома перегородками; 60х40мм;  Безгалогенний; HF</t>
  </si>
  <si>
    <t>Кабельний канал  безгалогенний чорного кольору 20х20мм; Безгалогенний; HF</t>
  </si>
  <si>
    <t>Кабельний канал  безгалогенний чорного кольору 20х10мм; Безгалогенний; HF</t>
  </si>
  <si>
    <t>Кабельний канал парапетний чорного кольору  90х55мм; Серія PK; ПВХ</t>
  </si>
  <si>
    <t>Кабельний канал чорного кольору  80х40мм; Серія EKD; ПВХ</t>
  </si>
  <si>
    <t>Заглушка для PK 90х55 D ; чорного кольору; Серія PK; ПВХ</t>
  </si>
  <si>
    <t>З'єднувач для PK 90х55 D ; чорного кольору; Серія PK; ПВХ</t>
  </si>
  <si>
    <t>Кут прямий  для PK 90х55 D ; чорного кольору; Серія PK; ПВХ</t>
  </si>
  <si>
    <t>Трійник для PK 90х55 D; чорного кольору; Серія PK; ПВХ</t>
  </si>
  <si>
    <t>Кут внутрішній (регульований) для PK 90х55 D; чорного кольору; Серія PK; ПВХ</t>
  </si>
  <si>
    <t>Кут зовнішній (регульований) для PK 90х55 D ; чорного кольору; Серія PK; ПВХ</t>
  </si>
  <si>
    <t>Перехідник - накладка до коробу PK 90x55 D; чорного кольору; Серія PK;ПВХ</t>
  </si>
  <si>
    <t>Заглушка для EKD 80x40 мм; чорного кольору; Серія EKD; ПВХ</t>
  </si>
  <si>
    <t>З'єднувач для EKD 80x40 мм; чорного кольору; Серія EKD; ПВХ</t>
  </si>
  <si>
    <t>Кут прямий для EKD 80x40 мм; чорного кольору; Серія EKD; ПВХ</t>
  </si>
  <si>
    <t>Трійник для EKD 80x40 мм; чорного кольору; Серія EKD; ПВХ</t>
  </si>
  <si>
    <t>Кут внутрішній  (регульований) для EKD 80х40 мм; чорного кольору; Серія EKD; ПВХ</t>
  </si>
  <si>
    <t>Кут зовнішній (регульований) для EKD 80х40 мм; чорного кольору; Серія EKD; ПВХ</t>
  </si>
  <si>
    <t>DZCTS 100_VS</t>
  </si>
  <si>
    <t>Cтельовий кронштейн, для лотку шириною 100 мм, покриття Сендзимір</t>
  </si>
  <si>
    <t>DZCTS 150_VS</t>
  </si>
  <si>
    <t>Cтельовий кронштейн, для лотку шириною 150 мм, покриття Сендзимір</t>
  </si>
  <si>
    <t>DZCTS 200_VS</t>
  </si>
  <si>
    <t>Cтельовий кронштейн, для лотку шириною 200 мм, покриття Сендзимір</t>
  </si>
  <si>
    <t>DZCTS 300_VS</t>
  </si>
  <si>
    <t>Cтельовий кронштейн, для лотку шириною 300 мм, покриття Сендзимір</t>
  </si>
  <si>
    <t>DZCZ_VEZ</t>
  </si>
  <si>
    <t>Внутрішній центральний підвіс, покриття електролітичний цинк</t>
  </si>
  <si>
    <t>DZI 110X150_VEZ</t>
  </si>
  <si>
    <t>Лоток кабельний сітчатий KOPOS; розміри-110x150x3000mm Товщ. метал-3,9; покриття електролітичний цинк</t>
  </si>
  <si>
    <t>DZI 110X200_VEZ</t>
  </si>
  <si>
    <t>Лоток кабельний сітчатий KOPOS; розміри-110x200x3000mm Товщ. метал-3,9; покриття електролітичний цинк</t>
  </si>
  <si>
    <t>DZI 110X300_VEZ</t>
  </si>
  <si>
    <t>Лоток кабельний сітчатий KOPOS; розміри-110x300x3000mm Товщ. метал-3,9; покриття електролітичний цинк</t>
  </si>
  <si>
    <t>DZI 110X400_VEZ</t>
  </si>
  <si>
    <t>Лоток кабельний сітчатий KOPOS; розміри-110x400x3000mm Товщ. метал-3,9; покриття електролітичний цинк</t>
  </si>
  <si>
    <t>DZI 110X500_VEZ</t>
  </si>
  <si>
    <t>Лоток кабельний сітчатий KOPOS; розміри-110x500x3000mm Товщ. метал-3,9; покриття електролітичний цинк</t>
  </si>
  <si>
    <t>DZI 35X100_VEZ</t>
  </si>
  <si>
    <t>Лоток кабельний сітчатий KOPOS; розміри-35x100x3000mm Товщ. метал-3,9; покриття електролітичний цинк</t>
  </si>
  <si>
    <t>DZI 35X200_VEZ</t>
  </si>
  <si>
    <t>Лоток кабельний сітчатий KOPOS; розміри-35x200x3000mm Товщ. метал-3,9; покриття електролітичний цинк</t>
  </si>
  <si>
    <t>DZI 35X300_VEZ</t>
  </si>
  <si>
    <t>Лоток кабельний сітчатий KOPOS; розміри-35x300x3000mm Товщ. метал-3,9; покриття електролітичний цинк</t>
  </si>
  <si>
    <t>DZI 35X60_VEZ</t>
  </si>
  <si>
    <t>Лоток кабельний сітчатий KOPOS; розміри-35x600x3000mm Товщ. метал-3,9; покриття електролітичний цинк</t>
  </si>
  <si>
    <t>DZI 60X100_VEZ</t>
  </si>
  <si>
    <t>Лоток кабельний сітчатий KOPOS; розміри-60x100x3000mm Товщ. метал-3,9; покриття електролітичний цинк</t>
  </si>
  <si>
    <t>DZI 60X150_VEZ</t>
  </si>
  <si>
    <t>Лоток кабельний сітчатий KOPOS; розміри-60x150x3000mm Товщ. метал-3,9; покриття електролітичний цинк</t>
  </si>
  <si>
    <t>DZI 60X200_VEZ</t>
  </si>
  <si>
    <t>Лоток кабельний сітчатий KOPOS; розміри-60x200x3000mm Товщ. метал-3,9; покриття електролітичний цинк</t>
  </si>
  <si>
    <t>DZI 60X300_VEZ</t>
  </si>
  <si>
    <t>Лоток кабельний сітчатий KOPOS; розміри-60x300x3000mm Товщ. метал-3,9; покриття електролітичний цинк</t>
  </si>
  <si>
    <t>DZI 60X400_VEZ</t>
  </si>
  <si>
    <t>Лоток кабельний сітчатий KOPOS; розміри-60x400x3000mm Товщ. метал-3,9; покриття електролітичний цинк</t>
  </si>
  <si>
    <t>DZI 60X500_VEZ</t>
  </si>
  <si>
    <t>Лоток кабельний сітчатий KOPOS; розміри-60x500x3000mm Товщ. метал-3,9; покриття електролітичний цинк</t>
  </si>
  <si>
    <t>DZI 60X60_VEZ</t>
  </si>
  <si>
    <t>Лоток кабельний сітчатий KOPOS; розміри-60x60x3000mm Товщ. метал-3,9; покриття електролітичний цинк</t>
  </si>
  <si>
    <t>DZMD_VS</t>
  </si>
  <si>
    <t>Монтажна панель для сітчатого лотка KOPOS; покриття Сендзимір</t>
  </si>
  <si>
    <t>DZNP 100_VS</t>
  </si>
  <si>
    <t>DZNP 150_VS</t>
  </si>
  <si>
    <t>DZNP 200_VS</t>
  </si>
  <si>
    <t>DZNP 300_VS</t>
  </si>
  <si>
    <t>DZNP 400_VS</t>
  </si>
  <si>
    <t>DZNP 500_VS</t>
  </si>
  <si>
    <t>DZNP 600_VS</t>
  </si>
  <si>
    <t>DZS_VEZ</t>
  </si>
  <si>
    <t>Пластина з'єднувальна для сітчатого лотка KOPOS; покриття електролітичний цинк</t>
  </si>
  <si>
    <t>DZSSP 1000_VS</t>
  </si>
  <si>
    <t>Стельовий/стіновий несучий профіль, довжина 1000мм, покриття Сендзимір</t>
  </si>
  <si>
    <t>DZSSP 2000_VS</t>
  </si>
  <si>
    <t>Стельовий/стіновий несучий профіль, довжина 2000мм, покриття Сендзимір</t>
  </si>
  <si>
    <t>DZSSP 3000_VS</t>
  </si>
  <si>
    <t>Стельовий/стіновий несучий профіль, довжина 3000мм, покриття Сендзимір</t>
  </si>
  <si>
    <t>DZSU_VEZ</t>
  </si>
  <si>
    <t>Гвинтове кріплення з гайкою; покриття електролітичний цинк</t>
  </si>
  <si>
    <t>DZSZ 100_VS</t>
  </si>
  <si>
    <t>Зовнішній центральний підвіс, ширина лотку 100 мм, покриття Сендзимір</t>
  </si>
  <si>
    <t>DZSZ 60_VS</t>
  </si>
  <si>
    <t>Зовнішній центральний підвіс, ширина лотку 60 мм, покриття Сендзимір</t>
  </si>
  <si>
    <t>DZZ_VS</t>
  </si>
  <si>
    <t>Скоба кріплення для сітчатого лотка KOPOS; покриття  Сендзимір</t>
  </si>
  <si>
    <t>INOXDZCZ_VIX</t>
  </si>
  <si>
    <t>INOXDZI 60X100_VIX</t>
  </si>
  <si>
    <t>INOXDZI 60x150_VIX</t>
  </si>
  <si>
    <t>Лоток кабельний сітчастий KOPOS з муфтою; розміри-60x150x3000mm, Товщ. метал-4,0,  нержавіюча сталь</t>
  </si>
  <si>
    <t>INOXDZI 60X200_VIX</t>
  </si>
  <si>
    <t>INOXDZI 60x300_VIX</t>
  </si>
  <si>
    <t>INOXDZI 60X60_VIX</t>
  </si>
  <si>
    <t>INOXDZMD_VIX</t>
  </si>
  <si>
    <t>INOXDZS_VIX</t>
  </si>
  <si>
    <t>INOXDZSU_VIX</t>
  </si>
  <si>
    <t>INOXDZZ_VIX</t>
  </si>
  <si>
    <t>8595568940162</t>
  </si>
  <si>
    <t>8595568940483</t>
  </si>
  <si>
    <t>8595568940179</t>
  </si>
  <si>
    <t>8595568940186</t>
  </si>
  <si>
    <t>8595568939876</t>
  </si>
  <si>
    <t>8595568939883</t>
  </si>
  <si>
    <t>8595568939890</t>
  </si>
  <si>
    <t>8595568939906</t>
  </si>
  <si>
    <t>8595568939913</t>
  </si>
  <si>
    <t>8595568939920</t>
  </si>
  <si>
    <t>8595568939760</t>
  </si>
  <si>
    <t>8595568939784</t>
  </si>
  <si>
    <t>8595568939791</t>
  </si>
  <si>
    <t>8595568939753</t>
  </si>
  <si>
    <t>8595568939937</t>
  </si>
  <si>
    <t>8595568939944</t>
  </si>
  <si>
    <t>8595568939951</t>
  </si>
  <si>
    <t>8595568939968</t>
  </si>
  <si>
    <t>8595568939975</t>
  </si>
  <si>
    <t>8595568939982</t>
  </si>
  <si>
    <t>8595568939999</t>
  </si>
  <si>
    <t>8595568940018</t>
  </si>
  <si>
    <t>8595568940025</t>
  </si>
  <si>
    <t>8595568940032</t>
  </si>
  <si>
    <t>8595568940049</t>
  </si>
  <si>
    <t>8595568940056</t>
  </si>
  <si>
    <t>8595568940063</t>
  </si>
  <si>
    <t>8595568940070</t>
  </si>
  <si>
    <t>8595568940087</t>
  </si>
  <si>
    <t>8595568940193</t>
  </si>
  <si>
    <t>8595568940209</t>
  </si>
  <si>
    <t>8595568940216</t>
  </si>
  <si>
    <t>8595568940124</t>
  </si>
  <si>
    <t>8595568940131</t>
  </si>
  <si>
    <t>8595568940148</t>
  </si>
  <si>
    <t>8595568940155</t>
  </si>
  <si>
    <t>8595568940223</t>
  </si>
  <si>
    <t>8595568940230</t>
  </si>
  <si>
    <t>8595568940247</t>
  </si>
  <si>
    <t>8595568940254</t>
  </si>
  <si>
    <t>8595568940261</t>
  </si>
  <si>
    <t>8595568940278</t>
  </si>
  <si>
    <t>8595568940285</t>
  </si>
  <si>
    <t>8595568940292</t>
  </si>
  <si>
    <t>8595568940308</t>
  </si>
  <si>
    <t>8595568940315</t>
  </si>
  <si>
    <t>Внутрішній центральний підвіс, нержавіюча сталь</t>
  </si>
  <si>
    <t>8595568936974</t>
  </si>
  <si>
    <t>Хомут "Омега"; сталь, оцинковка Сендзимір для труби діам 15-18мм; ст к2</t>
  </si>
  <si>
    <t>Хомут "Омега"; сталь, оцинковка Сендзимір для труби діам 19-23мм; ст к2</t>
  </si>
  <si>
    <t>Хомут "Омега"; сталь, оцинковка Сендзимір для труби діам 24-28мм; ст к2</t>
  </si>
  <si>
    <t>Хомут "Омега"; сталь, оцинковка Сендзимір для труби діам 30-40мм; ст к2</t>
  </si>
  <si>
    <t>Хомут "Омега"; сталь, оцинковка Сендзимір для труби діам 39-52мм; ст к2</t>
  </si>
  <si>
    <t>8595568939159</t>
  </si>
  <si>
    <t>K-R 100X125_ZM</t>
  </si>
  <si>
    <t>8595568939166</t>
  </si>
  <si>
    <t>K-R 100X250_ZM</t>
  </si>
  <si>
    <t>8595568939173</t>
  </si>
  <si>
    <t>K-R 100X500_ZM</t>
  </si>
  <si>
    <t>8595568938794</t>
  </si>
  <si>
    <t>K-R 110X100_ZM</t>
  </si>
  <si>
    <t>8595568938800</t>
  </si>
  <si>
    <t>K-R 110X150_ZM</t>
  </si>
  <si>
    <t>8595568938817</t>
  </si>
  <si>
    <t>K-R 110X200_ZM</t>
  </si>
  <si>
    <t>8595568938824</t>
  </si>
  <si>
    <t>K-R 110X300_ZM</t>
  </si>
  <si>
    <t>8595568938831</t>
  </si>
  <si>
    <t>K-R 110X400_ZM</t>
  </si>
  <si>
    <t>8595568938848</t>
  </si>
  <si>
    <t>K-R 110X500_ZM</t>
  </si>
  <si>
    <t>8595568938855</t>
  </si>
  <si>
    <t>K-R 110X600_ZM</t>
  </si>
  <si>
    <t>8595568938862</t>
  </si>
  <si>
    <t>K-R 35X100_ZM</t>
  </si>
  <si>
    <t>8595568938879</t>
  </si>
  <si>
    <t>K-R 35X150_ZM</t>
  </si>
  <si>
    <t>8595568938886</t>
  </si>
  <si>
    <t>K-R 35X200_ZM</t>
  </si>
  <si>
    <t>8595568938893</t>
  </si>
  <si>
    <t>K-R 35X25_ZM</t>
  </si>
  <si>
    <t>8595568938909</t>
  </si>
  <si>
    <t>K-R 35X300_ZM</t>
  </si>
  <si>
    <t>8595568938916</t>
  </si>
  <si>
    <t>K-R 35X400_ZM</t>
  </si>
  <si>
    <t>8595568938923</t>
  </si>
  <si>
    <t>K-R 35X50_ZM</t>
  </si>
  <si>
    <t>8595568938930</t>
  </si>
  <si>
    <t>K-R 35X500_ZM</t>
  </si>
  <si>
    <t>8595568938954</t>
  </si>
  <si>
    <t>K-R 35X75_ZM</t>
  </si>
  <si>
    <t>8595568939180</t>
  </si>
  <si>
    <t>K-R 50X125_ZM</t>
  </si>
  <si>
    <t>8595568939197</t>
  </si>
  <si>
    <t>K-R 50X250_ZM</t>
  </si>
  <si>
    <t>8595568939203</t>
  </si>
  <si>
    <t>K-R 50X62_ZM</t>
  </si>
  <si>
    <t>8595568938961</t>
  </si>
  <si>
    <t>K-R 60X100_ZM</t>
  </si>
  <si>
    <t>8595568938978</t>
  </si>
  <si>
    <t>K-R 60X125_ZM</t>
  </si>
  <si>
    <t>8595568938985</t>
  </si>
  <si>
    <t>K-R 60X150_ZM</t>
  </si>
  <si>
    <t>8595568938992</t>
  </si>
  <si>
    <t>K-R 60X200_ZM</t>
  </si>
  <si>
    <t>8595568939005</t>
  </si>
  <si>
    <t>K-R 60X25_ZM</t>
  </si>
  <si>
    <t>8595568939012</t>
  </si>
  <si>
    <t>K-R 60X300_ZM</t>
  </si>
  <si>
    <t>8595568939029</t>
  </si>
  <si>
    <t>K-R 60X400_ZM</t>
  </si>
  <si>
    <t>8595568939036</t>
  </si>
  <si>
    <t>K-R 60X50_ZM</t>
  </si>
  <si>
    <t>8595568939043</t>
  </si>
  <si>
    <t>K-R 60X500_ZM</t>
  </si>
  <si>
    <t>8595568939050</t>
  </si>
  <si>
    <t>K-R 60X600_ZM</t>
  </si>
  <si>
    <t>8595568939067</t>
  </si>
  <si>
    <t>K-R 60X75_ZM</t>
  </si>
  <si>
    <t>8595568939074</t>
  </si>
  <si>
    <t>K-R 85X100_ZM</t>
  </si>
  <si>
    <t>8595568939081</t>
  </si>
  <si>
    <t>K-R 85X150_ZM</t>
  </si>
  <si>
    <t>8595568939098</t>
  </si>
  <si>
    <t>K-R 85X200_ZM</t>
  </si>
  <si>
    <t>8595568939104</t>
  </si>
  <si>
    <t>K-R 85X300_ZM</t>
  </si>
  <si>
    <t>8595568939111</t>
  </si>
  <si>
    <t>K-R 85X400_ZM</t>
  </si>
  <si>
    <t>8595568939128</t>
  </si>
  <si>
    <t>K-R 85X50_ZM</t>
  </si>
  <si>
    <t>8595568939135</t>
  </si>
  <si>
    <t>K-R 85X500_ZM</t>
  </si>
  <si>
    <t>Пластина редукційна/заглушка JUPITER, борт 100 мм, ширина 125 мм, покриття  Magnelis</t>
  </si>
  <si>
    <t>Пластина редукційна/заглушка JUPITER, борт 100 мм, ширина 250 мм, покриття  Magnelis</t>
  </si>
  <si>
    <t>Пластина редукційна/заглушка JUPITER, борт 100 мм, ширина 500 мм, покриття  Magnelis</t>
  </si>
  <si>
    <t>Пластина редукційна/заглушка JUPITER, борт 110 мм, ширина 100 мм, покриття  Magnelis</t>
  </si>
  <si>
    <t>Пластина редукційна/заглушка JUPITER, борт 110 мм, ширина 150 мм, покриття  Magnelis</t>
  </si>
  <si>
    <t>Пластина редукційна/заглушка JUPITER, борт 110 мм, ширина 200 мм, покриття  Magnelis</t>
  </si>
  <si>
    <t>Пластина редукційна/заглушка JUPITER, борт 110 мм, ширина 300 мм, покриття  Magnelis</t>
  </si>
  <si>
    <t>Пластина редукційна/заглушка JUPITER, борт 110 мм, ширина 400 мм, покриття  Magnelis</t>
  </si>
  <si>
    <t>Пластина редукційна/заглушка JUPITER, борт 110 мм, ширина 500 мм, покриття  Magnelis</t>
  </si>
  <si>
    <t>Пластина редукційна/заглушка JUPITER, борт 110 мм, ширина 600 мм, покриття  Magnelis</t>
  </si>
  <si>
    <t>Пластина редукційна/заглушка JUPITER, борт 35 мм, ширина 100 мм, покриття  Magnelis</t>
  </si>
  <si>
    <t>Пластина редукційна/заглушка JUPITER, борт 35 мм, ширина 150 мм, покриття  Magnelis</t>
  </si>
  <si>
    <t>Пластина редукційна/заглушка JUPITER, борт 35 мм, ширина 200 мм, покриття  Magnelis</t>
  </si>
  <si>
    <t>Пластина редукційна/заглушка JUPITER, борт 35 мм, ширина 25 мм, покриття  Magnelis</t>
  </si>
  <si>
    <t>Пластина редукційна/заглушка JUPITER, борт 35 мм, ширина 300 мм, покриття  Magnelis</t>
  </si>
  <si>
    <t>Пластина редукційна/заглушка JUPITER, борт 35 мм, ширина 400 мм, покриття  Magnelis</t>
  </si>
  <si>
    <t>Пластина редукційна/заглушка JUPITER, борт 35 мм, ширина 50 мм, покриття  Magnelis</t>
  </si>
  <si>
    <t>Пластина редукційна/заглушка JUPITER, борт 35 мм, ширина 500 мм, покриття  Magnelis</t>
  </si>
  <si>
    <t>Пластина редукційна/заглушка JUPITER, борт 35 мм, ширина 75 мм, покриття  Magnelis</t>
  </si>
  <si>
    <t>Пластина редукційна/заглушка JUPITER, борт 50 мм, ширина 125 мм, покриття  Magnelis</t>
  </si>
  <si>
    <t>Пластина редукційна/заглушка JUPITER, борт 50 мм, ширина 250 мм, покриття  Magnelis</t>
  </si>
  <si>
    <t>Пластина редукційна/заглушка JUPITER, борт 50 мм, ширина 62 мм, покриття  Magnelis</t>
  </si>
  <si>
    <t>Пластина редукційна/заглушка JUPITER, борт 50 мм, ширина 100 мм, покриття  Magnelis</t>
  </si>
  <si>
    <t>Пластина редукційна/заглушка JUPITER, борт 60 мм, ширина 120 мм, покриття  Magnelis</t>
  </si>
  <si>
    <t>Пластина редукційна/заглушка JUPITER, борт 60 мм, ширина 150 мм, покриття  Magnelis</t>
  </si>
  <si>
    <t>Пластина редукційна/заглушка JUPITER, борт 60 мм, ширина 200 мм, покриття  Magnelis</t>
  </si>
  <si>
    <t>Пластина редукційна/заглушка JUPITER, борт 60 мм, ширина 25 мм, покриття  Magnelis</t>
  </si>
  <si>
    <t>Пластина редукційна/заглушка JUPITER, борт 60 мм, ширина 300 мм, покриття  Magnelis</t>
  </si>
  <si>
    <t>Пластина редукційна/заглушка JUPITER, борт 60 мм, ширина 400 мм, покриття  Magnelis</t>
  </si>
  <si>
    <t>Пластина редукційна/заглушка JUPITER, борт 60 мм, ширина 50 мм, покриття  Magnelis</t>
  </si>
  <si>
    <t>Пластина редукційна/заглушка JUPITER, борт 60 мм, ширина 500 мм, покриття  Magnelis</t>
  </si>
  <si>
    <t>Пластина редукційна/заглушка JUPITER, борт 60 мм, ширина 600 мм, покриття  Magnelis</t>
  </si>
  <si>
    <t>Пластина редукційна/заглушка JUPITER, борт 60 мм, ширина 75 мм, покриття  Magnelis</t>
  </si>
  <si>
    <t>Пластина редукційна/заглушка JUPITER, борт 85 мм, ширина 100 мм, покриття  Magnelis</t>
  </si>
  <si>
    <t>Пластина редукційна/заглушка JUPITER, борт 85 мм, ширина 150 мм, покриття  Magnelis</t>
  </si>
  <si>
    <t>Пластина редукційна/заглушка JUPITER, борт 85 мм, ширина 200 мм, покриття  Magnelis</t>
  </si>
  <si>
    <t>Пластина редукційна/заглушка JUPITER, борт 85 мм, ширина 300 мм, покриття  Magnelis</t>
  </si>
  <si>
    <t>Пластина редукційна/заглушка JUPITER, борт 85 мм, ширина 400 мм, покриття  Magnelis</t>
  </si>
  <si>
    <t>Пластина редукційна/заглушка JUPITER, борт 85 мм, ширина 50 мм, покриття  Magnelis</t>
  </si>
  <si>
    <t>Пластина редукційна/заглушка JUPITER, борт 85 мм, ширина 500 мм, покриття  Magnelis</t>
  </si>
  <si>
    <t>Пластина редукційна/заглушка JUPITER</t>
  </si>
  <si>
    <t>Кришка вертикального повороту внутрішнього 90° JUPITER; розміри-12x100x180mm Товщ. метал-0,6; покриття Сендзимір</t>
  </si>
  <si>
    <t>Кришка вертикального повороту внутрішнього 90° JUPITER; розміри-12x150x180mm Товщ. метал-0,6; покриття Сендзимір</t>
  </si>
  <si>
    <t>Кришка вертикального повороту внутрішнього 90° JUPITER; розміри-12x200x180mm Товщ. метал-0,8; покриття Сендзимір</t>
  </si>
  <si>
    <t>Кришка вертикального повороту внутрішнього 90° JUPITER; розміри-12x300x180mm Товщ. метал-1; покриття Сендзимір</t>
  </si>
  <si>
    <t>Кришка вертикального повороту внутрішнього 90° JUPITER; розміри-15x400x180mm Товщ. метал-1; покриття Сендзимір</t>
  </si>
  <si>
    <t>Кришка вертикального повороту внутрішнього 90° JUPITER; розміри-12x50x180mm Товщ. метал-0,6; покриття Сендзимір</t>
  </si>
  <si>
    <t>Кришка вертикального повороту внутрішнього 90° JUPITER; розміри-15x500x180mm Товщ. метал-1; покриття Сендзимір</t>
  </si>
  <si>
    <t>Кришка вертикального повороту внутрішнього 90° JUPITER; розміри-15x600x180mm Товщ. метал-1; покриття Сендзимір</t>
  </si>
  <si>
    <t>Кришка вертикального повороту внутрішнього 90° JUPITER; розміри-12x75x180mm Товщ. метал-0,6; покриття Сендзимір</t>
  </si>
  <si>
    <t>Кришка вертикального повороту внутрішнього 90° JUPITER; розміри-12x100x180mm Товщ. метал-0,6; покриття гарячий цинк</t>
  </si>
  <si>
    <t>Кришка вертикального повороту внутрішнього 90° JUPITER; розміри-12x150x180mm Товщ. метал-0,6; покриття гарячий цинк</t>
  </si>
  <si>
    <t>Кришка вертикального повороту внутрішнього 90° JUPITER; розміри-12x200x180mm Товщ. метал-0,8; покриття гарячий цинк</t>
  </si>
  <si>
    <t>Кришка вертикального повороту внутрішнього 90° JUPITER; розміри-12x300x180mm Товщ. метал-1; покриття гарячий цинк</t>
  </si>
  <si>
    <t>Кришка вертикального повороту внутрішнього 90° JUPITER; розміри-15x400x180mm Товщ. метал-1; покриття гарячий цинк</t>
  </si>
  <si>
    <t>Кришка вертикального повороту внутрішнього 90° JUPITER; розміри-12x50x180mm Товщ. метал-0,6; покриття гарячий цинк</t>
  </si>
  <si>
    <t>Кришка вертикального повороту внутрішнього 90° JUPITER; розміри-15x500x180mm Товщ. метал-1; покриття гарячий цинк</t>
  </si>
  <si>
    <t>Кришка вертикального повороту внутрішнього 90° JUPITER; розміри-15x600x180mm Товщ. метал-1; покриття гарячий цинк</t>
  </si>
  <si>
    <t>Кришка вертикального повороту внутрішнього 90° JUPITER; розміри-12x75x180mm Товщ. метал-0,6; покриття гарячий цинк</t>
  </si>
  <si>
    <t>8595568938633</t>
  </si>
  <si>
    <t>SB-KP 60-70/L_AB</t>
  </si>
  <si>
    <t>8595568938626</t>
  </si>
  <si>
    <t>SB-KP 60-50/L_AB</t>
  </si>
  <si>
    <t>8595568938602</t>
  </si>
  <si>
    <t>SB-KP 60-50/M_AB</t>
  </si>
  <si>
    <t>8595568938619</t>
  </si>
  <si>
    <t>SB-KP 60-70/M_AB</t>
  </si>
  <si>
    <t>8595568938664</t>
  </si>
  <si>
    <t>SB-KP 68-50/L_AB</t>
  </si>
  <si>
    <t>8595568938640</t>
  </si>
  <si>
    <t>SB-KP 68-50/M_AB</t>
  </si>
  <si>
    <t>8595568938671</t>
  </si>
  <si>
    <t>SB-KP 68-70/L_AB</t>
  </si>
  <si>
    <t>8595568938657</t>
  </si>
  <si>
    <t>SB-KP 68-70/M_AB</t>
  </si>
  <si>
    <t>Коробка  приладова для монолітного домобудування; кріплення за допомогою цвяхів; глибина 50мм; Ø60мм</t>
  </si>
  <si>
    <t>Коробка  приладова для монолітного домобудування; магнітна фіксація; PP; глибина 50мм; Ø60мм</t>
  </si>
  <si>
    <t>Коробка  приладова для монолітного домобудування; кріплення за допомогою цвяхів; глибина 70мм; Ø60мм</t>
  </si>
  <si>
    <t>Коробка  приладова для монолітного домобудування; магнітна фіксація; PP; глибина 70мм; Ø60мм</t>
  </si>
  <si>
    <t>Коробка  приладова для монолітного домобудування; кріплення за допомогою цвяхів; глибина 50мм; Ø68мм</t>
  </si>
  <si>
    <t>Коробка  приладова для монолітного домобудування; магнітна фіксація; PP; глибина 50мм; Ø68мм</t>
  </si>
  <si>
    <t>Коробка  приладова для монолітного домобудування; кріплення за допомогою цвяхів; глибина 70мм; Ø68мм</t>
  </si>
  <si>
    <t>Коробка  приладова для монолітного домобудування; магнітна фіксація; PP; глибина 70мм; Ø68мм</t>
  </si>
  <si>
    <t>Головний склад м.Київ</t>
  </si>
  <si>
    <t>26_Продукція виробництва</t>
  </si>
  <si>
    <t>КАБЕЛЬНІ КАНАЛИ</t>
  </si>
  <si>
    <t>41X19_NN</t>
  </si>
  <si>
    <t>281_Товари</t>
  </si>
  <si>
    <t>Вироби для монолітного бетонобудування</t>
  </si>
  <si>
    <t>8595057626669</t>
  </si>
  <si>
    <t>8595057610378</t>
  </si>
  <si>
    <t>8595057608146</t>
  </si>
  <si>
    <t>8595057632516</t>
  </si>
  <si>
    <t>8595057632462</t>
  </si>
  <si>
    <t>8595057667853</t>
  </si>
  <si>
    <t>8595057632493</t>
  </si>
  <si>
    <t>8595057632509</t>
  </si>
  <si>
    <t>8595057632486</t>
  </si>
  <si>
    <t>8595057621695</t>
  </si>
  <si>
    <t>8595057608115</t>
  </si>
  <si>
    <t>8595057614475</t>
  </si>
  <si>
    <t>Кабельні канали</t>
  </si>
  <si>
    <t>8595057644953</t>
  </si>
  <si>
    <t>Клемна колодка до коробки 7121; РА; чорна</t>
  </si>
  <si>
    <t>Коробки</t>
  </si>
  <si>
    <t>8595057617315</t>
  </si>
  <si>
    <t>Кріплення та Інструмент</t>
  </si>
  <si>
    <t>8595057612280</t>
  </si>
  <si>
    <t>8595057698116</t>
  </si>
  <si>
    <t>8595057605589</t>
  </si>
  <si>
    <t>Металорукав</t>
  </si>
  <si>
    <t>РЗ-Ц-Т-32</t>
  </si>
  <si>
    <t>Металорукав Standard з термостійкимущільненням РЗ-Ц-Т-32</t>
  </si>
  <si>
    <t>М8 струбцина</t>
  </si>
  <si>
    <t>М8х60</t>
  </si>
  <si>
    <t>М8х70</t>
  </si>
  <si>
    <t>Монтажна система</t>
  </si>
  <si>
    <t>PM_8_SK</t>
  </si>
  <si>
    <t>Гайка монтажна; сталь оцин. Сендзимир;</t>
  </si>
  <si>
    <t>Лотки KOPOS KOLIN</t>
  </si>
  <si>
    <t>8595568916808</t>
  </si>
  <si>
    <t>Аксесуари для лотка JUPITER</t>
  </si>
  <si>
    <t>8595568925909</t>
  </si>
  <si>
    <t>8595057697577</t>
  </si>
  <si>
    <t>8595057697560</t>
  </si>
  <si>
    <t>8595057628267</t>
  </si>
  <si>
    <t>8595057628243</t>
  </si>
  <si>
    <t>8595057667129</t>
  </si>
  <si>
    <t>8595057698130</t>
  </si>
  <si>
    <t>8595057627833</t>
  </si>
  <si>
    <t xml:space="preserve">Труби металеві електромонтажні та аксесуари </t>
  </si>
  <si>
    <t>8595057657281</t>
  </si>
  <si>
    <t>8595057627284</t>
  </si>
  <si>
    <t>8595057627291</t>
  </si>
  <si>
    <t>8595057627307</t>
  </si>
  <si>
    <t>8595057620100</t>
  </si>
  <si>
    <t>8595057620117</t>
  </si>
  <si>
    <t>8595057626157</t>
  </si>
  <si>
    <t>8595057626164</t>
  </si>
  <si>
    <t>8595057626171</t>
  </si>
  <si>
    <t>8595057626188</t>
  </si>
  <si>
    <t>8595057626195</t>
  </si>
  <si>
    <t>8595568919625</t>
  </si>
  <si>
    <t>8595568920409</t>
  </si>
  <si>
    <t>Лоток та кришка JUPITER</t>
  </si>
  <si>
    <t>Коробка універсальна в тверді стіни; з'єднуються між собою; ПВХ; сіра; Ø71х45мм</t>
  </si>
  <si>
    <t>Коробка універсальна в тверді стіни з кришкою; з'єднуються між собою; ПВХ; сіра; Ø71х45мм</t>
  </si>
  <si>
    <t>Коробка універсальна безгалогенна в тверді стіни; з'єднуються між собою; PC-ABS; біла; Ø71х45мм</t>
  </si>
  <si>
    <t>8595568939678</t>
  </si>
  <si>
    <t>KP 68-45_KA</t>
  </si>
  <si>
    <t>Коробка приладова неглибока  в тверді стіни; з'єднуються між собою; ПВХ; сіра; Ø71х45мм</t>
  </si>
  <si>
    <t xml:space="preserve">Кабельний канал з ПВХ білого кольору 41х19мм; UA </t>
  </si>
  <si>
    <t>P 35_S</t>
  </si>
  <si>
    <t>Перегородка у кабельні лотки JUPITER борт 35 мм; покриття Сендзімір</t>
  </si>
  <si>
    <r>
      <rPr>
        <b/>
        <u/>
        <sz val="11"/>
        <color rgb="FFFF0000"/>
        <rFont val="Arial"/>
        <family val="2"/>
        <charset val="204"/>
      </rPr>
      <t>*****Ціна актуальна на залишок на складі</t>
    </r>
    <r>
      <rPr>
        <b/>
        <sz val="11"/>
        <color rgb="FFFF0000"/>
        <rFont val="Arial"/>
        <family val="2"/>
        <charset val="204"/>
      </rPr>
      <t>, наявність уточнюйте у менеджера або в щоденних актуальних залишках</t>
    </r>
  </si>
  <si>
    <t>M 10_GMT</t>
  </si>
  <si>
    <t>Шестигранна гайка M10, покриття Geomet</t>
  </si>
  <si>
    <t>M 10_ZNCR</t>
  </si>
  <si>
    <t>Шестигранна гайка M10, покриття цинкхромат</t>
  </si>
  <si>
    <t>M 6_ZNCR</t>
  </si>
  <si>
    <t>Шестигранна гайка M6, покриття цинкхромат</t>
  </si>
  <si>
    <t>M 8_GMT</t>
  </si>
  <si>
    <t>Шестигранна гайка M8, покриття Geomet</t>
  </si>
  <si>
    <t>M 8_ZNCR</t>
  </si>
  <si>
    <t>Шестигранна гайка M8, покриття цинкхромат</t>
  </si>
  <si>
    <t>PD 10_ZNCR</t>
  </si>
  <si>
    <t>Шайба M10, покриття цинкхромат</t>
  </si>
  <si>
    <t>PD 8_ZNCR</t>
  </si>
  <si>
    <t>Шайба M8, покриття цинкхромат</t>
  </si>
  <si>
    <t>PVL 10_GMT</t>
  </si>
  <si>
    <t>Шайба велика M10, покриття Geomet</t>
  </si>
  <si>
    <t>PVL 6_GMT</t>
  </si>
  <si>
    <t>Шайба велика M6, покриття Geomet</t>
  </si>
  <si>
    <t>PVL 8_GMT</t>
  </si>
  <si>
    <t>Шайба велика M8, покриття Geomet</t>
  </si>
  <si>
    <t>KF 09160_BA</t>
  </si>
  <si>
    <t>KF 09200_UVFB</t>
  </si>
  <si>
    <t>8595568941817</t>
  </si>
  <si>
    <t>KZI 35X50X0.55_S</t>
  </si>
  <si>
    <t>8595568941831</t>
  </si>
  <si>
    <t>KZI 60x100x0.60_S</t>
  </si>
  <si>
    <t>8595568941848</t>
  </si>
  <si>
    <t>KZI 60X200X0.60_S</t>
  </si>
  <si>
    <t>8595568941824</t>
  </si>
  <si>
    <t>KZI 60X50X0.55_S</t>
  </si>
  <si>
    <t>8595568941862</t>
  </si>
  <si>
    <t>KZIN 60X100X0.60_S</t>
  </si>
  <si>
    <t>8595568941879</t>
  </si>
  <si>
    <t>KZIN 60X200X0.60_S</t>
  </si>
  <si>
    <t>8595568941855</t>
  </si>
  <si>
    <t>KZIN 60X50X0.55_S</t>
  </si>
  <si>
    <t>Лоток кабельний JUPITER перфорований з інтегрованим з'єднанням; розміри-35x50x3000mm; Товщ. метал-0,55; покриття Сендзимір</t>
  </si>
  <si>
    <t>Лоток кабельний JUPITER перфорований з інтегрованим з'єднанням; розміри-60x100x3000mm; Товщ. метал-0,60; покриття Сендзимір</t>
  </si>
  <si>
    <t>Лоток кабельний JUPITER перфорований з інтегрованим з'єднанням; розміри-60x200x3000mm; Товщ. метал-0,60; покриття Сендзимір</t>
  </si>
  <si>
    <t>Лоток кабельний JUPITER перфорований з інтегрованим з'єднанням; розміри-60x50x3000mm; Товщ. метал-0,55; покриття Сендзимір</t>
  </si>
  <si>
    <t>Лоток кабельний JUPITER неперфорований з інтегрованим з'єднанням; розміри-60x100x3000mm; Товщ. метал-0,60; покриття Сендзимір</t>
  </si>
  <si>
    <t>Лоток кабельний JUPITER неперфорований з інтегрованим з'єднанням; розміри-60x200x3000mm; Товщ. метал-0,60; покриття Сендзимір</t>
  </si>
  <si>
    <t>Лоток кабельний JUPITER неперфорований з інтегрованим з'єднанням; розміри-60x50x3000mm; Товщ. метал-0,55; покриття Сендзимір</t>
  </si>
  <si>
    <t>1216EHFPP_L100D</t>
  </si>
  <si>
    <t>1220HFPP_L100D</t>
  </si>
  <si>
    <t>1225HFPP_L100D</t>
  </si>
  <si>
    <t>SB-ST 1_KB</t>
  </si>
  <si>
    <t>Стельова опора для гачка освітлювального приладу</t>
  </si>
  <si>
    <r>
      <t xml:space="preserve">Труба гофрована електромонтажна з протяжкою УФ-стійка 750N/5см; Ø16мм;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</si>
  <si>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t xml:space="preserve">Труба гофрована електромонтажна з протяжкою УФ-стійка 750N/5см; Ø20мм;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</si>
  <si>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t xml:space="preserve">Труба гофрована електромонтажна з протяжкою УФ-стійка 750N/5см; Ø25мм;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</si>
  <si>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t>Труба гофрована електромонтажна з протяжкою УФ-стійка 750N/5см; Ø32мм; ПВХ;</t>
    </r>
    <r>
      <rPr>
        <b/>
        <u/>
        <sz val="10"/>
        <color theme="1"/>
        <rFont val="Arial"/>
        <family val="2"/>
        <charset val="204"/>
      </rPr>
      <t xml:space="preserve"> чорна</t>
    </r>
    <r>
      <rPr>
        <b/>
        <sz val="10"/>
        <color theme="1"/>
        <rFont val="Arial"/>
        <family val="2"/>
        <charset val="204"/>
      </rPr>
      <t>; Бухта 50 м</t>
    </r>
  </si>
  <si>
    <r>
      <t>Труба гофрована електромонтажна з протяжкою УФ-стійка 320 N/5см; Ø16мм; ПВХ;</t>
    </r>
    <r>
      <rPr>
        <b/>
        <u/>
        <sz val="10"/>
        <color theme="1"/>
        <rFont val="Arial"/>
        <family val="2"/>
        <charset val="204"/>
      </rPr>
      <t xml:space="preserve"> чорна</t>
    </r>
    <r>
      <rPr>
        <b/>
        <sz val="10"/>
        <color theme="1"/>
        <rFont val="Arial"/>
        <family val="2"/>
        <charset val="204"/>
      </rPr>
      <t>; Бухта 50 м</t>
    </r>
  </si>
  <si>
    <r>
      <t xml:space="preserve">Труба гофрована електромонтажна з протяжкою УФ-стійка 320 N/5см; Ø20мм;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</si>
  <si>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t xml:space="preserve">Труба гофрована електромонтажна з протяжкою УФ-стійка 320 N/5см; Ø25мм;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</si>
  <si>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t xml:space="preserve">Труба гофрована електромонтажна з протяжкою УФ-стійка 320 N/5см; Ø32мм;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</si>
  <si>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t xml:space="preserve">Труба гофрована електромонтажна з протяжкою УФ-стійка 320 N/5см; Ø16мм;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</si>
  <si>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r>
      <t xml:space="preserve">Труба гофрована електромонтажна з протяжкою УФ-стійка 320 N/5см; Ø20мм;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</si>
  <si>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r>
      <t xml:space="preserve">Труба гофрована електромонтажна з протяжкою УФ-стійка 320 N/5см; Ø25мм;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</si>
  <si>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r>
      <t xml:space="preserve">Труба гофрована електромонтажна з протяжкою УФ-стійка 320 N/5см; Ø32мм;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</si>
  <si>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t>1216E_L50D</t>
  </si>
  <si>
    <t xml:space="preserve"> 1220_L50D</t>
  </si>
  <si>
    <t>1225_L50D</t>
  </si>
  <si>
    <t>1232_L50D</t>
  </si>
  <si>
    <t>1216E_F50D</t>
  </si>
  <si>
    <t>1225_F50D</t>
  </si>
  <si>
    <t>1232_F50D</t>
  </si>
  <si>
    <t xml:space="preserve"> 1216E_L25D</t>
  </si>
  <si>
    <t xml:space="preserve"> 1220_L25D</t>
  </si>
  <si>
    <t xml:space="preserve"> 1225_L25D</t>
  </si>
  <si>
    <t>1232_L25D</t>
  </si>
  <si>
    <t>1416E_K50D</t>
  </si>
  <si>
    <t>1420_K50D</t>
  </si>
  <si>
    <t>1425_K50D</t>
  </si>
  <si>
    <t>1432_K50D</t>
  </si>
  <si>
    <t>1416E_F50D</t>
  </si>
  <si>
    <t>1420_F50D</t>
  </si>
  <si>
    <t xml:space="preserve"> 1425_F50D</t>
  </si>
  <si>
    <t>1432_F50D</t>
  </si>
  <si>
    <t>1416E_K25D</t>
  </si>
  <si>
    <t>1420_K25D</t>
  </si>
  <si>
    <t xml:space="preserve"> 1425_K25D</t>
  </si>
  <si>
    <t>1432_K25D</t>
  </si>
  <si>
    <t>1416E_F25D</t>
  </si>
  <si>
    <t>1420_F25D</t>
  </si>
  <si>
    <t>1425_F25D</t>
  </si>
  <si>
    <t>1432_F25D</t>
  </si>
  <si>
    <t>1220_F50D</t>
  </si>
  <si>
    <t xml:space="preserve"> 1420_K25D</t>
  </si>
  <si>
    <t>1425_K25D</t>
  </si>
  <si>
    <t>1425_F50D</t>
  </si>
  <si>
    <t>Трубка  1216E_L50D</t>
  </si>
  <si>
    <t>Трубка  1220_L50D</t>
  </si>
  <si>
    <t>Трубка  1225_L50D</t>
  </si>
  <si>
    <t>Трубка  1232_L50D</t>
  </si>
  <si>
    <t>Трубка  1216E_L25D</t>
  </si>
  <si>
    <t>Трубка  1220_L25D</t>
  </si>
  <si>
    <t>Трубка  1225_L25D</t>
  </si>
  <si>
    <t>Трубка  1232_L25D</t>
  </si>
  <si>
    <t>1540_FA</t>
  </si>
  <si>
    <t>Труба жорстка 320 N/5см з раструбом для з'єднання; Ø40мм; ПВХ; довжина 3м; t застосування -25+60 °с; чорна;</t>
  </si>
  <si>
    <t>1550_FA</t>
  </si>
  <si>
    <t>Труба жорстка 320 N/5см з раструбом для з'єднання; Ø50мм; ПВХ; довжина 3м; t застосування -25+60 °с; чорна;</t>
  </si>
  <si>
    <t>1563_FA</t>
  </si>
  <si>
    <t>Труба жорстка 320 N/5см з раструбом для з'єднання; Ø63мм; ПВХ; довжина 3м; t застосування -25+60 °с; чорна;</t>
  </si>
  <si>
    <t xml:space="preserve">1540_FA              </t>
  </si>
  <si>
    <t xml:space="preserve">1550_FA              </t>
  </si>
  <si>
    <t xml:space="preserve">1563_FA              </t>
  </si>
  <si>
    <t>KPK 125_2PO6</t>
  </si>
  <si>
    <t>Коробка вогнестійка металева фарбована з гальванічним покриттям, IP 40, керамічна клема подвійна 5х6 мм кв; клас Е90; розміри 126х126х48</t>
  </si>
  <si>
    <t>KPK 125_DPO</t>
  </si>
  <si>
    <t>Коробка вогнестійка металева фарбована з гальванічним покриттям, IP 40, керамічна клема 8х4 мм кв; клас Е90; розміри 126х126х48</t>
  </si>
  <si>
    <t>KPK 125_PO10</t>
  </si>
  <si>
    <t>Коробка вогнестійка металева фарбована з гальванічним покриттям, IP 40, керамічна клема 5х10 мм кв; клас Е90; розміри 126х126х48</t>
  </si>
  <si>
    <t>KPK 125_PO16</t>
  </si>
  <si>
    <t>Коробка вогнестійка металева фарбована з гальванічним покриттям, IP 40, керамічна клема 5х16 мм кв; клас Е90; розміри 126х126х48</t>
  </si>
  <si>
    <t>KPK 125_PO6</t>
  </si>
  <si>
    <t>Коробка вогнестійка металева фарбована з гальванічним покриттям, IP 40, керамічна клема 5х6 мм кв; клас Е90; розміри 126х126х48</t>
  </si>
  <si>
    <t>KPK 200_2PO10</t>
  </si>
  <si>
    <t>Коробка вогнестійка металева фарбована з гальванічним покриттям, IP 40, керамічна клема подвійна 5х10 мм кв; клас Е90; розміри 190х203х75</t>
  </si>
  <si>
    <t>KPK 200_2PO16</t>
  </si>
  <si>
    <t>Коробка вогнестійка металева фарбована з гальванічним покриттям, IP 40, керамічна клема подвійна 5х16 мм кв; клас Е90; розміри 190х203х75</t>
  </si>
  <si>
    <t>KPK 200_DPO16</t>
  </si>
  <si>
    <t>Коробка вогнестійка металева фарбована з гальванічним покриттям, IP 40, керамічна клема 16х4 мм кв; клас Е90; розміри 190х203х75</t>
  </si>
  <si>
    <t>KPK 200_DPO30</t>
  </si>
  <si>
    <t>Коробка вогнестійка металева фарбована з гальванічним покриттям, IP 40, керамічна клема 30х4 мм кв; клас Е90; розміри 223х250х75</t>
  </si>
  <si>
    <t>KPK 200_PO10</t>
  </si>
  <si>
    <t>Коробка вогнестійка металева фарбована з гальванічним покриттям, IP 40, керамічна клема 5х10 мм кв; клас Е90; розміри 190х203х75</t>
  </si>
  <si>
    <t>KPK 200_PO16</t>
  </si>
  <si>
    <t>Коробка вогнестійка металева фарбована з гальванічним покриттям, IP 40, керамічна клема 5х16 мм кв; клас Е90; розміри 190х203х75</t>
  </si>
  <si>
    <t>1420_H10</t>
  </si>
  <si>
    <t>Труба гофрована MONOFLEX 320 N, біла, PVC, Ø20мм, довжина 10 м</t>
  </si>
  <si>
    <t>Вогнестійкі коробки</t>
  </si>
  <si>
    <t>8595057619753</t>
  </si>
  <si>
    <t>8595057619760</t>
  </si>
  <si>
    <t>8595568941756</t>
  </si>
  <si>
    <t>8595568941763</t>
  </si>
  <si>
    <t>***розпродаж</t>
  </si>
  <si>
    <t>KD 09125_BC</t>
  </si>
  <si>
    <t>*** розпродаж</t>
  </si>
  <si>
    <t>Кінцева внутр.втулка РЕ, Dвн 45,5 мм; Dнар 51 мм для сталевих труб 6042,6242…</t>
  </si>
  <si>
    <t>Хомут "Омега"; сталь, оцинковка Сендзимір для труби діам 53-63мм; ст к2</t>
  </si>
  <si>
    <t>Коробка приладова в пустотілі стіни; протипожежна; з матеріалом, що спінюється при пожежі; з еластичними вводами; ПП; Ø73х47мм</t>
  </si>
  <si>
    <t>Модульний тримач для інформаційних роз'ємів (Keystone) 45х22,5 мм; PC-ABS, білий; серія Quadro</t>
  </si>
  <si>
    <t xml:space="preserve">Кришка коробки з отвором для гака для монолітного бетонобудування; РVC; 84х60мм; біла; </t>
  </si>
  <si>
    <t>8595057619777</t>
  </si>
  <si>
    <t>8595568938589</t>
  </si>
  <si>
    <t>06058/2_BRGA</t>
  </si>
  <si>
    <t>Труба розбірна KOPOHALF для підземного прокладання кабелю; Ø58мм; ПЕ; внутрішній шар - чорний, зовнішній - червоний, довжина 3 м</t>
  </si>
  <si>
    <t>2316/LPE-1_F1.DU</t>
  </si>
  <si>
    <t>Труба гофрована електромонтажна стійка до УФ- випромінювання; 320 N/5см / 5 см; Ø16мм; ПЕ; чорна; Бухта 100 м з протяжкою</t>
  </si>
  <si>
    <t>2320/LPE-1_F1.DU</t>
  </si>
  <si>
    <t>Труба гофрована електромонтажна стійка до УФ- випромінювання; 320 N/5см / 5 см; Ø20мм; ПЕ; чорна; Бухта 100 м з протяжкою</t>
  </si>
  <si>
    <t>2325/LPE-1_F1.DU</t>
  </si>
  <si>
    <t>Труба гофрована електромонтажна стійка до УФ- випромінювання; 320 N/5см / 5 см; Ø25мм; ПЕ; чорна; Бухта 100 м з протяжкою</t>
  </si>
  <si>
    <t>Труба гофрована електромонтажна стійка до УФ- випромінювання; 320 N/5см / 5 см; Ø32мм; ПЕ; чорна; Бухта 50 м з протяжкою</t>
  </si>
  <si>
    <t>8595568935243</t>
  </si>
  <si>
    <t>8595568935380</t>
  </si>
  <si>
    <t>Кабельний канал з ПВХ чорного кольору 20х20мм; Серія LHD; ПВХ</t>
  </si>
  <si>
    <t>Кабельний канал з ПВХ білого кольору 20х20мм; Серія LHD; ПВХ</t>
  </si>
  <si>
    <t>Кабельний канал з ПВХ білого кольору 25х15мм; Серія LHD; ПВХ</t>
  </si>
  <si>
    <t>Кабельний канал з ПВХ чорного кольору 40х20мм; Серія LHD; ПВХ</t>
  </si>
  <si>
    <t>Кабельний канал з ПВХ білого кольору 40х20мм; Серія LHD; ПВХ</t>
  </si>
  <si>
    <t>Кабельний канал з ПВХ чорного кольору 40х40мм; Серія LHD; ПВХ</t>
  </si>
  <si>
    <t>Кабельний канал з ПВХ білого кольору 40х40мм; Серія LHD; ПВХ</t>
  </si>
  <si>
    <t>Кабельний канал з ПВХ білого кольору 18х13мм; Серія LV; ПВХ</t>
  </si>
  <si>
    <t>імпорт</t>
  </si>
  <si>
    <t>***продаж упаковками</t>
  </si>
  <si>
    <t>грошова одиниця</t>
  </si>
  <si>
    <t>EUR</t>
  </si>
  <si>
    <t>грн</t>
  </si>
  <si>
    <t>***під замовлення</t>
  </si>
  <si>
    <t>Ціни відпускні БЕЗ ПДВ, 1000 шт/м</t>
  </si>
  <si>
    <t>Зміна ціни з 02.02.2026</t>
  </si>
  <si>
    <t>Зміни прайсу в 2026 році</t>
  </si>
  <si>
    <t>1232HFPP_L50D</t>
  </si>
  <si>
    <t xml:space="preserve"> Контакти : +380 (44) 3327332, +380 (96) 3327332         e-mail:sales@a-si.com.ua                                             https://a-si.com.ua/</t>
  </si>
  <si>
    <t xml:space="preserve"> Контакти : +380 (44) 3327332, +380 (96) 3327332         sales@a-si.com.ua</t>
  </si>
  <si>
    <t>https://a-si.com.ua/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</si>
</sst>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₴&quot;_-;\-* #,##0.00\ &quot;₴&quot;_-;_-* &quot;-&quot;??\ &quot;₴&quot;_-;_-@"/>
    <numFmt numFmtId="165" formatCode="#,##0_ ;\-#,##0\ "/>
    <numFmt numFmtId="166" formatCode="0.0%"/>
    <numFmt numFmtId="167" formatCode="#,##0.000"/>
    <numFmt numFmtId="168" formatCode="#,##0.0"/>
    <numFmt numFmtId="169" formatCode="#,##0.0000"/>
    <numFmt numFmtId="170" formatCode="0.000"/>
  </numFmts>
  <fonts count="14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rgb="FF1155CC"/>
      <name val="Calibri"/>
      <family val="2"/>
      <charset val="204"/>
    </font>
    <font>
      <sz val="11"/>
      <color theme="1"/>
      <name val="Calibri"/>
      <family val="2"/>
      <charset val="204"/>
    </font>
    <font>
      <b/>
      <u/>
      <sz val="11"/>
      <color theme="1"/>
      <name val="Calibri"/>
      <family val="2"/>
      <charset val="204"/>
    </font>
    <font>
      <u/>
      <sz val="11"/>
      <color theme="1"/>
      <name val="Calibri"/>
      <family val="2"/>
      <charset val="204"/>
    </font>
    <font>
      <b/>
      <sz val="10"/>
      <color theme="1"/>
      <name val="Arimo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u/>
      <sz val="14"/>
      <color theme="10"/>
      <name val="Calibri"/>
      <family val="2"/>
      <charset val="204"/>
    </font>
    <font>
      <b/>
      <sz val="11"/>
      <color rgb="FF1F497D"/>
      <name val="Calibri"/>
      <family val="2"/>
      <charset val="204"/>
    </font>
    <font>
      <sz val="11"/>
      <color rgb="FF1F497D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u/>
      <sz val="16"/>
      <color rgb="FF1F497D"/>
      <name val="Arial"/>
      <family val="2"/>
      <charset val="204"/>
    </font>
    <font>
      <b/>
      <sz val="9"/>
      <color theme="1"/>
      <name val="Arial"/>
      <family val="2"/>
      <charset val="204"/>
    </font>
    <font>
      <u/>
      <sz val="16"/>
      <color rgb="FF1F497D"/>
      <name val="Calibri"/>
      <family val="2"/>
      <charset val="204"/>
    </font>
    <font>
      <sz val="9"/>
      <color rgb="FFC00000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2"/>
      <color rgb="FF0070C0"/>
      <name val="Arial"/>
      <family val="2"/>
      <charset val="204"/>
    </font>
    <font>
      <b/>
      <sz val="11"/>
      <color rgb="FF0070C0"/>
      <name val="Arial"/>
      <family val="2"/>
      <charset val="204"/>
    </font>
    <font>
      <b/>
      <sz val="9"/>
      <color rgb="FF0070C0"/>
      <name val="Arial"/>
      <family val="2"/>
      <charset val="204"/>
    </font>
    <font>
      <sz val="11"/>
      <color rgb="FF0070C0"/>
      <name val="Arial"/>
      <family val="2"/>
      <charset val="204"/>
    </font>
    <font>
      <sz val="9"/>
      <color rgb="FF0070C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b/>
      <u/>
      <sz val="11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rgb="FF0070C0"/>
      <name val="Arial"/>
      <family val="2"/>
      <charset val="204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u/>
      <sz val="22"/>
      <color rgb="FFFF0000"/>
      <name val="Arial"/>
      <family val="2"/>
      <charset val="204"/>
    </font>
    <font>
      <b/>
      <sz val="14"/>
      <color theme="10"/>
      <name val="Arial"/>
      <family val="2"/>
      <charset val="204"/>
    </font>
    <font>
      <b/>
      <sz val="11"/>
      <color theme="10"/>
      <name val="Arial"/>
      <family val="2"/>
      <charset val="204"/>
    </font>
    <font>
      <b/>
      <sz val="10"/>
      <color theme="10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sz val="9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sz val="12"/>
      <color theme="1"/>
      <name val="Calibri"/>
      <family val="2"/>
      <charset val="204"/>
    </font>
    <font>
      <b/>
      <sz val="12"/>
      <color theme="4"/>
      <name val="Arial"/>
      <family val="2"/>
      <charset val="204"/>
    </font>
    <font>
      <sz val="11"/>
      <color theme="4"/>
      <name val="Arial"/>
      <family val="2"/>
      <charset val="204"/>
    </font>
    <font>
      <b/>
      <sz val="8"/>
      <color theme="0"/>
      <name val="Arial Black"/>
      <family val="2"/>
      <charset val="204"/>
    </font>
    <font>
      <sz val="8"/>
      <color theme="1"/>
      <name val="Arial Black"/>
      <family val="2"/>
      <charset val="204"/>
    </font>
    <font>
      <u/>
      <sz val="11"/>
      <color theme="10"/>
      <name val="Calibri"/>
      <family val="2"/>
      <charset val="204"/>
    </font>
    <font>
      <b/>
      <sz val="9"/>
      <color rgb="FFFF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12"/>
      <color rgb="FFFF0000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8"/>
      <color theme="4"/>
      <name val="Calibri"/>
      <family val="2"/>
      <charset val="204"/>
    </font>
    <font>
      <b/>
      <sz val="18"/>
      <color theme="10"/>
      <name val="Calibri"/>
      <family val="2"/>
      <charset val="204"/>
    </font>
    <font>
      <b/>
      <sz val="22"/>
      <color rgb="FFFF000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9"/>
      <color rgb="FF0070C0"/>
      <name val="Calibri"/>
      <family val="2"/>
      <charset val="204"/>
    </font>
    <font>
      <sz val="11"/>
      <color rgb="FF0070C0"/>
      <name val="Calibri"/>
      <family val="2"/>
      <charset val="204"/>
    </font>
    <font>
      <b/>
      <sz val="14"/>
      <color rgb="FFFF0000"/>
      <name val="Arial"/>
      <family val="2"/>
      <charset val="204"/>
    </font>
    <font>
      <b/>
      <sz val="10"/>
      <color theme="1"/>
      <name val="Calibri"/>
      <family val="2"/>
      <charset val="204"/>
    </font>
    <font>
      <b/>
      <u/>
      <sz val="11"/>
      <color rgb="FF1F497D"/>
      <name val="Arial"/>
      <family val="2"/>
      <charset val="204"/>
    </font>
    <font>
      <u/>
      <sz val="10"/>
      <color rgb="FF1F497D"/>
      <name val="Arial"/>
      <family val="2"/>
      <charset val="204"/>
    </font>
    <font>
      <u/>
      <sz val="10"/>
      <color rgb="FF1F497D"/>
      <name val="Arial"/>
      <family val="2"/>
      <charset val="204"/>
    </font>
    <font>
      <sz val="10"/>
      <color theme="1"/>
      <name val="Liberation sans"/>
    </font>
    <font>
      <u/>
      <sz val="10"/>
      <color rgb="FF1F497D"/>
      <name val="Arial"/>
      <family val="2"/>
      <charset val="204"/>
    </font>
    <font>
      <sz val="10"/>
      <color rgb="FF1F497D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7030A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72626"/>
      <name val="Calibri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b/>
      <i/>
      <u/>
      <sz val="10"/>
      <color rgb="FF0070C0"/>
      <name val="Arial"/>
      <family val="2"/>
      <charset val="204"/>
    </font>
    <font>
      <b/>
      <i/>
      <u/>
      <sz val="10"/>
      <color rgb="FF0070C0"/>
      <name val="Arial"/>
      <family val="2"/>
      <charset val="204"/>
    </font>
    <font>
      <b/>
      <i/>
      <u/>
      <sz val="10"/>
      <color rgb="FF0070C0"/>
      <name val="Arial"/>
      <family val="2"/>
      <charset val="204"/>
    </font>
    <font>
      <b/>
      <u/>
      <sz val="10"/>
      <color rgb="FF0070C0"/>
      <name val="Arial"/>
      <family val="2"/>
      <charset val="204"/>
    </font>
    <font>
      <b/>
      <u/>
      <sz val="10"/>
      <color rgb="FF0070C0"/>
      <name val="Arial"/>
      <family val="2"/>
      <charset val="204"/>
    </font>
    <font>
      <b/>
      <u/>
      <sz val="10"/>
      <color rgb="FF0070C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i/>
      <sz val="10"/>
      <color rgb="FFFF0000"/>
      <name val="Arial"/>
      <family val="2"/>
      <charset val="204"/>
    </font>
    <font>
      <u/>
      <sz val="11"/>
      <color theme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0"/>
      <name val="Calibri"/>
      <family val="2"/>
      <charset val="204"/>
    </font>
    <font>
      <b/>
      <sz val="2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u/>
      <sz val="10"/>
      <color rgb="FFFF0000"/>
      <name val="Arial"/>
      <family val="2"/>
      <charset val="204"/>
    </font>
    <font>
      <b/>
      <u/>
      <sz val="10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u/>
      <sz val="12"/>
      <color rgb="FF7030A0"/>
      <name val="Arial"/>
      <family val="2"/>
      <charset val="204"/>
    </font>
    <font>
      <b/>
      <u/>
      <sz val="10"/>
      <color theme="0"/>
      <name val="Arial"/>
      <family val="2"/>
      <charset val="204"/>
    </font>
    <font>
      <b/>
      <u/>
      <sz val="10"/>
      <color rgb="FF595959"/>
      <name val="Arial"/>
      <family val="2"/>
      <charset val="204"/>
    </font>
    <font>
      <b/>
      <sz val="10"/>
      <color rgb="FF595959"/>
      <name val="Arial"/>
      <family val="2"/>
      <charset val="204"/>
    </font>
    <font>
      <b/>
      <u/>
      <sz val="10"/>
      <color rgb="FF7F7F7F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B0F0"/>
      <name val="Arial"/>
      <family val="2"/>
      <charset val="204"/>
    </font>
    <font>
      <sz val="10"/>
      <color theme="1" tint="0.499984740745262"/>
      <name val="Arial"/>
      <family val="2"/>
      <charset val="204"/>
    </font>
    <font>
      <sz val="18"/>
      <color theme="1" tint="0.499984740745262"/>
      <name val="Arial"/>
      <family val="2"/>
      <charset val="204"/>
    </font>
    <font>
      <sz val="11"/>
      <color theme="1" tint="0.499984740745262"/>
      <name val="Calibri"/>
      <family val="2"/>
      <charset val="204"/>
    </font>
    <font>
      <sz val="11"/>
      <color theme="1" tint="0.499984740745262"/>
      <name val="Arial"/>
      <family val="2"/>
      <charset val="204"/>
    </font>
    <font>
      <sz val="11"/>
      <color theme="1" tint="0.499984740745262"/>
      <name val="Times New Roman"/>
      <family val="1"/>
      <charset val="204"/>
    </font>
    <font>
      <sz val="11"/>
      <color theme="1" tint="0.499984740745262"/>
      <name val="Calibri"/>
      <family val="2"/>
      <charset val="204"/>
      <scheme val="minor"/>
    </font>
    <font>
      <b/>
      <sz val="11"/>
      <color theme="1" tint="0.499984740745262"/>
      <name val="Calibri"/>
      <family val="2"/>
      <charset val="204"/>
    </font>
    <font>
      <b/>
      <sz val="14"/>
      <color rgb="FF0070C0"/>
      <name val="Calibri"/>
      <family val="2"/>
      <charset val="204"/>
    </font>
    <font>
      <i/>
      <sz val="9"/>
      <color rgb="FFFF0000"/>
      <name val="Arial"/>
      <family val="2"/>
      <charset val="204"/>
    </font>
    <font>
      <i/>
      <sz val="10"/>
      <color rgb="FFFF0000"/>
      <name val="Calibri"/>
      <family val="2"/>
      <charset val="204"/>
    </font>
    <font>
      <sz val="18"/>
      <color rgb="FFFF0000"/>
      <name val="Arial"/>
      <family val="2"/>
      <charset val="204"/>
    </font>
    <font>
      <sz val="9"/>
      <color theme="0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sz val="10"/>
      <color rgb="FF0070C0"/>
      <name val="Arial"/>
      <family val="2"/>
      <charset val="204"/>
    </font>
    <font>
      <u/>
      <sz val="11"/>
      <color theme="10"/>
      <name val="Calibri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u/>
      <sz val="11"/>
      <color theme="0"/>
      <name val="Calibri"/>
      <family val="2"/>
      <charset val="204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CCFFFF"/>
        <bgColor rgb="FFCCFFFF"/>
      </patternFill>
    </fill>
    <fill>
      <patternFill patternType="solid">
        <fgColor rgb="FFFFC000"/>
        <bgColor rgb="FFFFC000"/>
      </patternFill>
    </fill>
    <fill>
      <patternFill patternType="solid">
        <fgColor theme="1"/>
        <bgColor theme="1"/>
      </patternFill>
    </fill>
    <fill>
      <patternFill patternType="solid">
        <fgColor rgb="FFCCC0D9"/>
        <bgColor rgb="FFCCC0D9"/>
      </patternFill>
    </fill>
    <fill>
      <patternFill patternType="solid">
        <fgColor rgb="FF92D050"/>
        <bgColor rgb="FF92D050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7030A0"/>
        <bgColor rgb="FF7030A0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CFFFF"/>
      </patternFill>
    </fill>
    <fill>
      <patternFill patternType="solid">
        <fgColor rgb="FFFFFFCC"/>
        <bgColor rgb="FFCCFFFF"/>
      </patternFill>
    </fill>
    <fill>
      <patternFill patternType="solid">
        <fgColor rgb="FFFFCC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/>
      <top style="thick">
        <color rgb="FFFF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5">
    <xf numFmtId="0" fontId="0" fillId="0" borderId="0"/>
    <xf numFmtId="9" fontId="122" fillId="0" borderId="0" applyFont="0" applyFill="0" applyBorder="0" applyAlignment="0" applyProtection="0"/>
    <xf numFmtId="0" fontId="25" fillId="0" borderId="9"/>
    <xf numFmtId="9" fontId="25" fillId="0" borderId="9" applyFont="0" applyFill="0" applyBorder="0" applyAlignment="0" applyProtection="0"/>
    <xf numFmtId="9" fontId="123" fillId="0" borderId="9" applyFont="0" applyFill="0" applyBorder="0" applyAlignment="0" applyProtection="0"/>
    <xf numFmtId="0" fontId="8" fillId="0" borderId="9"/>
    <xf numFmtId="9" fontId="8" fillId="0" borderId="9" applyFont="0" applyFill="0" applyBorder="0" applyAlignment="0" applyProtection="0"/>
    <xf numFmtId="0" fontId="124" fillId="0" borderId="9"/>
    <xf numFmtId="0" fontId="7" fillId="0" borderId="9"/>
    <xf numFmtId="9" fontId="7" fillId="0" borderId="9" applyFont="0" applyFill="0" applyBorder="0" applyAlignment="0" applyProtection="0"/>
    <xf numFmtId="0" fontId="6" fillId="0" borderId="9"/>
    <xf numFmtId="0" fontId="5" fillId="0" borderId="9"/>
    <xf numFmtId="0" fontId="3" fillId="0" borderId="9"/>
    <xf numFmtId="9" fontId="3" fillId="0" borderId="9" applyFont="0" applyFill="0" applyBorder="0" applyAlignment="0" applyProtection="0"/>
    <xf numFmtId="0" fontId="140" fillId="0" borderId="0" applyNumberFormat="0" applyFill="0" applyBorder="0" applyAlignment="0" applyProtection="0"/>
  </cellStyleXfs>
  <cellXfs count="1092">
    <xf numFmtId="0" fontId="0" fillId="0" borderId="0" xfId="0" applyFont="1" applyAlignment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/>
    <xf numFmtId="0" fontId="13" fillId="2" borderId="1" xfId="0" applyFont="1" applyFill="1" applyBorder="1" applyAlignment="1">
      <alignment horizontal="left"/>
    </xf>
    <xf numFmtId="9" fontId="14" fillId="2" borderId="1" xfId="0" applyNumberFormat="1" applyFont="1" applyFill="1" applyBorder="1" applyAlignment="1">
      <alignment horizontal="center"/>
    </xf>
    <xf numFmtId="0" fontId="15" fillId="2" borderId="1" xfId="0" applyFont="1" applyFill="1" applyBorder="1"/>
    <xf numFmtId="14" fontId="16" fillId="2" borderId="1" xfId="0" applyNumberFormat="1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vertical="center"/>
    </xf>
    <xf numFmtId="0" fontId="21" fillId="2" borderId="1" xfId="0" applyFont="1" applyFill="1" applyBorder="1" applyAlignment="1">
      <alignment vertical="center"/>
    </xf>
    <xf numFmtId="9" fontId="14" fillId="2" borderId="4" xfId="0" applyNumberFormat="1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/>
    </xf>
    <xf numFmtId="0" fontId="17" fillId="0" borderId="0" xfId="0" applyFont="1"/>
    <xf numFmtId="0" fontId="17" fillId="2" borderId="6" xfId="0" applyFont="1" applyFill="1" applyBorder="1"/>
    <xf numFmtId="0" fontId="24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5" fillId="0" borderId="0" xfId="0" applyFont="1"/>
    <xf numFmtId="0" fontId="24" fillId="3" borderId="1" xfId="0" applyFont="1" applyFill="1" applyBorder="1" applyAlignment="1">
      <alignment vertical="center"/>
    </xf>
    <xf numFmtId="0" fontId="10" fillId="0" borderId="0" xfId="0" applyFont="1"/>
    <xf numFmtId="0" fontId="27" fillId="0" borderId="0" xfId="0" applyFont="1" applyAlignment="1">
      <alignment horizontal="center" vertical="top" shrinkToFit="1"/>
    </xf>
    <xf numFmtId="0" fontId="28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5" fillId="0" borderId="10" xfId="0" applyFont="1" applyBorder="1"/>
    <xf numFmtId="0" fontId="29" fillId="0" borderId="0" xfId="0" applyFont="1" applyAlignment="1">
      <alignment horizontal="right" vertical="center"/>
    </xf>
    <xf numFmtId="0" fontId="30" fillId="3" borderId="11" xfId="0" applyFont="1" applyFill="1" applyBorder="1" applyAlignment="1">
      <alignment horizontal="center" vertical="center" wrapText="1"/>
    </xf>
    <xf numFmtId="0" fontId="31" fillId="3" borderId="12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0" fontId="32" fillId="0" borderId="13" xfId="0" applyFont="1" applyBorder="1"/>
    <xf numFmtId="0" fontId="27" fillId="0" borderId="13" xfId="0" applyFont="1" applyBorder="1" applyAlignment="1">
      <alignment horizontal="center" vertical="top" shrinkToFit="1"/>
    </xf>
    <xf numFmtId="0" fontId="29" fillId="0" borderId="13" xfId="0" applyFont="1" applyBorder="1" applyAlignment="1">
      <alignment horizontal="right"/>
    </xf>
    <xf numFmtId="0" fontId="33" fillId="0" borderId="0" xfId="0" applyFont="1"/>
    <xf numFmtId="0" fontId="34" fillId="0" borderId="0" xfId="0" applyFont="1"/>
    <xf numFmtId="0" fontId="35" fillId="0" borderId="0" xfId="0" applyFont="1" applyAlignment="1">
      <alignment horizontal="center" vertical="top" shrinkToFit="1"/>
    </xf>
    <xf numFmtId="0" fontId="36" fillId="0" borderId="0" xfId="0" applyFont="1"/>
    <xf numFmtId="0" fontId="37" fillId="0" borderId="0" xfId="0" applyFont="1"/>
    <xf numFmtId="0" fontId="37" fillId="0" borderId="0" xfId="0" applyFont="1" applyAlignment="1">
      <alignment horizontal="right"/>
    </xf>
    <xf numFmtId="0" fontId="38" fillId="0" borderId="11" xfId="0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center" wrapText="1"/>
    </xf>
    <xf numFmtId="4" fontId="38" fillId="0" borderId="11" xfId="0" applyNumberFormat="1" applyFont="1" applyBorder="1" applyAlignment="1">
      <alignment horizontal="center" vertical="center"/>
    </xf>
    <xf numFmtId="4" fontId="29" fillId="0" borderId="1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" fontId="10" fillId="0" borderId="11" xfId="0" applyNumberFormat="1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top" wrapText="1"/>
    </xf>
    <xf numFmtId="0" fontId="33" fillId="0" borderId="1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8" fillId="4" borderId="11" xfId="0" applyFont="1" applyFill="1" applyBorder="1" applyAlignment="1">
      <alignment horizontal="center" vertical="center" wrapText="1"/>
    </xf>
    <xf numFmtId="0" fontId="38" fillId="4" borderId="11" xfId="0" applyFont="1" applyFill="1" applyBorder="1" applyAlignment="1">
      <alignment horizontal="center" vertical="center"/>
    </xf>
    <xf numFmtId="0" fontId="32" fillId="0" borderId="13" xfId="0" applyFont="1" applyBorder="1" applyAlignment="1">
      <alignment horizontal="left" vertical="center"/>
    </xf>
    <xf numFmtId="0" fontId="32" fillId="0" borderId="13" xfId="0" applyFont="1" applyBorder="1" applyAlignment="1">
      <alignment horizontal="center" vertical="center"/>
    </xf>
    <xf numFmtId="1" fontId="38" fillId="0" borderId="11" xfId="0" applyNumberFormat="1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/>
    </xf>
    <xf numFmtId="1" fontId="38" fillId="0" borderId="19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 wrapText="1"/>
    </xf>
    <xf numFmtId="0" fontId="33" fillId="0" borderId="20" xfId="0" applyFont="1" applyBorder="1"/>
    <xf numFmtId="0" fontId="34" fillId="0" borderId="20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 wrapText="1"/>
    </xf>
    <xf numFmtId="0" fontId="38" fillId="0" borderId="17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shrinkToFit="1"/>
    </xf>
    <xf numFmtId="0" fontId="36" fillId="0" borderId="20" xfId="0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 wrapText="1"/>
    </xf>
    <xf numFmtId="4" fontId="38" fillId="0" borderId="15" xfId="0" applyNumberFormat="1" applyFont="1" applyBorder="1" applyAlignment="1">
      <alignment horizontal="center" vertical="center"/>
    </xf>
    <xf numFmtId="4" fontId="29" fillId="0" borderId="15" xfId="0" applyNumberFormat="1" applyFont="1" applyBorder="1" applyAlignment="1">
      <alignment horizontal="center" vertical="center"/>
    </xf>
    <xf numFmtId="49" fontId="38" fillId="0" borderId="11" xfId="0" applyNumberFormat="1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shrinkToFit="1"/>
    </xf>
    <xf numFmtId="0" fontId="38" fillId="0" borderId="14" xfId="0" applyFont="1" applyBorder="1" applyAlignment="1">
      <alignment horizontal="center" vertical="center" wrapText="1"/>
    </xf>
    <xf numFmtId="49" fontId="38" fillId="0" borderId="0" xfId="0" applyNumberFormat="1" applyFont="1" applyAlignment="1">
      <alignment horizontal="center" vertical="center" wrapText="1"/>
    </xf>
    <xf numFmtId="0" fontId="27" fillId="0" borderId="21" xfId="0" applyFont="1" applyBorder="1" applyAlignment="1">
      <alignment horizontal="center" vertical="center" shrinkToFit="1"/>
    </xf>
    <xf numFmtId="0" fontId="38" fillId="0" borderId="21" xfId="0" applyFont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2" fillId="0" borderId="20" xfId="0" applyFont="1" applyBorder="1" applyAlignment="1">
      <alignment horizontal="left" vertical="center"/>
    </xf>
    <xf numFmtId="0" fontId="32" fillId="0" borderId="20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33" fillId="0" borderId="20" xfId="0" applyFont="1" applyBorder="1" applyAlignment="1">
      <alignment wrapText="1"/>
    </xf>
    <xf numFmtId="0" fontId="38" fillId="0" borderId="15" xfId="0" applyFont="1" applyBorder="1" applyAlignment="1">
      <alignment horizontal="center" vertical="center"/>
    </xf>
    <xf numFmtId="0" fontId="43" fillId="0" borderId="20" xfId="0" applyFont="1" applyBorder="1" applyAlignment="1">
      <alignment wrapText="1"/>
    </xf>
    <xf numFmtId="0" fontId="44" fillId="0" borderId="15" xfId="0" applyFont="1" applyBorder="1" applyAlignment="1">
      <alignment horizontal="center" vertical="center" wrapText="1"/>
    </xf>
    <xf numFmtId="0" fontId="44" fillId="0" borderId="11" xfId="0" applyFont="1" applyBorder="1" applyAlignment="1">
      <alignment horizontal="center" vertical="center" wrapText="1"/>
    </xf>
    <xf numFmtId="0" fontId="44" fillId="0" borderId="17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 wrapText="1"/>
    </xf>
    <xf numFmtId="0" fontId="38" fillId="0" borderId="23" xfId="0" applyFont="1" applyBorder="1" applyAlignment="1">
      <alignment horizontal="center" vertical="center" wrapText="1"/>
    </xf>
    <xf numFmtId="0" fontId="38" fillId="0" borderId="23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 wrapText="1"/>
    </xf>
    <xf numFmtId="0" fontId="33" fillId="0" borderId="24" xfId="0" applyFont="1" applyBorder="1"/>
    <xf numFmtId="0" fontId="33" fillId="0" borderId="24" xfId="0" applyFont="1" applyBorder="1" applyAlignment="1">
      <alignment wrapText="1"/>
    </xf>
    <xf numFmtId="1" fontId="38" fillId="0" borderId="11" xfId="0" applyNumberFormat="1" applyFont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 wrapText="1"/>
    </xf>
    <xf numFmtId="0" fontId="38" fillId="4" borderId="25" xfId="0" applyFont="1" applyFill="1" applyBorder="1" applyAlignment="1">
      <alignment horizontal="center" vertical="center" wrapText="1"/>
    </xf>
    <xf numFmtId="1" fontId="38" fillId="0" borderId="15" xfId="0" applyNumberFormat="1" applyFont="1" applyBorder="1" applyAlignment="1">
      <alignment horizontal="center" vertical="center"/>
    </xf>
    <xf numFmtId="4" fontId="38" fillId="0" borderId="18" xfId="0" applyNumberFormat="1" applyFont="1" applyBorder="1" applyAlignment="1">
      <alignment horizontal="center" vertical="center"/>
    </xf>
    <xf numFmtId="0" fontId="34" fillId="0" borderId="21" xfId="0" applyFont="1" applyBorder="1" applyAlignment="1">
      <alignment horizontal="left" vertical="center"/>
    </xf>
    <xf numFmtId="0" fontId="37" fillId="0" borderId="21" xfId="0" applyFont="1" applyBorder="1" applyAlignment="1">
      <alignment horizontal="left" vertical="center" wrapText="1"/>
    </xf>
    <xf numFmtId="0" fontId="38" fillId="0" borderId="21" xfId="0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 shrinkToFit="1"/>
    </xf>
    <xf numFmtId="0" fontId="38" fillId="0" borderId="16" xfId="0" applyFont="1" applyBorder="1" applyAlignment="1">
      <alignment horizontal="left" vertical="center"/>
    </xf>
    <xf numFmtId="0" fontId="29" fillId="0" borderId="16" xfId="0" applyFont="1" applyBorder="1" applyAlignment="1">
      <alignment horizontal="left" vertical="center"/>
    </xf>
    <xf numFmtId="0" fontId="38" fillId="0" borderId="11" xfId="0" applyFont="1" applyBorder="1" applyAlignment="1">
      <alignment horizontal="left" vertical="center" wrapText="1"/>
    </xf>
    <xf numFmtId="0" fontId="34" fillId="0" borderId="10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 shrinkToFit="1"/>
    </xf>
    <xf numFmtId="0" fontId="38" fillId="0" borderId="10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38" fillId="0" borderId="15" xfId="0" applyFont="1" applyBorder="1" applyAlignment="1">
      <alignment horizontal="left" vertical="center" wrapText="1"/>
    </xf>
    <xf numFmtId="0" fontId="38" fillId="0" borderId="0" xfId="0" applyFont="1"/>
    <xf numFmtId="0" fontId="38" fillId="0" borderId="0" xfId="0" applyFont="1" applyAlignment="1">
      <alignment horizontal="center"/>
    </xf>
    <xf numFmtId="0" fontId="29" fillId="0" borderId="0" xfId="0" applyFont="1" applyAlignment="1">
      <alignment horizontal="right"/>
    </xf>
    <xf numFmtId="0" fontId="25" fillId="0" borderId="0" xfId="0" applyFont="1" applyAlignment="1">
      <alignment wrapText="1"/>
    </xf>
    <xf numFmtId="0" fontId="41" fillId="0" borderId="0" xfId="0" applyFont="1" applyAlignment="1">
      <alignment horizontal="center" vertical="center" wrapText="1"/>
    </xf>
    <xf numFmtId="0" fontId="47" fillId="0" borderId="0" xfId="0" applyFont="1"/>
    <xf numFmtId="164" fontId="47" fillId="0" borderId="10" xfId="0" applyNumberFormat="1" applyFont="1" applyBorder="1"/>
    <xf numFmtId="0" fontId="48" fillId="0" borderId="10" xfId="0" applyFont="1" applyBorder="1"/>
    <xf numFmtId="164" fontId="49" fillId="0" borderId="10" xfId="0" applyNumberFormat="1" applyFont="1" applyBorder="1" applyAlignment="1">
      <alignment horizontal="center" vertical="center" wrapText="1"/>
    </xf>
    <xf numFmtId="0" fontId="50" fillId="3" borderId="11" xfId="0" applyFont="1" applyFill="1" applyBorder="1" applyAlignment="1">
      <alignment horizontal="center" vertical="center" wrapText="1"/>
    </xf>
    <xf numFmtId="0" fontId="51" fillId="3" borderId="12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wrapText="1"/>
    </xf>
    <xf numFmtId="0" fontId="30" fillId="3" borderId="27" xfId="0" applyFont="1" applyFill="1" applyBorder="1" applyAlignment="1">
      <alignment horizontal="center" vertical="center" wrapText="1"/>
    </xf>
    <xf numFmtId="0" fontId="42" fillId="0" borderId="13" xfId="0" applyFont="1" applyBorder="1"/>
    <xf numFmtId="0" fontId="41" fillId="0" borderId="13" xfId="0" applyFont="1" applyBorder="1" applyAlignment="1">
      <alignment horizontal="center" vertical="center" wrapText="1"/>
    </xf>
    <xf numFmtId="0" fontId="34" fillId="0" borderId="28" xfId="0" applyFont="1" applyBorder="1"/>
    <xf numFmtId="0" fontId="36" fillId="0" borderId="10" xfId="0" applyFont="1" applyBorder="1" applyAlignment="1">
      <alignment horizontal="center"/>
    </xf>
    <xf numFmtId="0" fontId="36" fillId="0" borderId="10" xfId="0" applyFont="1" applyBorder="1"/>
    <xf numFmtId="49" fontId="38" fillId="5" borderId="29" xfId="0" quotePrefix="1" applyNumberFormat="1" applyFont="1" applyFill="1" applyBorder="1"/>
    <xf numFmtId="0" fontId="25" fillId="5" borderId="11" xfId="0" applyFont="1" applyFill="1" applyBorder="1"/>
    <xf numFmtId="0" fontId="38" fillId="5" borderId="11" xfId="0" applyFont="1" applyFill="1" applyBorder="1" applyAlignment="1">
      <alignment horizontal="center" wrapText="1"/>
    </xf>
    <xf numFmtId="4" fontId="38" fillId="5" borderId="11" xfId="0" applyNumberFormat="1" applyFont="1" applyFill="1" applyBorder="1"/>
    <xf numFmtId="4" fontId="52" fillId="5" borderId="11" xfId="0" applyNumberFormat="1" applyFont="1" applyFill="1" applyBorder="1"/>
    <xf numFmtId="4" fontId="38" fillId="0" borderId="0" xfId="0" applyNumberFormat="1" applyFont="1"/>
    <xf numFmtId="9" fontId="38" fillId="0" borderId="0" xfId="0" applyNumberFormat="1" applyFont="1"/>
    <xf numFmtId="49" fontId="38" fillId="5" borderId="27" xfId="0" quotePrefix="1" applyNumberFormat="1" applyFont="1" applyFill="1" applyBorder="1"/>
    <xf numFmtId="0" fontId="34" fillId="0" borderId="10" xfId="0" applyFont="1" applyBorder="1"/>
    <xf numFmtId="49" fontId="38" fillId="5" borderId="11" xfId="0" quotePrefix="1" applyNumberFormat="1" applyFont="1" applyFill="1" applyBorder="1"/>
    <xf numFmtId="0" fontId="41" fillId="5" borderId="11" xfId="0" applyFont="1" applyFill="1" applyBorder="1" applyAlignment="1">
      <alignment horizontal="center" vertical="center" wrapText="1"/>
    </xf>
    <xf numFmtId="1" fontId="38" fillId="0" borderId="11" xfId="0" applyNumberFormat="1" applyFont="1" applyBorder="1" applyAlignment="1">
      <alignment horizontal="left"/>
    </xf>
    <xf numFmtId="0" fontId="25" fillId="0" borderId="11" xfId="0" applyFont="1" applyBorder="1"/>
    <xf numFmtId="0" fontId="38" fillId="0" borderId="11" xfId="0" applyFont="1" applyBorder="1" applyAlignment="1">
      <alignment horizontal="center" wrapText="1"/>
    </xf>
    <xf numFmtId="4" fontId="38" fillId="0" borderId="11" xfId="0" applyNumberFormat="1" applyFont="1" applyBorder="1"/>
    <xf numFmtId="4" fontId="52" fillId="0" borderId="11" xfId="0" applyNumberFormat="1" applyFont="1" applyBorder="1"/>
    <xf numFmtId="0" fontId="38" fillId="0" borderId="11" xfId="0" applyFont="1" applyBorder="1" applyAlignment="1">
      <alignment horizontal="left"/>
    </xf>
    <xf numFmtId="0" fontId="43" fillId="0" borderId="10" xfId="0" applyFont="1" applyBorder="1" applyAlignment="1">
      <alignment horizontal="center" vertical="center" wrapText="1"/>
    </xf>
    <xf numFmtId="49" fontId="38" fillId="5" borderId="11" xfId="0" applyNumberFormat="1" applyFont="1" applyFill="1" applyBorder="1" applyAlignment="1">
      <alignment horizontal="left"/>
    </xf>
    <xf numFmtId="0" fontId="38" fillId="5" borderId="11" xfId="0" applyFont="1" applyFill="1" applyBorder="1" applyAlignment="1">
      <alignment horizontal="left"/>
    </xf>
    <xf numFmtId="0" fontId="38" fillId="5" borderId="11" xfId="0" quotePrefix="1" applyFont="1" applyFill="1" applyBorder="1" applyAlignment="1">
      <alignment horizontal="left"/>
    </xf>
    <xf numFmtId="0" fontId="25" fillId="0" borderId="11" xfId="0" quotePrefix="1" applyFont="1" applyBorder="1"/>
    <xf numFmtId="0" fontId="25" fillId="0" borderId="14" xfId="0" quotePrefix="1" applyFont="1" applyBorder="1"/>
    <xf numFmtId="0" fontId="41" fillId="0" borderId="14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wrapText="1"/>
    </xf>
    <xf numFmtId="4" fontId="38" fillId="0" borderId="18" xfId="0" applyNumberFormat="1" applyFont="1" applyBorder="1"/>
    <xf numFmtId="0" fontId="52" fillId="0" borderId="0" xfId="0" applyFont="1"/>
    <xf numFmtId="0" fontId="32" fillId="0" borderId="20" xfId="0" applyFont="1" applyBorder="1"/>
    <xf numFmtId="0" fontId="42" fillId="0" borderId="20" xfId="0" applyFont="1" applyBorder="1"/>
    <xf numFmtId="0" fontId="41" fillId="0" borderId="20" xfId="0" applyFont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44" fillId="0" borderId="11" xfId="0" applyFont="1" applyBorder="1" applyAlignment="1">
      <alignment horizontal="left" wrapText="1"/>
    </xf>
    <xf numFmtId="0" fontId="44" fillId="0" borderId="11" xfId="0" applyFont="1" applyBorder="1" applyAlignment="1">
      <alignment horizontal="center"/>
    </xf>
    <xf numFmtId="0" fontId="25" fillId="0" borderId="11" xfId="0" applyFont="1" applyBorder="1" applyAlignment="1">
      <alignment horizontal="center"/>
    </xf>
    <xf numFmtId="0" fontId="54" fillId="0" borderId="19" xfId="0" applyFont="1" applyBorder="1" applyAlignment="1">
      <alignment horizontal="left"/>
    </xf>
    <xf numFmtId="0" fontId="25" fillId="0" borderId="0" xfId="0" applyFont="1" applyAlignment="1">
      <alignment horizontal="center"/>
    </xf>
    <xf numFmtId="0" fontId="53" fillId="0" borderId="0" xfId="0" applyFont="1"/>
    <xf numFmtId="0" fontId="42" fillId="0" borderId="14" xfId="0" applyFont="1" applyBorder="1" applyAlignment="1">
      <alignment horizontal="left" vertical="center" wrapText="1"/>
    </xf>
    <xf numFmtId="0" fontId="25" fillId="0" borderId="11" xfId="0" applyFont="1" applyBorder="1" applyAlignment="1">
      <alignment horizontal="left"/>
    </xf>
    <xf numFmtId="49" fontId="38" fillId="0" borderId="11" xfId="0" applyNumberFormat="1" applyFont="1" applyBorder="1" applyAlignment="1">
      <alignment horizontal="left"/>
    </xf>
    <xf numFmtId="0" fontId="25" fillId="2" borderId="11" xfId="0" applyFont="1" applyFill="1" applyBorder="1" applyAlignment="1">
      <alignment horizontal="left"/>
    </xf>
    <xf numFmtId="0" fontId="38" fillId="0" borderId="21" xfId="0" applyFont="1" applyBorder="1" applyAlignment="1">
      <alignment horizontal="center"/>
    </xf>
    <xf numFmtId="0" fontId="25" fillId="0" borderId="20" xfId="0" applyFont="1" applyBorder="1"/>
    <xf numFmtId="0" fontId="25" fillId="5" borderId="11" xfId="0" applyFont="1" applyFill="1" applyBorder="1" applyAlignment="1">
      <alignment horizontal="left"/>
    </xf>
    <xf numFmtId="49" fontId="38" fillId="5" borderId="30" xfId="0" quotePrefix="1" applyNumberFormat="1" applyFont="1" applyFill="1" applyBorder="1" applyAlignment="1">
      <alignment horizontal="left"/>
    </xf>
    <xf numFmtId="0" fontId="25" fillId="5" borderId="30" xfId="0" applyFont="1" applyFill="1" applyBorder="1" applyAlignment="1">
      <alignment horizontal="left"/>
    </xf>
    <xf numFmtId="0" fontId="38" fillId="5" borderId="30" xfId="0" applyFont="1" applyFill="1" applyBorder="1" applyAlignment="1">
      <alignment horizontal="center" wrapText="1"/>
    </xf>
    <xf numFmtId="4" fontId="38" fillId="5" borderId="30" xfId="0" applyNumberFormat="1" applyFont="1" applyFill="1" applyBorder="1"/>
    <xf numFmtId="4" fontId="52" fillId="5" borderId="30" xfId="0" applyNumberFormat="1" applyFont="1" applyFill="1" applyBorder="1"/>
    <xf numFmtId="0" fontId="34" fillId="0" borderId="16" xfId="0" applyFont="1" applyBorder="1"/>
    <xf numFmtId="0" fontId="41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/>
    </xf>
    <xf numFmtId="0" fontId="25" fillId="0" borderId="16" xfId="0" applyFont="1" applyBorder="1"/>
    <xf numFmtId="0" fontId="53" fillId="0" borderId="16" xfId="0" applyFont="1" applyBorder="1"/>
    <xf numFmtId="49" fontId="38" fillId="5" borderId="31" xfId="0" applyNumberFormat="1" applyFont="1" applyFill="1" applyBorder="1" applyAlignment="1">
      <alignment horizontal="left"/>
    </xf>
    <xf numFmtId="0" fontId="25" fillId="5" borderId="31" xfId="0" applyFont="1" applyFill="1" applyBorder="1" applyAlignment="1">
      <alignment horizontal="left"/>
    </xf>
    <xf numFmtId="0" fontId="41" fillId="5" borderId="31" xfId="0" applyFont="1" applyFill="1" applyBorder="1" applyAlignment="1">
      <alignment horizontal="center" vertical="center" wrapText="1"/>
    </xf>
    <xf numFmtId="0" fontId="38" fillId="5" borderId="31" xfId="0" applyFont="1" applyFill="1" applyBorder="1" applyAlignment="1">
      <alignment horizontal="center" wrapText="1"/>
    </xf>
    <xf numFmtId="4" fontId="38" fillId="5" borderId="31" xfId="0" applyNumberFormat="1" applyFont="1" applyFill="1" applyBorder="1"/>
    <xf numFmtId="4" fontId="52" fillId="5" borderId="31" xfId="0" applyNumberFormat="1" applyFont="1" applyFill="1" applyBorder="1"/>
    <xf numFmtId="0" fontId="55" fillId="0" borderId="11" xfId="0" applyFont="1" applyBorder="1" applyAlignment="1">
      <alignment horizontal="left"/>
    </xf>
    <xf numFmtId="49" fontId="38" fillId="5" borderId="11" xfId="0" quotePrefix="1" applyNumberFormat="1" applyFont="1" applyFill="1" applyBorder="1" applyAlignment="1">
      <alignment horizontal="left"/>
    </xf>
    <xf numFmtId="1" fontId="44" fillId="5" borderId="31" xfId="0" applyNumberFormat="1" applyFont="1" applyFill="1" applyBorder="1" applyAlignment="1">
      <alignment horizontal="center" vertical="center"/>
    </xf>
    <xf numFmtId="0" fontId="44" fillId="5" borderId="29" xfId="0" applyFont="1" applyFill="1" applyBorder="1" applyAlignment="1">
      <alignment horizontal="center" vertical="center"/>
    </xf>
    <xf numFmtId="0" fontId="44" fillId="5" borderId="27" xfId="0" applyFont="1" applyFill="1" applyBorder="1" applyAlignment="1">
      <alignment horizontal="center" vertical="center"/>
    </xf>
    <xf numFmtId="1" fontId="44" fillId="5" borderId="11" xfId="0" applyNumberFormat="1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" fontId="44" fillId="5" borderId="32" xfId="0" applyNumberFormat="1" applyFont="1" applyFill="1" applyBorder="1" applyAlignment="1">
      <alignment horizontal="center" vertical="center"/>
    </xf>
    <xf numFmtId="0" fontId="44" fillId="5" borderId="33" xfId="0" applyFont="1" applyFill="1" applyBorder="1" applyAlignment="1">
      <alignment horizontal="center" vertical="center"/>
    </xf>
    <xf numFmtId="0" fontId="41" fillId="5" borderId="32" xfId="0" applyFont="1" applyFill="1" applyBorder="1" applyAlignment="1">
      <alignment horizontal="center" vertical="center" wrapText="1"/>
    </xf>
    <xf numFmtId="0" fontId="38" fillId="5" borderId="32" xfId="0" applyFont="1" applyFill="1" applyBorder="1" applyAlignment="1">
      <alignment horizontal="center" wrapText="1"/>
    </xf>
    <xf numFmtId="4" fontId="38" fillId="5" borderId="32" xfId="0" applyNumberFormat="1" applyFont="1" applyFill="1" applyBorder="1"/>
    <xf numFmtId="4" fontId="52" fillId="5" borderId="32" xfId="0" applyNumberFormat="1" applyFont="1" applyFill="1" applyBorder="1"/>
    <xf numFmtId="0" fontId="25" fillId="0" borderId="10" xfId="0" applyFont="1" applyBorder="1" applyAlignment="1">
      <alignment horizontal="left"/>
    </xf>
    <xf numFmtId="0" fontId="41" fillId="0" borderId="15" xfId="0" applyFont="1" applyBorder="1" applyAlignment="1">
      <alignment horizontal="center" vertical="center" wrapText="1"/>
    </xf>
    <xf numFmtId="0" fontId="41" fillId="5" borderId="31" xfId="0" applyFont="1" applyFill="1" applyBorder="1" applyAlignment="1">
      <alignment horizontal="left" vertical="center" wrapText="1"/>
    </xf>
    <xf numFmtId="0" fontId="41" fillId="5" borderId="11" xfId="0" applyFont="1" applyFill="1" applyBorder="1" applyAlignment="1">
      <alignment horizontal="left" vertical="center" wrapText="1"/>
    </xf>
    <xf numFmtId="0" fontId="41" fillId="5" borderId="32" xfId="0" applyFont="1" applyFill="1" applyBorder="1" applyAlignment="1">
      <alignment horizontal="left" vertical="center" wrapText="1"/>
    </xf>
    <xf numFmtId="0" fontId="25" fillId="0" borderId="16" xfId="0" applyFont="1" applyBorder="1" applyAlignment="1">
      <alignment horizontal="left"/>
    </xf>
    <xf numFmtId="0" fontId="44" fillId="5" borderId="34" xfId="0" applyFont="1" applyFill="1" applyBorder="1" applyAlignment="1">
      <alignment horizontal="center" vertical="center"/>
    </xf>
    <xf numFmtId="0" fontId="44" fillId="5" borderId="11" xfId="0" applyFont="1" applyFill="1" applyBorder="1" applyAlignment="1">
      <alignment horizontal="center" vertical="center"/>
    </xf>
    <xf numFmtId="0" fontId="38" fillId="5" borderId="12" xfId="0" applyFont="1" applyFill="1" applyBorder="1" applyAlignment="1">
      <alignment horizontal="center" wrapText="1"/>
    </xf>
    <xf numFmtId="0" fontId="44" fillId="5" borderId="32" xfId="0" applyFont="1" applyFill="1" applyBorder="1" applyAlignment="1">
      <alignment horizontal="center" vertical="center"/>
    </xf>
    <xf numFmtId="0" fontId="38" fillId="5" borderId="35" xfId="0" applyFont="1" applyFill="1" applyBorder="1" applyAlignment="1">
      <alignment horizontal="center" wrapText="1"/>
    </xf>
    <xf numFmtId="0" fontId="38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38" fillId="0" borderId="0" xfId="0" applyFont="1" applyAlignment="1">
      <alignment horizontal="center" wrapText="1"/>
    </xf>
    <xf numFmtId="2" fontId="38" fillId="0" borderId="0" xfId="0" applyNumberFormat="1" applyFont="1" applyAlignment="1">
      <alignment vertical="top" wrapText="1"/>
    </xf>
    <xf numFmtId="4" fontId="52" fillId="0" borderId="0" xfId="0" applyNumberFormat="1" applyFont="1"/>
    <xf numFmtId="2" fontId="38" fillId="0" borderId="0" xfId="0" applyNumberFormat="1" applyFont="1"/>
    <xf numFmtId="0" fontId="38" fillId="0" borderId="14" xfId="0" applyFont="1" applyBorder="1" applyAlignment="1">
      <alignment horizontal="left"/>
    </xf>
    <xf numFmtId="0" fontId="25" fillId="0" borderId="14" xfId="0" applyFont="1" applyBorder="1" applyAlignment="1">
      <alignment horizontal="left"/>
    </xf>
    <xf numFmtId="4" fontId="38" fillId="0" borderId="14" xfId="0" applyNumberFormat="1" applyFont="1" applyBorder="1"/>
    <xf numFmtId="4" fontId="52" fillId="0" borderId="14" xfId="0" applyNumberFormat="1" applyFont="1" applyBorder="1"/>
    <xf numFmtId="0" fontId="43" fillId="0" borderId="0" xfId="0" applyFont="1" applyAlignment="1">
      <alignment horizontal="center" vertical="center" wrapText="1"/>
    </xf>
    <xf numFmtId="0" fontId="38" fillId="0" borderId="20" xfId="0" applyFont="1" applyBorder="1" applyAlignment="1">
      <alignment horizontal="center"/>
    </xf>
    <xf numFmtId="0" fontId="38" fillId="0" borderId="20" xfId="0" applyFont="1" applyBorder="1"/>
    <xf numFmtId="0" fontId="52" fillId="0" borderId="20" xfId="0" applyFont="1" applyBorder="1"/>
    <xf numFmtId="0" fontId="38" fillId="0" borderId="19" xfId="0" applyFont="1" applyBorder="1" applyAlignment="1">
      <alignment horizontal="center" wrapText="1"/>
    </xf>
    <xf numFmtId="0" fontId="41" fillId="0" borderId="10" xfId="0" applyFont="1" applyBorder="1" applyAlignment="1">
      <alignment horizontal="center" vertical="center" wrapText="1"/>
    </xf>
    <xf numFmtId="0" fontId="38" fillId="0" borderId="15" xfId="0" applyFont="1" applyBorder="1" applyAlignment="1">
      <alignment horizontal="left"/>
    </xf>
    <xf numFmtId="0" fontId="38" fillId="0" borderId="15" xfId="0" applyFont="1" applyBorder="1" applyAlignment="1">
      <alignment horizontal="center" wrapText="1"/>
    </xf>
    <xf numFmtId="4" fontId="38" fillId="0" borderId="15" xfId="0" applyNumberFormat="1" applyFont="1" applyBorder="1"/>
    <xf numFmtId="4" fontId="52" fillId="0" borderId="15" xfId="0" applyNumberFormat="1" applyFont="1" applyBorder="1"/>
    <xf numFmtId="0" fontId="38" fillId="0" borderId="16" xfId="0" applyFont="1" applyBorder="1" applyAlignment="1">
      <alignment horizontal="center" wrapText="1"/>
    </xf>
    <xf numFmtId="2" fontId="38" fillId="0" borderId="16" xfId="0" applyNumberFormat="1" applyFont="1" applyBorder="1" applyAlignment="1">
      <alignment vertical="top" wrapText="1"/>
    </xf>
    <xf numFmtId="0" fontId="38" fillId="0" borderId="16" xfId="0" applyFont="1" applyBorder="1"/>
    <xf numFmtId="1" fontId="38" fillId="0" borderId="14" xfId="0" applyNumberFormat="1" applyFont="1" applyBorder="1" applyAlignment="1">
      <alignment horizontal="center" vertical="center"/>
    </xf>
    <xf numFmtId="0" fontId="34" fillId="0" borderId="21" xfId="0" applyFont="1" applyBorder="1"/>
    <xf numFmtId="0" fontId="25" fillId="0" borderId="21" xfId="0" applyFont="1" applyBorder="1" applyAlignment="1">
      <alignment horizontal="center"/>
    </xf>
    <xf numFmtId="0" fontId="25" fillId="0" borderId="21" xfId="0" applyFont="1" applyBorder="1"/>
    <xf numFmtId="0" fontId="53" fillId="0" borderId="21" xfId="0" applyFont="1" applyBorder="1"/>
    <xf numFmtId="0" fontId="25" fillId="0" borderId="15" xfId="0" applyFont="1" applyBorder="1" applyAlignment="1">
      <alignment horizontal="left"/>
    </xf>
    <xf numFmtId="0" fontId="53" fillId="0" borderId="23" xfId="0" applyFont="1" applyBorder="1"/>
    <xf numFmtId="0" fontId="34" fillId="0" borderId="21" xfId="0" applyFont="1" applyBorder="1" applyAlignment="1">
      <alignment horizontal="left"/>
    </xf>
    <xf numFmtId="0" fontId="34" fillId="0" borderId="23" xfId="0" applyFont="1" applyBorder="1" applyAlignment="1">
      <alignment horizontal="left" vertical="center"/>
    </xf>
    <xf numFmtId="1" fontId="38" fillId="0" borderId="15" xfId="0" applyNumberFormat="1" applyFont="1" applyBorder="1" applyAlignment="1">
      <alignment horizontal="left"/>
    </xf>
    <xf numFmtId="0" fontId="53" fillId="0" borderId="18" xfId="0" applyFont="1" applyBorder="1"/>
    <xf numFmtId="0" fontId="25" fillId="0" borderId="38" xfId="0" applyFont="1" applyBorder="1" applyAlignment="1">
      <alignment horizontal="left"/>
    </xf>
    <xf numFmtId="0" fontId="34" fillId="0" borderId="16" xfId="0" applyFont="1" applyBorder="1" applyAlignment="1">
      <alignment horizontal="left"/>
    </xf>
    <xf numFmtId="0" fontId="38" fillId="0" borderId="16" xfId="0" applyFont="1" applyBorder="1" applyAlignment="1">
      <alignment horizontal="center"/>
    </xf>
    <xf numFmtId="0" fontId="38" fillId="0" borderId="18" xfId="0" applyFont="1" applyBorder="1" applyAlignment="1">
      <alignment horizontal="center"/>
    </xf>
    <xf numFmtId="0" fontId="52" fillId="0" borderId="16" xfId="0" applyFont="1" applyBorder="1"/>
    <xf numFmtId="0" fontId="25" fillId="0" borderId="20" xfId="0" applyFont="1" applyBorder="1" applyAlignment="1">
      <alignment horizontal="left"/>
    </xf>
    <xf numFmtId="0" fontId="38" fillId="0" borderId="20" xfId="0" applyFont="1" applyBorder="1" applyAlignment="1">
      <alignment horizontal="center" wrapText="1"/>
    </xf>
    <xf numFmtId="2" fontId="38" fillId="0" borderId="20" xfId="0" applyNumberFormat="1" applyFont="1" applyBorder="1" applyAlignment="1">
      <alignment vertical="top" wrapText="1"/>
    </xf>
    <xf numFmtId="0" fontId="25" fillId="0" borderId="23" xfId="0" applyFont="1" applyBorder="1" applyAlignment="1">
      <alignment horizontal="left"/>
    </xf>
    <xf numFmtId="0" fontId="25" fillId="2" borderId="1" xfId="0" applyFont="1" applyFill="1" applyBorder="1" applyAlignment="1">
      <alignment horizontal="left"/>
    </xf>
    <xf numFmtId="49" fontId="38" fillId="0" borderId="14" xfId="0" applyNumberFormat="1" applyFont="1" applyBorder="1" applyAlignment="1">
      <alignment horizontal="left"/>
    </xf>
    <xf numFmtId="0" fontId="25" fillId="0" borderId="17" xfId="0" applyFont="1" applyBorder="1" applyAlignment="1">
      <alignment horizontal="left"/>
    </xf>
    <xf numFmtId="0" fontId="38" fillId="0" borderId="21" xfId="0" applyFont="1" applyBorder="1"/>
    <xf numFmtId="0" fontId="25" fillId="0" borderId="20" xfId="0" applyFont="1" applyBorder="1" applyAlignment="1">
      <alignment horizontal="center"/>
    </xf>
    <xf numFmtId="0" fontId="53" fillId="0" borderId="20" xfId="0" applyFont="1" applyBorder="1"/>
    <xf numFmtId="0" fontId="38" fillId="0" borderId="15" xfId="0" applyFont="1" applyBorder="1"/>
    <xf numFmtId="0" fontId="38" fillId="0" borderId="11" xfId="0" applyFont="1" applyBorder="1"/>
    <xf numFmtId="0" fontId="38" fillId="0" borderId="11" xfId="0" applyFont="1" applyBorder="1" applyAlignment="1">
      <alignment horizontal="center"/>
    </xf>
    <xf numFmtId="0" fontId="25" fillId="0" borderId="0" xfId="0" applyFont="1" applyAlignment="1">
      <alignment horizontal="left" vertical="center"/>
    </xf>
    <xf numFmtId="0" fontId="56" fillId="0" borderId="0" xfId="0" applyFont="1" applyAlignment="1">
      <alignment horizontal="center" vertical="center"/>
    </xf>
    <xf numFmtId="0" fontId="57" fillId="3" borderId="11" xfId="0" applyFont="1" applyFill="1" applyBorder="1" applyAlignment="1">
      <alignment horizontal="center" vertical="center" wrapText="1"/>
    </xf>
    <xf numFmtId="0" fontId="57" fillId="3" borderId="12" xfId="0" applyFont="1" applyFill="1" applyBorder="1" applyAlignment="1">
      <alignment horizontal="left" vertical="center"/>
    </xf>
    <xf numFmtId="0" fontId="57" fillId="3" borderId="12" xfId="0" applyFont="1" applyFill="1" applyBorder="1" applyAlignment="1">
      <alignment horizontal="center" vertical="center" wrapText="1"/>
    </xf>
    <xf numFmtId="0" fontId="58" fillId="0" borderId="0" xfId="0" applyFont="1"/>
    <xf numFmtId="0" fontId="32" fillId="0" borderId="13" xfId="0" applyFont="1" applyBorder="1" applyAlignment="1">
      <alignment horizontal="center"/>
    </xf>
    <xf numFmtId="0" fontId="32" fillId="0" borderId="13" xfId="0" applyFont="1" applyBorder="1" applyAlignment="1">
      <alignment horizontal="right"/>
    </xf>
    <xf numFmtId="0" fontId="59" fillId="0" borderId="13" xfId="0" applyFont="1" applyBorder="1" applyAlignment="1">
      <alignment horizontal="right"/>
    </xf>
    <xf numFmtId="0" fontId="27" fillId="0" borderId="15" xfId="0" applyFont="1" applyBorder="1" applyAlignment="1">
      <alignment horizontal="center"/>
    </xf>
    <xf numFmtId="4" fontId="27" fillId="0" borderId="11" xfId="0" applyNumberFormat="1" applyFont="1" applyBorder="1" applyAlignment="1">
      <alignment horizontal="right"/>
    </xf>
    <xf numFmtId="1" fontId="27" fillId="5" borderId="11" xfId="0" applyNumberFormat="1" applyFont="1" applyFill="1" applyBorder="1" applyAlignment="1">
      <alignment horizontal="left"/>
    </xf>
    <xf numFmtId="0" fontId="27" fillId="5" borderId="31" xfId="0" applyFont="1" applyFill="1" applyBorder="1" applyAlignment="1">
      <alignment horizontal="center"/>
    </xf>
    <xf numFmtId="0" fontId="27" fillId="5" borderId="11" xfId="0" applyFont="1" applyFill="1" applyBorder="1" applyAlignment="1">
      <alignment horizontal="center"/>
    </xf>
    <xf numFmtId="4" fontId="35" fillId="5" borderId="11" xfId="0" applyNumberFormat="1" applyFont="1" applyFill="1" applyBorder="1" applyAlignment="1">
      <alignment horizontal="right"/>
    </xf>
    <xf numFmtId="4" fontId="60" fillId="5" borderId="11" xfId="0" applyNumberFormat="1" applyFont="1" applyFill="1" applyBorder="1" applyAlignment="1">
      <alignment horizontal="right"/>
    </xf>
    <xf numFmtId="1" fontId="38" fillId="0" borderId="11" xfId="0" quotePrefix="1" applyNumberFormat="1" applyFont="1" applyBorder="1" applyAlignment="1">
      <alignment horizontal="left"/>
    </xf>
    <xf numFmtId="4" fontId="38" fillId="0" borderId="11" xfId="0" applyNumberFormat="1" applyFont="1" applyBorder="1" applyAlignment="1">
      <alignment horizontal="right"/>
    </xf>
    <xf numFmtId="4" fontId="52" fillId="0" borderId="11" xfId="0" applyNumberFormat="1" applyFont="1" applyBorder="1" applyAlignment="1">
      <alignment horizontal="right"/>
    </xf>
    <xf numFmtId="0" fontId="42" fillId="0" borderId="0" xfId="0" applyFont="1"/>
    <xf numFmtId="0" fontId="38" fillId="0" borderId="14" xfId="0" applyFont="1" applyBorder="1" applyAlignment="1">
      <alignment horizontal="center"/>
    </xf>
    <xf numFmtId="0" fontId="27" fillId="0" borderId="21" xfId="0" applyFont="1" applyBorder="1" applyAlignment="1">
      <alignment horizontal="left" vertical="center" wrapText="1"/>
    </xf>
    <xf numFmtId="0" fontId="38" fillId="0" borderId="0" xfId="0" applyFont="1" applyAlignment="1">
      <alignment horizontal="right"/>
    </xf>
    <xf numFmtId="0" fontId="27" fillId="0" borderId="0" xfId="0" applyFont="1" applyAlignment="1">
      <alignment horizontal="right"/>
    </xf>
    <xf numFmtId="0" fontId="60" fillId="0" borderId="0" xfId="0" applyFont="1" applyAlignment="1">
      <alignment horizontal="right"/>
    </xf>
    <xf numFmtId="0" fontId="32" fillId="0" borderId="20" xfId="0" applyFont="1" applyBorder="1" applyAlignment="1">
      <alignment horizontal="center"/>
    </xf>
    <xf numFmtId="0" fontId="27" fillId="0" borderId="20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right"/>
    </xf>
    <xf numFmtId="0" fontId="61" fillId="0" borderId="20" xfId="0" applyFont="1" applyBorder="1" applyAlignment="1">
      <alignment horizontal="right"/>
    </xf>
    <xf numFmtId="2" fontId="38" fillId="0" borderId="11" xfId="0" applyNumberFormat="1" applyFont="1" applyBorder="1" applyAlignment="1">
      <alignment horizontal="center" wrapText="1"/>
    </xf>
    <xf numFmtId="0" fontId="38" fillId="0" borderId="38" xfId="0" applyFont="1" applyBorder="1" applyAlignment="1">
      <alignment horizontal="left" vertical="center" wrapText="1"/>
    </xf>
    <xf numFmtId="1" fontId="10" fillId="0" borderId="14" xfId="0" applyNumberFormat="1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horizontal="left" vertical="top" wrapText="1"/>
    </xf>
    <xf numFmtId="0" fontId="39" fillId="5" borderId="40" xfId="0" applyFont="1" applyFill="1" applyBorder="1" applyAlignment="1">
      <alignment horizontal="left" vertical="top" wrapText="1"/>
    </xf>
    <xf numFmtId="1" fontId="39" fillId="5" borderId="11" xfId="0" applyNumberFormat="1" applyFont="1" applyFill="1" applyBorder="1" applyAlignment="1">
      <alignment horizontal="center" vertical="center"/>
    </xf>
    <xf numFmtId="0" fontId="39" fillId="5" borderId="34" xfId="0" applyFont="1" applyFill="1" applyBorder="1" applyAlignment="1">
      <alignment horizontal="center" vertical="center"/>
    </xf>
    <xf numFmtId="0" fontId="39" fillId="5" borderId="30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vertical="top" wrapText="1"/>
    </xf>
    <xf numFmtId="1" fontId="10" fillId="0" borderId="11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27" fillId="0" borderId="0" xfId="0" applyFont="1" applyAlignment="1">
      <alignment horizontal="left" vertical="center" wrapText="1"/>
    </xf>
    <xf numFmtId="4" fontId="38" fillId="0" borderId="21" xfId="0" applyNumberFormat="1" applyFont="1" applyBorder="1" applyAlignment="1">
      <alignment horizontal="right"/>
    </xf>
    <xf numFmtId="4" fontId="52" fillId="0" borderId="0" xfId="0" applyNumberFormat="1" applyFont="1" applyAlignment="1">
      <alignment horizontal="right"/>
    </xf>
    <xf numFmtId="0" fontId="32" fillId="0" borderId="21" xfId="0" applyFont="1" applyBorder="1"/>
    <xf numFmtId="0" fontId="32" fillId="0" borderId="21" xfId="0" applyFont="1" applyBorder="1" applyAlignment="1">
      <alignment horizontal="center"/>
    </xf>
    <xf numFmtId="0" fontId="32" fillId="0" borderId="21" xfId="0" applyFont="1" applyBorder="1" applyAlignment="1">
      <alignment horizontal="right"/>
    </xf>
    <xf numFmtId="0" fontId="27" fillId="0" borderId="0" xfId="0" applyFont="1"/>
    <xf numFmtId="4" fontId="38" fillId="0" borderId="14" xfId="0" applyNumberFormat="1" applyFont="1" applyBorder="1" applyAlignment="1">
      <alignment horizontal="right"/>
    </xf>
    <xf numFmtId="4" fontId="52" fillId="0" borderId="14" xfId="0" applyNumberFormat="1" applyFont="1" applyBorder="1" applyAlignment="1">
      <alignment horizontal="right"/>
    </xf>
    <xf numFmtId="0" fontId="32" fillId="0" borderId="0" xfId="0" applyFont="1"/>
    <xf numFmtId="0" fontId="32" fillId="0" borderId="21" xfId="0" applyFont="1" applyBorder="1" applyAlignment="1">
      <alignment horizontal="left"/>
    </xf>
    <xf numFmtId="0" fontId="32" fillId="0" borderId="20" xfId="0" applyFont="1" applyBorder="1" applyAlignment="1">
      <alignment horizontal="left"/>
    </xf>
    <xf numFmtId="0" fontId="62" fillId="0" borderId="11" xfId="0" applyFont="1" applyBorder="1" applyAlignment="1">
      <alignment horizontal="center"/>
    </xf>
    <xf numFmtId="0" fontId="62" fillId="0" borderId="17" xfId="0" applyFont="1" applyBorder="1" applyAlignment="1">
      <alignment horizontal="center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62" fillId="0" borderId="14" xfId="0" applyFont="1" applyBorder="1" applyAlignment="1">
      <alignment horizontal="center"/>
    </xf>
    <xf numFmtId="0" fontId="60" fillId="0" borderId="20" xfId="0" applyFont="1" applyBorder="1" applyAlignment="1">
      <alignment horizontal="right"/>
    </xf>
    <xf numFmtId="0" fontId="62" fillId="0" borderId="19" xfId="0" applyFont="1" applyBorder="1" applyAlignment="1">
      <alignment horizontal="center"/>
    </xf>
    <xf numFmtId="0" fontId="10" fillId="0" borderId="11" xfId="0" applyFont="1" applyBorder="1"/>
    <xf numFmtId="0" fontId="62" fillId="0" borderId="11" xfId="0" applyFont="1" applyBorder="1" applyAlignment="1">
      <alignment horizontal="center" wrapText="1"/>
    </xf>
    <xf numFmtId="0" fontId="62" fillId="0" borderId="19" xfId="0" applyFont="1" applyBorder="1" applyAlignment="1">
      <alignment horizontal="center" wrapText="1"/>
    </xf>
    <xf numFmtId="0" fontId="64" fillId="0" borderId="20" xfId="0" applyFont="1" applyBorder="1" applyAlignment="1">
      <alignment horizontal="right"/>
    </xf>
    <xf numFmtId="0" fontId="38" fillId="0" borderId="15" xfId="0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41" xfId="0" applyFont="1" applyBorder="1" applyAlignment="1">
      <alignment horizontal="center"/>
    </xf>
    <xf numFmtId="0" fontId="38" fillId="0" borderId="38" xfId="0" applyFont="1" applyBorder="1" applyAlignment="1">
      <alignment horizontal="left"/>
    </xf>
    <xf numFmtId="0" fontId="38" fillId="0" borderId="38" xfId="0" applyFont="1" applyBorder="1" applyAlignment="1">
      <alignment horizontal="center"/>
    </xf>
    <xf numFmtId="9" fontId="65" fillId="0" borderId="20" xfId="0" applyNumberFormat="1" applyFont="1" applyBorder="1" applyAlignment="1">
      <alignment horizontal="right"/>
    </xf>
    <xf numFmtId="49" fontId="38" fillId="0" borderId="15" xfId="0" applyNumberFormat="1" applyFont="1" applyBorder="1" applyAlignment="1">
      <alignment horizontal="left"/>
    </xf>
    <xf numFmtId="1" fontId="38" fillId="0" borderId="14" xfId="0" applyNumberFormat="1" applyFont="1" applyBorder="1" applyAlignment="1">
      <alignment horizontal="center" wrapText="1"/>
    </xf>
    <xf numFmtId="49" fontId="38" fillId="0" borderId="42" xfId="0" applyNumberFormat="1" applyFont="1" applyBorder="1" applyAlignment="1">
      <alignment horizontal="left"/>
    </xf>
    <xf numFmtId="0" fontId="38" fillId="0" borderId="43" xfId="0" applyFont="1" applyBorder="1" applyAlignment="1">
      <alignment horizontal="left"/>
    </xf>
    <xf numFmtId="0" fontId="44" fillId="0" borderId="22" xfId="0" applyFont="1" applyBorder="1" applyAlignment="1">
      <alignment horizontal="center"/>
    </xf>
    <xf numFmtId="1" fontId="38" fillId="0" borderId="44" xfId="0" applyNumberFormat="1" applyFont="1" applyBorder="1" applyAlignment="1">
      <alignment horizontal="center" wrapText="1"/>
    </xf>
    <xf numFmtId="0" fontId="41" fillId="0" borderId="0" xfId="0" applyFont="1" applyAlignment="1">
      <alignment horizontal="left" vertical="top" wrapText="1"/>
    </xf>
    <xf numFmtId="1" fontId="38" fillId="0" borderId="15" xfId="0" applyNumberFormat="1" applyFont="1" applyBorder="1" applyAlignment="1">
      <alignment horizontal="center" wrapText="1"/>
    </xf>
    <xf numFmtId="1" fontId="38" fillId="0" borderId="11" xfId="0" applyNumberFormat="1" applyFont="1" applyBorder="1" applyAlignment="1">
      <alignment horizontal="center" wrapText="1"/>
    </xf>
    <xf numFmtId="0" fontId="42" fillId="0" borderId="0" xfId="0" applyFont="1" applyAlignment="1">
      <alignment wrapText="1"/>
    </xf>
    <xf numFmtId="0" fontId="39" fillId="0" borderId="0" xfId="0" applyFont="1" applyAlignment="1">
      <alignment wrapText="1"/>
    </xf>
    <xf numFmtId="0" fontId="66" fillId="0" borderId="0" xfId="0" applyFont="1"/>
    <xf numFmtId="0" fontId="67" fillId="0" borderId="0" xfId="0" applyFont="1" applyAlignment="1">
      <alignment wrapText="1"/>
    </xf>
    <xf numFmtId="0" fontId="68" fillId="0" borderId="10" xfId="0" applyFont="1" applyBorder="1" applyAlignment="1">
      <alignment horizontal="center" wrapText="1"/>
    </xf>
    <xf numFmtId="164" fontId="69" fillId="0" borderId="10" xfId="0" applyNumberFormat="1" applyFont="1" applyBorder="1" applyAlignment="1">
      <alignment horizontal="center"/>
    </xf>
    <xf numFmtId="0" fontId="30" fillId="3" borderId="11" xfId="0" applyFont="1" applyFill="1" applyBorder="1" applyAlignment="1">
      <alignment horizontal="center" vertical="center"/>
    </xf>
    <xf numFmtId="0" fontId="51" fillId="3" borderId="11" xfId="0" applyFont="1" applyFill="1" applyBorder="1" applyAlignment="1">
      <alignment horizontal="center" vertical="center"/>
    </xf>
    <xf numFmtId="0" fontId="51" fillId="3" borderId="11" xfId="0" applyFont="1" applyFill="1" applyBorder="1" applyAlignment="1">
      <alignment horizontal="center" vertical="center" wrapText="1"/>
    </xf>
    <xf numFmtId="49" fontId="30" fillId="3" borderId="11" xfId="0" applyNumberFormat="1" applyFont="1" applyFill="1" applyBorder="1" applyAlignment="1">
      <alignment horizontal="center" vertical="center" wrapText="1"/>
    </xf>
    <xf numFmtId="0" fontId="70" fillId="0" borderId="0" xfId="0" applyFont="1"/>
    <xf numFmtId="0" fontId="71" fillId="0" borderId="13" xfId="0" applyFont="1" applyBorder="1"/>
    <xf numFmtId="0" fontId="71" fillId="0" borderId="13" xfId="0" applyFont="1" applyBorder="1" applyAlignment="1">
      <alignment wrapText="1"/>
    </xf>
    <xf numFmtId="0" fontId="72" fillId="0" borderId="0" xfId="0" applyFont="1"/>
    <xf numFmtId="49" fontId="38" fillId="0" borderId="15" xfId="0" applyNumberFormat="1" applyFont="1" applyBorder="1" applyAlignment="1">
      <alignment horizontal="center" vertical="center" wrapText="1"/>
    </xf>
    <xf numFmtId="4" fontId="52" fillId="0" borderId="1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52" fillId="0" borderId="11" xfId="0" applyNumberFormat="1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49" fontId="38" fillId="0" borderId="14" xfId="0" applyNumberFormat="1" applyFont="1" applyBorder="1" applyAlignment="1">
      <alignment horizontal="center" vertical="center" wrapText="1"/>
    </xf>
    <xf numFmtId="4" fontId="38" fillId="0" borderId="14" xfId="0" applyNumberFormat="1" applyFont="1" applyBorder="1" applyAlignment="1">
      <alignment horizontal="center" vertical="center"/>
    </xf>
    <xf numFmtId="4" fontId="52" fillId="0" borderId="14" xfId="0" applyNumberFormat="1" applyFont="1" applyBorder="1" applyAlignment="1">
      <alignment horizontal="center" vertical="center"/>
    </xf>
    <xf numFmtId="0" fontId="73" fillId="0" borderId="0" xfId="0" applyFont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37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38" fillId="0" borderId="38" xfId="0" applyFont="1" applyBorder="1" applyAlignment="1">
      <alignment horizontal="center" vertical="center"/>
    </xf>
    <xf numFmtId="4" fontId="38" fillId="0" borderId="38" xfId="0" applyNumberFormat="1" applyFont="1" applyBorder="1" applyAlignment="1">
      <alignment horizontal="center" vertical="center"/>
    </xf>
    <xf numFmtId="4" fontId="52" fillId="0" borderId="38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71" fillId="0" borderId="2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56" fillId="0" borderId="0" xfId="0" applyFont="1" applyAlignment="1">
      <alignment horizontal="center"/>
    </xf>
    <xf numFmtId="0" fontId="74" fillId="0" borderId="10" xfId="0" applyFont="1" applyBorder="1" applyAlignment="1">
      <alignment horizontal="center" vertical="center" wrapText="1"/>
    </xf>
    <xf numFmtId="0" fontId="38" fillId="0" borderId="0" xfId="0" applyFont="1" applyAlignment="1">
      <alignment vertical="center"/>
    </xf>
    <xf numFmtId="0" fontId="71" fillId="0" borderId="21" xfId="0" applyFont="1" applyBorder="1"/>
    <xf numFmtId="0" fontId="75" fillId="0" borderId="21" xfId="0" applyFont="1" applyBorder="1" applyAlignment="1">
      <alignment horizontal="center" vertical="center" wrapText="1"/>
    </xf>
    <xf numFmtId="0" fontId="38" fillId="6" borderId="11" xfId="0" applyFont="1" applyFill="1" applyBorder="1"/>
    <xf numFmtId="0" fontId="41" fillId="6" borderId="11" xfId="0" applyFont="1" applyFill="1" applyBorder="1" applyAlignment="1">
      <alignment horizontal="center" vertical="center" wrapText="1"/>
    </xf>
    <xf numFmtId="0" fontId="38" fillId="6" borderId="11" xfId="0" applyFont="1" applyFill="1" applyBorder="1" applyAlignment="1">
      <alignment horizontal="center"/>
    </xf>
    <xf numFmtId="0" fontId="25" fillId="6" borderId="11" xfId="0" applyFont="1" applyFill="1" applyBorder="1"/>
    <xf numFmtId="0" fontId="38" fillId="6" borderId="31" xfId="0" applyFont="1" applyFill="1" applyBorder="1"/>
    <xf numFmtId="0" fontId="41" fillId="6" borderId="31" xfId="0" applyFont="1" applyFill="1" applyBorder="1" applyAlignment="1">
      <alignment horizontal="center" vertical="center" wrapText="1"/>
    </xf>
    <xf numFmtId="0" fontId="38" fillId="6" borderId="31" xfId="0" applyFont="1" applyFill="1" applyBorder="1" applyAlignment="1">
      <alignment horizontal="center"/>
    </xf>
    <xf numFmtId="0" fontId="25" fillId="6" borderId="31" xfId="0" applyFont="1" applyFill="1" applyBorder="1"/>
    <xf numFmtId="0" fontId="41" fillId="0" borderId="11" xfId="0" applyFont="1" applyBorder="1" applyAlignment="1">
      <alignment horizontal="center" vertical="center" wrapText="1"/>
    </xf>
    <xf numFmtId="4" fontId="52" fillId="0" borderId="26" xfId="0" applyNumberFormat="1" applyFont="1" applyBorder="1"/>
    <xf numFmtId="0" fontId="71" fillId="0" borderId="23" xfId="0" applyFont="1" applyBorder="1"/>
    <xf numFmtId="0" fontId="38" fillId="6" borderId="30" xfId="0" applyFont="1" applyFill="1" applyBorder="1"/>
    <xf numFmtId="0" fontId="41" fillId="6" borderId="30" xfId="0" applyFont="1" applyFill="1" applyBorder="1" applyAlignment="1">
      <alignment horizontal="center" vertical="center" wrapText="1"/>
    </xf>
    <xf numFmtId="0" fontId="38" fillId="6" borderId="30" xfId="0" applyFont="1" applyFill="1" applyBorder="1" applyAlignment="1">
      <alignment horizontal="center"/>
    </xf>
    <xf numFmtId="0" fontId="25" fillId="6" borderId="30" xfId="0" applyFont="1" applyFill="1" applyBorder="1"/>
    <xf numFmtId="0" fontId="71" fillId="0" borderId="16" xfId="0" applyFont="1" applyBorder="1"/>
    <xf numFmtId="0" fontId="71" fillId="0" borderId="18" xfId="0" applyFont="1" applyBorder="1"/>
    <xf numFmtId="1" fontId="38" fillId="0" borderId="11" xfId="0" applyNumberFormat="1" applyFont="1" applyBorder="1"/>
    <xf numFmtId="0" fontId="71" fillId="0" borderId="10" xfId="0" applyFont="1" applyBorder="1"/>
    <xf numFmtId="0" fontId="71" fillId="0" borderId="17" xfId="0" applyFont="1" applyBorder="1"/>
    <xf numFmtId="0" fontId="10" fillId="0" borderId="15" xfId="0" applyFont="1" applyBorder="1"/>
    <xf numFmtId="1" fontId="38" fillId="0" borderId="11" xfId="0" quotePrefix="1" applyNumberFormat="1" applyFont="1" applyBorder="1"/>
    <xf numFmtId="0" fontId="62" fillId="0" borderId="15" xfId="0" applyFont="1" applyBorder="1" applyAlignment="1">
      <alignment horizontal="center" wrapText="1"/>
    </xf>
    <xf numFmtId="0" fontId="76" fillId="0" borderId="0" xfId="0" applyFont="1" applyAlignment="1">
      <alignment horizontal="left"/>
    </xf>
    <xf numFmtId="0" fontId="77" fillId="0" borderId="0" xfId="0" applyFont="1" applyAlignment="1">
      <alignment horizontal="left"/>
    </xf>
    <xf numFmtId="165" fontId="78" fillId="0" borderId="0" xfId="0" applyNumberFormat="1" applyFont="1" applyAlignment="1">
      <alignment horizontal="left"/>
    </xf>
    <xf numFmtId="1" fontId="79" fillId="0" borderId="0" xfId="0" applyNumberFormat="1" applyFont="1" applyAlignment="1">
      <alignment horizontal="left" vertical="center"/>
    </xf>
    <xf numFmtId="0" fontId="44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top"/>
    </xf>
    <xf numFmtId="0" fontId="44" fillId="0" borderId="0" xfId="0" applyFont="1" applyAlignment="1">
      <alignment horizontal="center"/>
    </xf>
    <xf numFmtId="10" fontId="44" fillId="0" borderId="0" xfId="0" applyNumberFormat="1" applyFont="1"/>
    <xf numFmtId="4" fontId="44" fillId="0" borderId="0" xfId="0" applyNumberFormat="1" applyFont="1" applyAlignment="1">
      <alignment horizontal="center"/>
    </xf>
    <xf numFmtId="0" fontId="44" fillId="0" borderId="0" xfId="0" applyFont="1"/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165" fontId="81" fillId="0" borderId="0" xfId="0" applyNumberFormat="1" applyFont="1" applyAlignment="1">
      <alignment horizontal="center"/>
    </xf>
    <xf numFmtId="1" fontId="44" fillId="0" borderId="0" xfId="0" applyNumberFormat="1" applyFont="1" applyAlignment="1">
      <alignment horizontal="center" vertical="center"/>
    </xf>
    <xf numFmtId="0" fontId="44" fillId="0" borderId="0" xfId="0" applyFont="1" applyAlignment="1">
      <alignment horizontal="right"/>
    </xf>
    <xf numFmtId="166" fontId="44" fillId="0" borderId="0" xfId="0" applyNumberFormat="1" applyFont="1" applyAlignment="1">
      <alignment horizontal="center"/>
    </xf>
    <xf numFmtId="4" fontId="44" fillId="0" borderId="0" xfId="0" applyNumberFormat="1" applyFont="1" applyAlignment="1">
      <alignment horizontal="right"/>
    </xf>
    <xf numFmtId="165" fontId="44" fillId="0" borderId="0" xfId="0" applyNumberFormat="1" applyFont="1" applyAlignment="1">
      <alignment horizontal="center"/>
    </xf>
    <xf numFmtId="1" fontId="82" fillId="0" borderId="0" xfId="0" applyNumberFormat="1" applyFont="1" applyAlignment="1">
      <alignment horizontal="center" vertical="center"/>
    </xf>
    <xf numFmtId="164" fontId="83" fillId="0" borderId="0" xfId="0" applyNumberFormat="1" applyFont="1" applyAlignment="1">
      <alignment horizontal="left" vertical="top"/>
    </xf>
    <xf numFmtId="4" fontId="84" fillId="0" borderId="0" xfId="0" applyNumberFormat="1" applyFont="1"/>
    <xf numFmtId="10" fontId="84" fillId="0" borderId="0" xfId="0" applyNumberFormat="1" applyFont="1"/>
    <xf numFmtId="166" fontId="44" fillId="0" borderId="0" xfId="0" applyNumberFormat="1" applyFont="1"/>
    <xf numFmtId="165" fontId="51" fillId="3" borderId="11" xfId="0" applyNumberFormat="1" applyFont="1" applyFill="1" applyBorder="1" applyAlignment="1">
      <alignment horizontal="center" vertical="center"/>
    </xf>
    <xf numFmtId="1" fontId="51" fillId="3" borderId="11" xfId="0" quotePrefix="1" applyNumberFormat="1" applyFont="1" applyFill="1" applyBorder="1" applyAlignment="1">
      <alignment horizontal="center" vertical="center" wrapText="1"/>
    </xf>
    <xf numFmtId="0" fontId="51" fillId="3" borderId="27" xfId="0" quotePrefix="1" applyFont="1" applyFill="1" applyBorder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4" fontId="44" fillId="0" borderId="0" xfId="0" applyNumberFormat="1" applyFont="1" applyAlignment="1">
      <alignment vertical="center"/>
    </xf>
    <xf numFmtId="0" fontId="86" fillId="7" borderId="1" xfId="0" applyFont="1" applyFill="1" applyBorder="1" applyAlignment="1">
      <alignment horizontal="center"/>
    </xf>
    <xf numFmtId="4" fontId="10" fillId="8" borderId="25" xfId="0" applyNumberFormat="1" applyFont="1" applyFill="1" applyBorder="1"/>
    <xf numFmtId="4" fontId="84" fillId="0" borderId="11" xfId="0" applyNumberFormat="1" applyFont="1" applyBorder="1"/>
    <xf numFmtId="166" fontId="84" fillId="0" borderId="0" xfId="0" applyNumberFormat="1" applyFont="1" applyAlignment="1">
      <alignment horizontal="center"/>
    </xf>
    <xf numFmtId="0" fontId="87" fillId="9" borderId="1" xfId="0" applyFont="1" applyFill="1" applyBorder="1" applyAlignment="1">
      <alignment horizontal="center"/>
    </xf>
    <xf numFmtId="165" fontId="44" fillId="10" borderId="1" xfId="0" applyNumberFormat="1" applyFont="1" applyFill="1" applyBorder="1" applyAlignment="1">
      <alignment horizontal="center"/>
    </xf>
    <xf numFmtId="0" fontId="44" fillId="10" borderId="1" xfId="0" applyFont="1" applyFill="1" applyBorder="1" applyAlignment="1">
      <alignment horizontal="center"/>
    </xf>
    <xf numFmtId="1" fontId="38" fillId="0" borderId="11" xfId="0" applyNumberFormat="1" applyFont="1" applyBorder="1" applyAlignment="1">
      <alignment horizontal="center"/>
    </xf>
    <xf numFmtId="0" fontId="44" fillId="2" borderId="1" xfId="0" applyFont="1" applyFill="1" applyBorder="1"/>
    <xf numFmtId="1" fontId="10" fillId="2" borderId="11" xfId="0" applyNumberFormat="1" applyFont="1" applyFill="1" applyBorder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44" fillId="7" borderId="1" xfId="0" applyFont="1" applyFill="1" applyBorder="1" applyAlignment="1">
      <alignment horizontal="center"/>
    </xf>
    <xf numFmtId="0" fontId="44" fillId="11" borderId="1" xfId="0" applyFont="1" applyFill="1" applyBorder="1" applyAlignment="1">
      <alignment horizontal="center"/>
    </xf>
    <xf numFmtId="0" fontId="88" fillId="12" borderId="1" xfId="0" applyFont="1" applyFill="1" applyBorder="1" applyAlignment="1">
      <alignment horizontal="center"/>
    </xf>
    <xf numFmtId="165" fontId="89" fillId="10" borderId="1" xfId="0" applyNumberFormat="1" applyFont="1" applyFill="1" applyBorder="1" applyAlignment="1">
      <alignment horizontal="center"/>
    </xf>
    <xf numFmtId="0" fontId="25" fillId="13" borderId="1" xfId="0" applyFont="1" applyFill="1" applyBorder="1"/>
    <xf numFmtId="0" fontId="44" fillId="14" borderId="1" xfId="0" applyFont="1" applyFill="1" applyBorder="1" applyAlignment="1">
      <alignment horizontal="center"/>
    </xf>
    <xf numFmtId="0" fontId="91" fillId="2" borderId="27" xfId="0" applyFont="1" applyFill="1" applyBorder="1" applyAlignment="1">
      <alignment horizontal="center" vertical="center"/>
    </xf>
    <xf numFmtId="0" fontId="92" fillId="2" borderId="1" xfId="0" applyFont="1" applyFill="1" applyBorder="1" applyAlignment="1">
      <alignment horizontal="center"/>
    </xf>
    <xf numFmtId="0" fontId="44" fillId="15" borderId="1" xfId="0" applyFont="1" applyFill="1" applyBorder="1" applyAlignment="1">
      <alignment horizontal="center"/>
    </xf>
    <xf numFmtId="0" fontId="93" fillId="12" borderId="11" xfId="0" applyFont="1" applyFill="1" applyBorder="1" applyAlignment="1">
      <alignment horizontal="center"/>
    </xf>
    <xf numFmtId="0" fontId="44" fillId="10" borderId="11" xfId="0" applyFont="1" applyFill="1" applyBorder="1" applyAlignment="1">
      <alignment horizontal="center"/>
    </xf>
    <xf numFmtId="0" fontId="94" fillId="7" borderId="11" xfId="0" applyFont="1" applyFill="1" applyBorder="1" applyAlignment="1">
      <alignment horizontal="center"/>
    </xf>
    <xf numFmtId="0" fontId="44" fillId="11" borderId="11" xfId="0" applyFont="1" applyFill="1" applyBorder="1" applyAlignment="1">
      <alignment horizontal="center"/>
    </xf>
    <xf numFmtId="0" fontId="95" fillId="9" borderId="11" xfId="0" applyFont="1" applyFill="1" applyBorder="1" applyAlignment="1">
      <alignment horizontal="center"/>
    </xf>
    <xf numFmtId="0" fontId="44" fillId="14" borderId="11" xfId="0" applyFont="1" applyFill="1" applyBorder="1" applyAlignment="1">
      <alignment horizontal="center"/>
    </xf>
    <xf numFmtId="0" fontId="25" fillId="13" borderId="11" xfId="0" applyFont="1" applyFill="1" applyBorder="1"/>
    <xf numFmtId="0" fontId="44" fillId="15" borderId="11" xfId="0" applyFont="1" applyFill="1" applyBorder="1" applyAlignment="1">
      <alignment horizontal="center"/>
    </xf>
    <xf numFmtId="165" fontId="44" fillId="10" borderId="11" xfId="0" applyNumberFormat="1" applyFont="1" applyFill="1" applyBorder="1" applyAlignment="1">
      <alignment horizontal="center"/>
    </xf>
    <xf numFmtId="1" fontId="10" fillId="0" borderId="16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/>
    </xf>
    <xf numFmtId="9" fontId="84" fillId="0" borderId="0" xfId="0" applyNumberFormat="1" applyFont="1"/>
    <xf numFmtId="4" fontId="44" fillId="5" borderId="12" xfId="0" applyNumberFormat="1" applyFont="1" applyFill="1" applyBorder="1"/>
    <xf numFmtId="4" fontId="84" fillId="5" borderId="11" xfId="0" applyNumberFormat="1" applyFont="1" applyFill="1" applyBorder="1"/>
    <xf numFmtId="9" fontId="96" fillId="0" borderId="0" xfId="0" applyNumberFormat="1" applyFont="1"/>
    <xf numFmtId="166" fontId="98" fillId="0" borderId="0" xfId="0" applyNumberFormat="1" applyFont="1"/>
    <xf numFmtId="0" fontId="99" fillId="0" borderId="0" xfId="0" applyFont="1"/>
    <xf numFmtId="9" fontId="100" fillId="0" borderId="0" xfId="0" applyNumberFormat="1" applyFont="1"/>
    <xf numFmtId="166" fontId="101" fillId="0" borderId="0" xfId="0" applyNumberFormat="1" applyFont="1"/>
    <xf numFmtId="4" fontId="44" fillId="5" borderId="32" xfId="0" applyNumberFormat="1" applyFont="1" applyFill="1" applyBorder="1"/>
    <xf numFmtId="4" fontId="84" fillId="5" borderId="32" xfId="0" applyNumberFormat="1" applyFont="1" applyFill="1" applyBorder="1"/>
    <xf numFmtId="4" fontId="44" fillId="5" borderId="25" xfId="0" applyNumberFormat="1" applyFont="1" applyFill="1" applyBorder="1"/>
    <xf numFmtId="4" fontId="84" fillId="5" borderId="31" xfId="0" applyNumberFormat="1" applyFont="1" applyFill="1" applyBorder="1"/>
    <xf numFmtId="0" fontId="44" fillId="0" borderId="32" xfId="0" applyFont="1" applyBorder="1" applyAlignment="1">
      <alignment horizontal="center"/>
    </xf>
    <xf numFmtId="0" fontId="102" fillId="9" borderId="32" xfId="0" applyFont="1" applyFill="1" applyBorder="1" applyAlignment="1">
      <alignment horizontal="center"/>
    </xf>
    <xf numFmtId="0" fontId="44" fillId="0" borderId="15" xfId="0" applyFont="1" applyBorder="1" applyAlignment="1">
      <alignment horizontal="center"/>
    </xf>
    <xf numFmtId="0" fontId="103" fillId="9" borderId="31" xfId="0" applyFont="1" applyFill="1" applyBorder="1" applyAlignment="1">
      <alignment horizontal="center"/>
    </xf>
    <xf numFmtId="0" fontId="104" fillId="9" borderId="27" xfId="0" applyFont="1" applyFill="1" applyBorder="1" applyAlignment="1">
      <alignment horizontal="center"/>
    </xf>
    <xf numFmtId="0" fontId="105" fillId="9" borderId="33" xfId="0" applyFont="1" applyFill="1" applyBorder="1" applyAlignment="1">
      <alignment horizontal="center"/>
    </xf>
    <xf numFmtId="4" fontId="25" fillId="0" borderId="0" xfId="0" applyNumberFormat="1" applyFont="1"/>
    <xf numFmtId="4" fontId="44" fillId="5" borderId="35" xfId="0" applyNumberFormat="1" applyFont="1" applyFill="1" applyBorder="1"/>
    <xf numFmtId="0" fontId="41" fillId="5" borderId="31" xfId="0" applyFont="1" applyFill="1" applyBorder="1" applyAlignment="1">
      <alignment horizontal="left" vertical="top" wrapText="1"/>
    </xf>
    <xf numFmtId="0" fontId="41" fillId="5" borderId="11" xfId="0" applyFont="1" applyFill="1" applyBorder="1" applyAlignment="1">
      <alignment horizontal="left" vertical="top" wrapText="1"/>
    </xf>
    <xf numFmtId="0" fontId="41" fillId="5" borderId="32" xfId="0" applyFont="1" applyFill="1" applyBorder="1" applyAlignment="1">
      <alignment horizontal="left" vertical="top" wrapText="1"/>
    </xf>
    <xf numFmtId="0" fontId="106" fillId="9" borderId="30" xfId="0" applyFont="1" applyFill="1" applyBorder="1" applyAlignment="1">
      <alignment horizontal="center"/>
    </xf>
    <xf numFmtId="1" fontId="10" fillId="5" borderId="40" xfId="0" applyNumberFormat="1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center" vertical="center"/>
    </xf>
    <xf numFmtId="4" fontId="44" fillId="5" borderId="45" xfId="0" applyNumberFormat="1" applyFont="1" applyFill="1" applyBorder="1"/>
    <xf numFmtId="4" fontId="84" fillId="5" borderId="40" xfId="0" applyNumberFormat="1" applyFont="1" applyFill="1" applyBorder="1"/>
    <xf numFmtId="1" fontId="10" fillId="5" borderId="30" xfId="0" applyNumberFormat="1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4" fontId="44" fillId="5" borderId="46" xfId="0" applyNumberFormat="1" applyFont="1" applyFill="1" applyBorder="1"/>
    <xf numFmtId="4" fontId="84" fillId="5" borderId="30" xfId="0" applyNumberFormat="1" applyFont="1" applyFill="1" applyBorder="1"/>
    <xf numFmtId="1" fontId="10" fillId="5" borderId="32" xfId="0" applyNumberFormat="1" applyFont="1" applyFill="1" applyBorder="1" applyAlignment="1">
      <alignment horizontal="center" vertical="center"/>
    </xf>
    <xf numFmtId="0" fontId="10" fillId="5" borderId="33" xfId="0" applyFont="1" applyFill="1" applyBorder="1" applyAlignment="1">
      <alignment horizontal="center" vertical="center"/>
    </xf>
    <xf numFmtId="0" fontId="39" fillId="5" borderId="32" xfId="0" applyFont="1" applyFill="1" applyBorder="1" applyAlignment="1">
      <alignment horizontal="left" vertical="top" wrapText="1"/>
    </xf>
    <xf numFmtId="1" fontId="10" fillId="5" borderId="31" xfId="0" applyNumberFormat="1" applyFont="1" applyFill="1" applyBorder="1" applyAlignment="1">
      <alignment horizontal="center" vertical="center"/>
    </xf>
    <xf numFmtId="1" fontId="10" fillId="5" borderId="11" xfId="0" applyNumberFormat="1" applyFont="1" applyFill="1" applyBorder="1" applyAlignment="1">
      <alignment horizontal="center" vertical="center"/>
    </xf>
    <xf numFmtId="4" fontId="84" fillId="5" borderId="47" xfId="0" applyNumberFormat="1" applyFont="1" applyFill="1" applyBorder="1"/>
    <xf numFmtId="0" fontId="107" fillId="7" borderId="31" xfId="0" applyFont="1" applyFill="1" applyBorder="1" applyAlignment="1">
      <alignment horizontal="center"/>
    </xf>
    <xf numFmtId="0" fontId="109" fillId="7" borderId="48" xfId="0" applyFont="1" applyFill="1" applyBorder="1" applyAlignment="1">
      <alignment horizontal="center"/>
    </xf>
    <xf numFmtId="0" fontId="44" fillId="7" borderId="49" xfId="0" applyFont="1" applyFill="1" applyBorder="1" applyAlignment="1">
      <alignment horizontal="center"/>
    </xf>
    <xf numFmtId="0" fontId="44" fillId="7" borderId="50" xfId="0" applyFont="1" applyFill="1" applyBorder="1" applyAlignment="1">
      <alignment horizontal="center"/>
    </xf>
    <xf numFmtId="0" fontId="25" fillId="0" borderId="0" xfId="0" applyFont="1" applyAlignment="1">
      <alignment vertical="top"/>
    </xf>
    <xf numFmtId="0" fontId="110" fillId="0" borderId="0" xfId="0" applyFont="1" applyAlignment="1">
      <alignment horizontal="left" vertical="top"/>
    </xf>
    <xf numFmtId="4" fontId="10" fillId="0" borderId="0" xfId="0" applyNumberFormat="1" applyFont="1" applyAlignment="1">
      <alignment horizontal="left" vertical="top"/>
    </xf>
    <xf numFmtId="0" fontId="15" fillId="0" borderId="0" xfId="0" applyFont="1"/>
    <xf numFmtId="0" fontId="69" fillId="0" borderId="0" xfId="0" applyFont="1" applyAlignment="1">
      <alignment horizontal="center"/>
    </xf>
    <xf numFmtId="4" fontId="69" fillId="0" borderId="0" xfId="0" applyNumberFormat="1" applyFont="1" applyAlignment="1">
      <alignment horizontal="center"/>
    </xf>
    <xf numFmtId="14" fontId="111" fillId="3" borderId="1" xfId="0" applyNumberFormat="1" applyFont="1" applyFill="1" applyBorder="1" applyAlignment="1">
      <alignment vertical="center"/>
    </xf>
    <xf numFmtId="0" fontId="111" fillId="3" borderId="1" xfId="0" applyFont="1" applyFill="1" applyBorder="1" applyAlignment="1">
      <alignment vertical="center"/>
    </xf>
    <xf numFmtId="0" fontId="24" fillId="3" borderId="1" xfId="0" applyFont="1" applyFill="1" applyBorder="1"/>
    <xf numFmtId="4" fontId="24" fillId="3" borderId="1" xfId="0" applyNumberFormat="1" applyFont="1" applyFill="1" applyBorder="1"/>
    <xf numFmtId="0" fontId="15" fillId="3" borderId="1" xfId="0" applyFont="1" applyFill="1" applyBorder="1"/>
    <xf numFmtId="0" fontId="51" fillId="3" borderId="25" xfId="0" applyFont="1" applyFill="1" applyBorder="1" applyAlignment="1">
      <alignment horizontal="center" vertical="center" wrapText="1"/>
    </xf>
    <xf numFmtId="0" fontId="39" fillId="0" borderId="17" xfId="0" applyFont="1" applyBorder="1" applyAlignment="1">
      <alignment horizontal="center" vertical="top" wrapText="1"/>
    </xf>
    <xf numFmtId="0" fontId="23" fillId="0" borderId="10" xfId="0" applyFont="1" applyBorder="1" applyAlignment="1"/>
    <xf numFmtId="0" fontId="0" fillId="0" borderId="0" xfId="0" applyFont="1" applyAlignment="1"/>
    <xf numFmtId="0" fontId="25" fillId="0" borderId="0" xfId="0" applyFont="1"/>
    <xf numFmtId="0" fontId="0" fillId="0" borderId="0" xfId="0" applyFont="1" applyAlignment="1"/>
    <xf numFmtId="1" fontId="10" fillId="0" borderId="11" xfId="0" applyNumberFormat="1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center" vertical="center"/>
    </xf>
    <xf numFmtId="0" fontId="0" fillId="0" borderId="0" xfId="0" applyFont="1" applyAlignment="1"/>
    <xf numFmtId="0" fontId="25" fillId="0" borderId="0" xfId="0" applyFont="1"/>
    <xf numFmtId="0" fontId="102" fillId="9" borderId="40" xfId="0" applyFont="1" applyFill="1" applyBorder="1" applyAlignment="1">
      <alignment horizontal="center"/>
    </xf>
    <xf numFmtId="0" fontId="102" fillId="9" borderId="52" xfId="0" applyFont="1" applyFill="1" applyBorder="1" applyAlignment="1">
      <alignment horizontal="center"/>
    </xf>
    <xf numFmtId="0" fontId="39" fillId="5" borderId="53" xfId="0" applyFont="1" applyFill="1" applyBorder="1" applyAlignment="1">
      <alignment horizontal="left" vertical="top" wrapText="1"/>
    </xf>
    <xf numFmtId="4" fontId="44" fillId="5" borderId="53" xfId="0" applyNumberFormat="1" applyFont="1" applyFill="1" applyBorder="1"/>
    <xf numFmtId="0" fontId="38" fillId="0" borderId="9" xfId="0" applyFont="1" applyBorder="1"/>
    <xf numFmtId="0" fontId="27" fillId="0" borderId="9" xfId="0" applyFont="1" applyBorder="1" applyAlignment="1">
      <alignment horizontal="center"/>
    </xf>
    <xf numFmtId="0" fontId="27" fillId="0" borderId="9" xfId="0" applyFont="1" applyBorder="1" applyAlignment="1">
      <alignment horizontal="left" vertical="center" wrapText="1"/>
    </xf>
    <xf numFmtId="0" fontId="38" fillId="0" borderId="9" xfId="0" applyFont="1" applyBorder="1" applyAlignment="1">
      <alignment horizontal="center"/>
    </xf>
    <xf numFmtId="0" fontId="39" fillId="5" borderId="54" xfId="0" applyFont="1" applyFill="1" applyBorder="1" applyAlignment="1">
      <alignment horizontal="center" vertical="center"/>
    </xf>
    <xf numFmtId="0" fontId="39" fillId="5" borderId="51" xfId="0" applyFont="1" applyFill="1" applyBorder="1" applyAlignment="1">
      <alignment horizontal="left" vertical="top" wrapText="1"/>
    </xf>
    <xf numFmtId="0" fontId="27" fillId="5" borderId="51" xfId="0" applyFont="1" applyFill="1" applyBorder="1" applyAlignment="1">
      <alignment horizontal="center"/>
    </xf>
    <xf numFmtId="0" fontId="39" fillId="5" borderId="55" xfId="0" applyFont="1" applyFill="1" applyBorder="1" applyAlignment="1">
      <alignment horizontal="left" vertical="top" wrapText="1"/>
    </xf>
    <xf numFmtId="0" fontId="41" fillId="5" borderId="53" xfId="0" applyFont="1" applyFill="1" applyBorder="1" applyAlignment="1">
      <alignment horizontal="left" vertical="center" wrapText="1"/>
    </xf>
    <xf numFmtId="4" fontId="38" fillId="5" borderId="53" xfId="0" applyNumberFormat="1" applyFont="1" applyFill="1" applyBorder="1"/>
    <xf numFmtId="0" fontId="38" fillId="5" borderId="53" xfId="0" applyFont="1" applyFill="1" applyBorder="1" applyAlignment="1">
      <alignment horizontal="center" wrapText="1"/>
    </xf>
    <xf numFmtId="4" fontId="52" fillId="5" borderId="53" xfId="0" applyNumberFormat="1" applyFont="1" applyFill="1" applyBorder="1"/>
    <xf numFmtId="49" fontId="38" fillId="5" borderId="56" xfId="0" quotePrefix="1" applyNumberFormat="1" applyFont="1" applyFill="1" applyBorder="1" applyAlignment="1">
      <alignment horizontal="left"/>
    </xf>
    <xf numFmtId="0" fontId="25" fillId="5" borderId="53" xfId="0" applyFont="1" applyFill="1" applyBorder="1" applyAlignment="1">
      <alignment horizontal="left"/>
    </xf>
    <xf numFmtId="0" fontId="41" fillId="5" borderId="53" xfId="0" applyFont="1" applyFill="1" applyBorder="1" applyAlignment="1">
      <alignment horizontal="center" vertical="center" wrapText="1"/>
    </xf>
    <xf numFmtId="0" fontId="41" fillId="5" borderId="53" xfId="0" applyFont="1" applyFill="1" applyBorder="1" applyAlignment="1">
      <alignment horizontal="left" vertical="top" wrapText="1"/>
    </xf>
    <xf numFmtId="0" fontId="41" fillId="5" borderId="11" xfId="0" applyFont="1" applyFill="1" applyBorder="1" applyAlignment="1">
      <alignment horizontal="center" wrapText="1"/>
    </xf>
    <xf numFmtId="0" fontId="41" fillId="0" borderId="11" xfId="0" applyFont="1" applyBorder="1" applyAlignment="1">
      <alignment horizontal="center" wrapText="1"/>
    </xf>
    <xf numFmtId="0" fontId="41" fillId="0" borderId="21" xfId="0" applyFont="1" applyBorder="1" applyAlignment="1">
      <alignment horizontal="center"/>
    </xf>
    <xf numFmtId="0" fontId="41" fillId="5" borderId="53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41" fillId="5" borderId="51" xfId="0" applyFont="1" applyFill="1" applyBorder="1" applyAlignment="1">
      <alignment horizontal="center" vertical="center" wrapText="1"/>
    </xf>
    <xf numFmtId="0" fontId="34" fillId="0" borderId="50" xfId="0" applyFont="1" applyBorder="1"/>
    <xf numFmtId="0" fontId="36" fillId="0" borderId="50" xfId="0" applyFont="1" applyBorder="1" applyAlignment="1">
      <alignment horizontal="center"/>
    </xf>
    <xf numFmtId="0" fontId="36" fillId="0" borderId="50" xfId="0" applyFont="1" applyBorder="1"/>
    <xf numFmtId="0" fontId="38" fillId="0" borderId="57" xfId="0" applyFont="1" applyBorder="1" applyAlignment="1">
      <alignment horizontal="center" wrapText="1"/>
    </xf>
    <xf numFmtId="0" fontId="25" fillId="0" borderId="51" xfId="0" applyFont="1" applyBorder="1"/>
    <xf numFmtId="0" fontId="10" fillId="0" borderId="27" xfId="0" applyFont="1" applyBorder="1" applyAlignment="1">
      <alignment horizontal="center" vertical="center"/>
    </xf>
    <xf numFmtId="0" fontId="51" fillId="3" borderId="57" xfId="0" quotePrefix="1" applyFont="1" applyFill="1" applyBorder="1" applyAlignment="1">
      <alignment horizontal="center" vertical="center" wrapText="1"/>
    </xf>
    <xf numFmtId="0" fontId="0" fillId="0" borderId="0" xfId="0" applyFont="1" applyAlignment="1"/>
    <xf numFmtId="1" fontId="44" fillId="5" borderId="47" xfId="0" applyNumberFormat="1" applyFont="1" applyFill="1" applyBorder="1" applyAlignment="1">
      <alignment horizontal="center" vertical="center"/>
    </xf>
    <xf numFmtId="1" fontId="44" fillId="5" borderId="51" xfId="0" applyNumberFormat="1" applyFont="1" applyFill="1" applyBorder="1" applyAlignment="1">
      <alignment horizontal="center" vertical="center"/>
    </xf>
    <xf numFmtId="1" fontId="44" fillId="5" borderId="55" xfId="0" applyNumberFormat="1" applyFont="1" applyFill="1" applyBorder="1" applyAlignment="1">
      <alignment horizontal="center" vertical="center"/>
    </xf>
    <xf numFmtId="0" fontId="86" fillId="7" borderId="9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25" fillId="0" borderId="0" xfId="0" applyFont="1"/>
    <xf numFmtId="0" fontId="71" fillId="0" borderId="20" xfId="0" applyFont="1" applyBorder="1" applyAlignment="1">
      <alignment horizontal="left" vertical="center"/>
    </xf>
    <xf numFmtId="49" fontId="39" fillId="0" borderId="31" xfId="0" applyNumberFormat="1" applyFont="1" applyBorder="1" applyAlignment="1">
      <alignment horizontal="left" vertical="top" wrapText="1"/>
    </xf>
    <xf numFmtId="49" fontId="39" fillId="0" borderId="11" xfId="0" applyNumberFormat="1" applyFont="1" applyBorder="1" applyAlignment="1">
      <alignment horizontal="left" vertical="top" wrapText="1"/>
    </xf>
    <xf numFmtId="49" fontId="39" fillId="2" borderId="11" xfId="0" applyNumberFormat="1" applyFont="1" applyFill="1" applyBorder="1" applyAlignment="1">
      <alignment horizontal="left" vertical="top" wrapText="1"/>
    </xf>
    <xf numFmtId="49" fontId="90" fillId="0" borderId="0" xfId="0" applyNumberFormat="1" applyFont="1" applyAlignment="1"/>
    <xf numFmtId="49" fontId="39" fillId="0" borderId="15" xfId="0" applyNumberFormat="1" applyFont="1" applyBorder="1" applyAlignment="1">
      <alignment horizontal="left" vertical="top" wrapText="1"/>
    </xf>
    <xf numFmtId="49" fontId="39" fillId="0" borderId="11" xfId="0" applyNumberFormat="1" applyFont="1" applyFill="1" applyBorder="1" applyAlignment="1">
      <alignment horizontal="left" vertical="top" wrapText="1"/>
    </xf>
    <xf numFmtId="49" fontId="27" fillId="0" borderId="15" xfId="0" applyNumberFormat="1" applyFont="1" applyBorder="1" applyAlignment="1">
      <alignment horizontal="left" vertical="top" wrapText="1"/>
    </xf>
    <xf numFmtId="49" fontId="41" fillId="0" borderId="11" xfId="0" applyNumberFormat="1" applyFont="1" applyBorder="1" applyAlignment="1">
      <alignment vertical="top" wrapText="1"/>
    </xf>
    <xf numFmtId="1" fontId="38" fillId="0" borderId="0" xfId="0" applyNumberFormat="1" applyFont="1" applyAlignment="1">
      <alignment horizontal="center" vertical="center" wrapText="1"/>
    </xf>
    <xf numFmtId="1" fontId="38" fillId="0" borderId="15" xfId="0" applyNumberFormat="1" applyFont="1" applyBorder="1" applyAlignment="1">
      <alignment horizontal="center" vertical="center" wrapText="1"/>
    </xf>
    <xf numFmtId="1" fontId="38" fillId="0" borderId="15" xfId="0" quotePrefix="1" applyNumberFormat="1" applyFont="1" applyBorder="1" applyAlignment="1">
      <alignment horizontal="center" vertical="center"/>
    </xf>
    <xf numFmtId="1" fontId="38" fillId="0" borderId="11" xfId="0" quotePrefix="1" applyNumberFormat="1" applyFont="1" applyBorder="1" applyAlignment="1">
      <alignment horizontal="center" vertical="center"/>
    </xf>
    <xf numFmtId="1" fontId="32" fillId="0" borderId="20" xfId="0" applyNumberFormat="1" applyFont="1" applyBorder="1" applyAlignment="1">
      <alignment horizontal="left" vertical="center"/>
    </xf>
    <xf numFmtId="0" fontId="38" fillId="0" borderId="51" xfId="0" applyFont="1" applyBorder="1" applyAlignment="1">
      <alignment horizontal="center" vertical="center" wrapText="1"/>
    </xf>
    <xf numFmtId="1" fontId="38" fillId="0" borderId="15" xfId="0" applyNumberFormat="1" applyFont="1" applyBorder="1" applyAlignment="1">
      <alignment horizontal="left" vertical="center"/>
    </xf>
    <xf numFmtId="1" fontId="38" fillId="0" borderId="14" xfId="0" applyNumberFormat="1" applyFont="1" applyBorder="1" applyAlignment="1">
      <alignment horizontal="left" vertical="center"/>
    </xf>
    <xf numFmtId="1" fontId="38" fillId="0" borderId="11" xfId="0" applyNumberFormat="1" applyFont="1" applyBorder="1" applyAlignment="1">
      <alignment horizontal="left" vertical="center"/>
    </xf>
    <xf numFmtId="1" fontId="34" fillId="0" borderId="0" xfId="0" applyNumberFormat="1" applyFont="1"/>
    <xf numFmtId="1" fontId="34" fillId="0" borderId="10" xfId="0" applyNumberFormat="1" applyFont="1" applyBorder="1"/>
    <xf numFmtId="1" fontId="38" fillId="0" borderId="0" xfId="0" applyNumberFormat="1" applyFont="1"/>
    <xf numFmtId="1" fontId="0" fillId="0" borderId="0" xfId="0" applyNumberFormat="1" applyFont="1" applyAlignment="1"/>
    <xf numFmtId="1" fontId="32" fillId="0" borderId="20" xfId="0" applyNumberFormat="1" applyFont="1" applyBorder="1"/>
    <xf numFmtId="1" fontId="38" fillId="0" borderId="0" xfId="0" applyNumberFormat="1" applyFont="1" applyAlignment="1">
      <alignment horizontal="left"/>
    </xf>
    <xf numFmtId="1" fontId="34" fillId="0" borderId="21" xfId="0" applyNumberFormat="1" applyFont="1" applyBorder="1"/>
    <xf numFmtId="1" fontId="38" fillId="0" borderId="14" xfId="0" applyNumberFormat="1" applyFont="1" applyBorder="1" applyAlignment="1">
      <alignment horizontal="left"/>
    </xf>
    <xf numFmtId="1" fontId="34" fillId="0" borderId="36" xfId="0" applyNumberFormat="1" applyFont="1" applyBorder="1"/>
    <xf numFmtId="1" fontId="34" fillId="0" borderId="19" xfId="0" applyNumberFormat="1" applyFont="1" applyBorder="1"/>
    <xf numFmtId="1" fontId="34" fillId="0" borderId="16" xfId="0" applyNumberFormat="1" applyFont="1" applyBorder="1"/>
    <xf numFmtId="1" fontId="38" fillId="0" borderId="19" xfId="0" applyNumberFormat="1" applyFont="1" applyBorder="1" applyAlignment="1">
      <alignment horizontal="center"/>
    </xf>
    <xf numFmtId="1" fontId="38" fillId="0" borderId="20" xfId="0" applyNumberFormat="1" applyFont="1" applyBorder="1" applyAlignment="1">
      <alignment horizontal="left"/>
    </xf>
    <xf numFmtId="1" fontId="25" fillId="0" borderId="10" xfId="0" applyNumberFormat="1" applyFont="1" applyBorder="1"/>
    <xf numFmtId="1" fontId="38" fillId="0" borderId="16" xfId="0" applyNumberFormat="1" applyFont="1" applyBorder="1" applyAlignment="1">
      <alignment horizontal="left"/>
    </xf>
    <xf numFmtId="1" fontId="38" fillId="0" borderId="19" xfId="0" quotePrefix="1" applyNumberFormat="1" applyFont="1" applyBorder="1" applyAlignment="1">
      <alignment horizontal="left"/>
    </xf>
    <xf numFmtId="1" fontId="38" fillId="0" borderId="14" xfId="0" quotePrefix="1" applyNumberFormat="1" applyFont="1" applyBorder="1" applyAlignment="1">
      <alignment horizontal="left"/>
    </xf>
    <xf numFmtId="1" fontId="25" fillId="0" borderId="16" xfId="0" applyNumberFormat="1" applyFont="1" applyBorder="1"/>
    <xf numFmtId="1" fontId="38" fillId="0" borderId="15" xfId="0" quotePrefix="1" applyNumberFormat="1" applyFont="1" applyBorder="1" applyAlignment="1">
      <alignment horizontal="left"/>
    </xf>
    <xf numFmtId="1" fontId="38" fillId="0" borderId="15" xfId="0" applyNumberFormat="1" applyFont="1" applyBorder="1"/>
    <xf numFmtId="1" fontId="34" fillId="0" borderId="50" xfId="0" applyNumberFormat="1" applyFont="1" applyBorder="1"/>
    <xf numFmtId="1" fontId="38" fillId="0" borderId="51" xfId="0" applyNumberFormat="1" applyFont="1" applyBorder="1" applyAlignment="1">
      <alignment horizontal="left"/>
    </xf>
    <xf numFmtId="0" fontId="39" fillId="0" borderId="31" xfId="0" applyFont="1" applyBorder="1" applyAlignment="1">
      <alignment horizontal="center" vertical="top" wrapText="1"/>
    </xf>
    <xf numFmtId="0" fontId="39" fillId="0" borderId="9" xfId="0" applyFont="1" applyBorder="1" applyAlignment="1">
      <alignment horizontal="center" vertical="top" wrapText="1"/>
    </xf>
    <xf numFmtId="0" fontId="39" fillId="0" borderId="51" xfId="0" applyFont="1" applyBorder="1" applyAlignment="1">
      <alignment horizontal="center" vertical="top" wrapText="1"/>
    </xf>
    <xf numFmtId="0" fontId="25" fillId="0" borderId="46" xfId="0" applyFont="1" applyBorder="1" applyAlignment="1">
      <alignment horizontal="left"/>
    </xf>
    <xf numFmtId="1" fontId="38" fillId="0" borderId="31" xfId="0" applyNumberFormat="1" applyFont="1" applyBorder="1" applyAlignment="1">
      <alignment horizontal="left"/>
    </xf>
    <xf numFmtId="1" fontId="38" fillId="0" borderId="57" xfId="0" applyNumberFormat="1" applyFont="1" applyBorder="1" applyAlignment="1">
      <alignment horizontal="left"/>
    </xf>
    <xf numFmtId="0" fontId="38" fillId="0" borderId="30" xfId="0" applyFont="1" applyBorder="1" applyAlignment="1">
      <alignment horizontal="center" wrapText="1"/>
    </xf>
    <xf numFmtId="0" fontId="38" fillId="0" borderId="9" xfId="0" applyFont="1" applyBorder="1" applyAlignment="1">
      <alignment horizontal="center" wrapText="1"/>
    </xf>
    <xf numFmtId="0" fontId="39" fillId="0" borderId="58" xfId="0" applyFont="1" applyBorder="1" applyAlignment="1">
      <alignment horizontal="center" vertical="top" wrapText="1"/>
    </xf>
    <xf numFmtId="0" fontId="39" fillId="0" borderId="59" xfId="0" applyFont="1" applyBorder="1" applyAlignment="1">
      <alignment horizontal="center" vertical="top" wrapText="1"/>
    </xf>
    <xf numFmtId="4" fontId="84" fillId="5" borderId="53" xfId="0" applyNumberFormat="1" applyFont="1" applyFill="1" applyBorder="1"/>
    <xf numFmtId="0" fontId="71" fillId="0" borderId="21" xfId="0" applyFont="1" applyBorder="1" applyAlignment="1">
      <alignment wrapText="1"/>
    </xf>
    <xf numFmtId="0" fontId="71" fillId="0" borderId="16" xfId="0" applyFont="1" applyBorder="1" applyAlignment="1">
      <alignment wrapText="1"/>
    </xf>
    <xf numFmtId="0" fontId="0" fillId="0" borderId="0" xfId="0" applyFont="1" applyAlignment="1">
      <alignment wrapText="1"/>
    </xf>
    <xf numFmtId="1" fontId="38" fillId="0" borderId="14" xfId="0" quotePrefix="1" applyNumberFormat="1" applyFont="1" applyBorder="1" applyAlignment="1">
      <alignment horizontal="center" vertical="center"/>
    </xf>
    <xf numFmtId="1" fontId="38" fillId="0" borderId="19" xfId="0" quotePrefix="1" applyNumberFormat="1" applyFont="1" applyBorder="1" applyAlignment="1">
      <alignment horizontal="center" vertical="center"/>
    </xf>
    <xf numFmtId="1" fontId="38" fillId="0" borderId="0" xfId="0" quotePrefix="1" applyNumberFormat="1" applyFont="1" applyAlignment="1">
      <alignment horizontal="center" vertical="center"/>
    </xf>
    <xf numFmtId="1" fontId="38" fillId="0" borderId="36" xfId="0" quotePrefix="1" applyNumberFormat="1" applyFont="1" applyBorder="1" applyAlignment="1">
      <alignment horizontal="center" vertical="center"/>
    </xf>
    <xf numFmtId="1" fontId="38" fillId="0" borderId="37" xfId="0" quotePrefix="1" applyNumberFormat="1" applyFont="1" applyBorder="1" applyAlignment="1">
      <alignment horizontal="center" vertical="center"/>
    </xf>
    <xf numFmtId="1" fontId="38" fillId="0" borderId="60" xfId="0" quotePrefix="1" applyNumberFormat="1" applyFont="1" applyBorder="1" applyAlignment="1">
      <alignment horizontal="center" vertical="center"/>
    </xf>
    <xf numFmtId="1" fontId="38" fillId="0" borderId="51" xfId="0" applyNumberFormat="1" applyFont="1" applyBorder="1" applyAlignment="1">
      <alignment horizontal="center" vertical="center"/>
    </xf>
    <xf numFmtId="0" fontId="26" fillId="0" borderId="0" xfId="0" applyFont="1" applyAlignment="1"/>
    <xf numFmtId="0" fontId="25" fillId="0" borderId="0" xfId="0" applyFont="1" applyAlignment="1"/>
    <xf numFmtId="0" fontId="34" fillId="0" borderId="16" xfId="0" applyFont="1" applyBorder="1" applyAlignment="1">
      <alignment vertical="center"/>
    </xf>
    <xf numFmtId="0" fontId="23" fillId="0" borderId="16" xfId="0" applyFont="1" applyBorder="1" applyAlignment="1"/>
    <xf numFmtId="0" fontId="34" fillId="0" borderId="10" xfId="0" applyFont="1" applyBorder="1" applyAlignment="1">
      <alignment vertical="center"/>
    </xf>
    <xf numFmtId="0" fontId="71" fillId="0" borderId="20" xfId="0" applyFont="1" applyBorder="1" applyAlignment="1">
      <alignment vertical="center"/>
    </xf>
    <xf numFmtId="0" fontId="23" fillId="0" borderId="20" xfId="0" applyFont="1" applyBorder="1" applyAlignment="1"/>
    <xf numFmtId="1" fontId="38" fillId="6" borderId="11" xfId="0" applyNumberFormat="1" applyFont="1" applyFill="1" applyBorder="1"/>
    <xf numFmtId="1" fontId="38" fillId="6" borderId="31" xfId="0" applyNumberFormat="1" applyFont="1" applyFill="1" applyBorder="1"/>
    <xf numFmtId="1" fontId="71" fillId="0" borderId="21" xfId="0" applyNumberFormat="1" applyFont="1" applyBorder="1"/>
    <xf numFmtId="1" fontId="10" fillId="0" borderId="11" xfId="0" applyNumberFormat="1" applyFont="1" applyBorder="1"/>
    <xf numFmtId="1" fontId="38" fillId="6" borderId="30" xfId="0" applyNumberFormat="1" applyFont="1" applyFill="1" applyBorder="1"/>
    <xf numFmtId="1" fontId="71" fillId="0" borderId="16" xfId="0" applyNumberFormat="1" applyFont="1" applyBorder="1"/>
    <xf numFmtId="1" fontId="38" fillId="0" borderId="14" xfId="0" applyNumberFormat="1" applyFont="1" applyBorder="1"/>
    <xf numFmtId="1" fontId="71" fillId="0" borderId="10" xfId="0" applyNumberFormat="1" applyFont="1" applyBorder="1"/>
    <xf numFmtId="1" fontId="25" fillId="0" borderId="0" xfId="0" applyNumberFormat="1" applyFont="1"/>
    <xf numFmtId="1" fontId="38" fillId="0" borderId="51" xfId="0" applyNumberFormat="1" applyFont="1" applyBorder="1"/>
    <xf numFmtId="0" fontId="38" fillId="0" borderId="51" xfId="0" applyFont="1" applyBorder="1"/>
    <xf numFmtId="0" fontId="38" fillId="0" borderId="51" xfId="0" applyFont="1" applyBorder="1" applyAlignment="1">
      <alignment horizontal="center"/>
    </xf>
    <xf numFmtId="4" fontId="38" fillId="0" borderId="51" xfId="0" applyNumberFormat="1" applyFont="1" applyBorder="1"/>
    <xf numFmtId="4" fontId="0" fillId="0" borderId="0" xfId="0" applyNumberFormat="1" applyFont="1" applyAlignment="1"/>
    <xf numFmtId="4" fontId="44" fillId="0" borderId="0" xfId="1" applyNumberFormat="1" applyFont="1" applyFill="1"/>
    <xf numFmtId="0" fontId="44" fillId="0" borderId="0" xfId="0" applyFont="1" applyFill="1"/>
    <xf numFmtId="166" fontId="44" fillId="0" borderId="0" xfId="1" applyNumberFormat="1" applyFont="1" applyFill="1"/>
    <xf numFmtId="1" fontId="38" fillId="0" borderId="11" xfId="0" applyNumberFormat="1" applyFont="1" applyFill="1" applyBorder="1" applyAlignment="1">
      <alignment horizontal="center"/>
    </xf>
    <xf numFmtId="166" fontId="84" fillId="0" borderId="0" xfId="0" applyNumberFormat="1" applyFont="1" applyAlignment="1">
      <alignment horizontal="center" wrapText="1"/>
    </xf>
    <xf numFmtId="49" fontId="39" fillId="0" borderId="11" xfId="0" applyNumberFormat="1" applyFont="1" applyBorder="1" applyAlignment="1">
      <alignment horizontal="center" vertical="top" wrapText="1"/>
    </xf>
    <xf numFmtId="0" fontId="0" fillId="0" borderId="0" xfId="0" applyFont="1" applyAlignment="1"/>
    <xf numFmtId="0" fontId="25" fillId="0" borderId="0" xfId="0" applyFont="1"/>
    <xf numFmtId="166" fontId="125" fillId="0" borderId="0" xfId="1" applyNumberFormat="1" applyFont="1"/>
    <xf numFmtId="10" fontId="44" fillId="0" borderId="0" xfId="1" applyNumberFormat="1" applyFont="1"/>
    <xf numFmtId="4" fontId="84" fillId="0" borderId="0" xfId="1" applyNumberFormat="1" applyFont="1"/>
    <xf numFmtId="0" fontId="0" fillId="0" borderId="0" xfId="0" applyFont="1" applyAlignment="1"/>
    <xf numFmtId="0" fontId="25" fillId="0" borderId="0" xfId="0" applyFont="1"/>
    <xf numFmtId="1" fontId="10" fillId="0" borderId="30" xfId="0" applyNumberFormat="1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4" fontId="44" fillId="0" borderId="9" xfId="0" applyNumberFormat="1" applyFont="1" applyFill="1" applyBorder="1" applyAlignment="1"/>
    <xf numFmtId="4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ont="1" applyAlignment="1"/>
    <xf numFmtId="0" fontId="126" fillId="0" borderId="0" xfId="0" applyFont="1" applyAlignment="1">
      <alignment horizontal="left" vertical="top"/>
    </xf>
    <xf numFmtId="0" fontId="126" fillId="0" borderId="0" xfId="0" applyFont="1" applyAlignment="1">
      <alignment horizontal="left" vertical="top" wrapText="1"/>
    </xf>
    <xf numFmtId="164" fontId="127" fillId="0" borderId="0" xfId="0" applyNumberFormat="1" applyFont="1" applyAlignment="1">
      <alignment horizontal="left" vertical="top"/>
    </xf>
    <xf numFmtId="4" fontId="128" fillId="0" borderId="25" xfId="0" applyNumberFormat="1" applyFont="1" applyBorder="1" applyAlignment="1">
      <alignment horizontal="center" vertical="top" wrapText="1"/>
    </xf>
    <xf numFmtId="0" fontId="129" fillId="0" borderId="0" xfId="0" applyFont="1" applyAlignment="1">
      <alignment vertical="top"/>
    </xf>
    <xf numFmtId="0" fontId="130" fillId="0" borderId="0" xfId="0" applyFont="1" applyAlignment="1">
      <alignment horizontal="left" vertical="top"/>
    </xf>
    <xf numFmtId="0" fontId="131" fillId="0" borderId="0" xfId="0" applyFont="1" applyAlignment="1"/>
    <xf numFmtId="0" fontId="132" fillId="16" borderId="25" xfId="0" applyNumberFormat="1" applyFont="1" applyFill="1" applyBorder="1" applyAlignment="1">
      <alignment horizontal="center" vertical="center" wrapText="1"/>
    </xf>
    <xf numFmtId="4" fontId="128" fillId="16" borderId="25" xfId="0" applyNumberFormat="1" applyFont="1" applyFill="1" applyBorder="1" applyAlignment="1">
      <alignment horizontal="center" vertical="center" wrapText="1"/>
    </xf>
    <xf numFmtId="0" fontId="132" fillId="16" borderId="53" xfId="0" applyNumberFormat="1" applyFont="1" applyFill="1" applyBorder="1" applyAlignment="1">
      <alignment horizontal="center" vertical="center" wrapText="1"/>
    </xf>
    <xf numFmtId="4" fontId="128" fillId="16" borderId="61" xfId="0" applyNumberFormat="1" applyFont="1" applyFill="1" applyBorder="1" applyAlignment="1">
      <alignment horizontal="center" vertical="center" wrapText="1"/>
    </xf>
    <xf numFmtId="0" fontId="41" fillId="5" borderId="27" xfId="0" applyFont="1" applyFill="1" applyBorder="1" applyAlignment="1">
      <alignment horizontal="left" vertical="top" wrapText="1"/>
    </xf>
    <xf numFmtId="0" fontId="132" fillId="16" borderId="30" xfId="0" applyNumberFormat="1" applyFont="1" applyFill="1" applyBorder="1" applyAlignment="1">
      <alignment horizontal="center" vertical="center" wrapText="1"/>
    </xf>
    <xf numFmtId="0" fontId="132" fillId="16" borderId="52" xfId="0" applyNumberFormat="1" applyFont="1" applyFill="1" applyBorder="1" applyAlignment="1">
      <alignment horizontal="center" vertical="center" wrapText="1"/>
    </xf>
    <xf numFmtId="0" fontId="132" fillId="16" borderId="57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25" fillId="0" borderId="0" xfId="0" applyFont="1"/>
    <xf numFmtId="4" fontId="84" fillId="0" borderId="11" xfId="0" applyNumberFormat="1" applyFont="1" applyFill="1" applyBorder="1"/>
    <xf numFmtId="49" fontId="39" fillId="0" borderId="11" xfId="0" applyNumberFormat="1" applyFont="1" applyFill="1" applyBorder="1" applyAlignment="1">
      <alignment horizontal="left" vertical="top"/>
    </xf>
    <xf numFmtId="49" fontId="27" fillId="0" borderId="15" xfId="0" applyNumberFormat="1" applyFont="1" applyFill="1" applyBorder="1" applyAlignment="1">
      <alignment horizontal="left" vertical="top"/>
    </xf>
    <xf numFmtId="0" fontId="10" fillId="0" borderId="11" xfId="0" applyFont="1" applyFill="1" applyBorder="1" applyAlignment="1">
      <alignment horizontal="center" vertical="center"/>
    </xf>
    <xf numFmtId="49" fontId="39" fillId="0" borderId="15" xfId="0" applyNumberFormat="1" applyFont="1" applyFill="1" applyBorder="1" applyAlignment="1">
      <alignment horizontal="left" vertical="top"/>
    </xf>
    <xf numFmtId="0" fontId="10" fillId="0" borderId="11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49" fontId="41" fillId="0" borderId="11" xfId="0" applyNumberFormat="1" applyFont="1" applyFill="1" applyBorder="1" applyAlignment="1">
      <alignment vertical="top"/>
    </xf>
    <xf numFmtId="0" fontId="44" fillId="0" borderId="0" xfId="0" applyFont="1" applyAlignment="1">
      <alignment horizontal="left"/>
    </xf>
    <xf numFmtId="4" fontId="84" fillId="0" borderId="0" xfId="0" applyNumberFormat="1" applyFont="1" applyAlignment="1">
      <alignment horizontal="left"/>
    </xf>
    <xf numFmtId="4" fontId="44" fillId="0" borderId="0" xfId="0" applyNumberFormat="1" applyFont="1" applyFill="1" applyAlignment="1">
      <alignment horizontal="left"/>
    </xf>
    <xf numFmtId="4" fontId="85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/>
    </xf>
    <xf numFmtId="0" fontId="41" fillId="0" borderId="0" xfId="0" applyFont="1" applyAlignment="1">
      <alignment horizontal="center" vertical="top"/>
    </xf>
    <xf numFmtId="0" fontId="41" fillId="0" borderId="0" xfId="0" applyFont="1" applyAlignment="1">
      <alignment horizontal="center" vertical="top" wrapText="1"/>
    </xf>
    <xf numFmtId="164" fontId="83" fillId="0" borderId="0" xfId="0" applyNumberFormat="1" applyFont="1" applyAlignment="1">
      <alignment horizontal="center" vertical="top"/>
    </xf>
    <xf numFmtId="0" fontId="132" fillId="0" borderId="25" xfId="0" applyNumberFormat="1" applyFont="1" applyBorder="1" applyAlignment="1">
      <alignment horizontal="center" vertical="top" wrapText="1"/>
    </xf>
    <xf numFmtId="0" fontId="25" fillId="0" borderId="0" xfId="0" applyFont="1" applyAlignment="1">
      <alignment horizontal="center" vertical="top"/>
    </xf>
    <xf numFmtId="0" fontId="110" fillId="0" borderId="0" xfId="0" applyFont="1" applyAlignment="1">
      <alignment horizontal="center" vertical="top"/>
    </xf>
    <xf numFmtId="0" fontId="0" fillId="0" borderId="0" xfId="0" applyFont="1" applyAlignment="1"/>
    <xf numFmtId="0" fontId="25" fillId="0" borderId="0" xfId="0" applyFont="1"/>
    <xf numFmtId="0" fontId="132" fillId="16" borderId="61" xfId="0" applyNumberFormat="1" applyFont="1" applyFill="1" applyBorder="1" applyAlignment="1">
      <alignment horizontal="center" vertical="center" wrapText="1"/>
    </xf>
    <xf numFmtId="0" fontId="132" fillId="16" borderId="45" xfId="0" applyNumberFormat="1" applyFont="1" applyFill="1" applyBorder="1" applyAlignment="1">
      <alignment horizontal="center" vertical="center" wrapText="1"/>
    </xf>
    <xf numFmtId="0" fontId="132" fillId="16" borderId="63" xfId="0" applyNumberFormat="1" applyFont="1" applyFill="1" applyBorder="1" applyAlignment="1">
      <alignment horizontal="center" vertical="center" wrapText="1"/>
    </xf>
    <xf numFmtId="3" fontId="128" fillId="0" borderId="25" xfId="0" applyNumberFormat="1" applyFont="1" applyBorder="1" applyAlignment="1">
      <alignment horizontal="center" vertical="top" wrapText="1"/>
    </xf>
    <xf numFmtId="1" fontId="44" fillId="5" borderId="62" xfId="0" applyNumberFormat="1" applyFont="1" applyFill="1" applyBorder="1" applyAlignment="1">
      <alignment horizontal="center" vertical="center"/>
    </xf>
    <xf numFmtId="0" fontId="44" fillId="5" borderId="62" xfId="0" applyFont="1" applyFill="1" applyBorder="1" applyAlignment="1">
      <alignment horizontal="center" vertical="center"/>
    </xf>
    <xf numFmtId="0" fontId="39" fillId="5" borderId="62" xfId="0" applyFont="1" applyFill="1" applyBorder="1" applyAlignment="1">
      <alignment horizontal="left" vertical="top" wrapText="1"/>
    </xf>
    <xf numFmtId="4" fontId="44" fillId="17" borderId="57" xfId="0" applyNumberFormat="1" applyFont="1" applyFill="1" applyBorder="1"/>
    <xf numFmtId="1" fontId="44" fillId="5" borderId="57" xfId="0" applyNumberFormat="1" applyFont="1" applyFill="1" applyBorder="1" applyAlignment="1">
      <alignment horizontal="center" vertical="center"/>
    </xf>
    <xf numFmtId="0" fontId="44" fillId="5" borderId="57" xfId="0" applyFont="1" applyFill="1" applyBorder="1" applyAlignment="1">
      <alignment horizontal="center" vertical="center"/>
    </xf>
    <xf numFmtId="0" fontId="44" fillId="5" borderId="64" xfId="0" applyFont="1" applyFill="1" applyBorder="1" applyAlignment="1">
      <alignment horizontal="center" vertical="center"/>
    </xf>
    <xf numFmtId="4" fontId="44" fillId="17" borderId="64" xfId="0" applyNumberFormat="1" applyFont="1" applyFill="1" applyBorder="1"/>
    <xf numFmtId="0" fontId="132" fillId="16" borderId="36" xfId="0" applyNumberFormat="1" applyFont="1" applyFill="1" applyBorder="1" applyAlignment="1">
      <alignment horizontal="center" vertical="center" wrapText="1"/>
    </xf>
    <xf numFmtId="0" fontId="132" fillId="16" borderId="65" xfId="0" applyNumberFormat="1" applyFont="1" applyFill="1" applyBorder="1" applyAlignment="1">
      <alignment horizontal="center" vertical="center" wrapText="1"/>
    </xf>
    <xf numFmtId="4" fontId="128" fillId="16" borderId="57" xfId="0" applyNumberFormat="1" applyFont="1" applyFill="1" applyBorder="1" applyAlignment="1">
      <alignment horizontal="center" vertical="center" wrapText="1"/>
    </xf>
    <xf numFmtId="0" fontId="132" fillId="16" borderId="64" xfId="0" applyNumberFormat="1" applyFont="1" applyFill="1" applyBorder="1" applyAlignment="1">
      <alignment horizontal="center" vertical="center" wrapText="1"/>
    </xf>
    <xf numFmtId="4" fontId="128" fillId="16" borderId="64" xfId="0" applyNumberFormat="1" applyFont="1" applyFill="1" applyBorder="1" applyAlignment="1">
      <alignment horizontal="center" vertical="center" wrapText="1"/>
    </xf>
    <xf numFmtId="0" fontId="132" fillId="16" borderId="62" xfId="0" applyNumberFormat="1" applyFont="1" applyFill="1" applyBorder="1" applyAlignment="1">
      <alignment horizontal="center" vertical="center" wrapText="1"/>
    </xf>
    <xf numFmtId="4" fontId="128" fillId="16" borderId="62" xfId="0" applyNumberFormat="1" applyFont="1" applyFill="1" applyBorder="1" applyAlignment="1">
      <alignment horizontal="center" vertical="center" wrapText="1"/>
    </xf>
    <xf numFmtId="4" fontId="84" fillId="5" borderId="57" xfId="0" applyNumberFormat="1" applyFont="1" applyFill="1" applyBorder="1"/>
    <xf numFmtId="0" fontId="0" fillId="0" borderId="0" xfId="0" applyFont="1" applyAlignment="1"/>
    <xf numFmtId="0" fontId="38" fillId="16" borderId="11" xfId="0" applyFont="1" applyFill="1" applyBorder="1" applyAlignment="1">
      <alignment horizontal="center" wrapText="1"/>
    </xf>
    <xf numFmtId="4" fontId="38" fillId="16" borderId="11" xfId="0" applyNumberFormat="1" applyFont="1" applyFill="1" applyBorder="1"/>
    <xf numFmtId="4" fontId="52" fillId="16" borderId="11" xfId="0" applyNumberFormat="1" applyFont="1" applyFill="1" applyBorder="1"/>
    <xf numFmtId="1" fontId="44" fillId="5" borderId="62" xfId="0" applyNumberFormat="1" applyFont="1" applyFill="1" applyBorder="1" applyAlignment="1">
      <alignment horizontal="left"/>
    </xf>
    <xf numFmtId="0" fontId="44" fillId="5" borderId="62" xfId="0" applyFont="1" applyFill="1" applyBorder="1" applyAlignment="1">
      <alignment horizontal="left"/>
    </xf>
    <xf numFmtId="0" fontId="39" fillId="5" borderId="62" xfId="0" applyFont="1" applyFill="1" applyBorder="1" applyAlignment="1">
      <alignment horizontal="left" wrapText="1"/>
    </xf>
    <xf numFmtId="1" fontId="44" fillId="5" borderId="57" xfId="0" applyNumberFormat="1" applyFont="1" applyFill="1" applyBorder="1" applyAlignment="1">
      <alignment horizontal="left"/>
    </xf>
    <xf numFmtId="0" fontId="44" fillId="5" borderId="57" xfId="0" applyFont="1" applyFill="1" applyBorder="1" applyAlignment="1">
      <alignment horizontal="left"/>
    </xf>
    <xf numFmtId="0" fontId="39" fillId="5" borderId="66" xfId="0" applyFont="1" applyFill="1" applyBorder="1" applyAlignment="1">
      <alignment horizontal="left" wrapText="1"/>
    </xf>
    <xf numFmtId="4" fontId="84" fillId="0" borderId="0" xfId="0" applyNumberFormat="1" applyFont="1" applyAlignment="1">
      <alignment horizontal="center"/>
    </xf>
    <xf numFmtId="0" fontId="0" fillId="0" borderId="0" xfId="0" applyFont="1" applyAlignment="1"/>
    <xf numFmtId="168" fontId="128" fillId="0" borderId="25" xfId="0" applyNumberFormat="1" applyFont="1" applyFill="1" applyBorder="1" applyAlignment="1">
      <alignment horizontal="center" vertical="top" wrapText="1"/>
    </xf>
    <xf numFmtId="0" fontId="0" fillId="0" borderId="0" xfId="0" applyFont="1" applyAlignment="1"/>
    <xf numFmtId="0" fontId="25" fillId="0" borderId="0" xfId="0" applyFont="1"/>
    <xf numFmtId="169" fontId="14" fillId="2" borderId="2" xfId="0" applyNumberFormat="1" applyFont="1" applyFill="1" applyBorder="1" applyAlignment="1">
      <alignment horizontal="center" vertical="center"/>
    </xf>
    <xf numFmtId="1" fontId="10" fillId="0" borderId="14" xfId="0" applyNumberFormat="1" applyFont="1" applyFill="1" applyBorder="1" applyAlignment="1">
      <alignment horizontal="center"/>
    </xf>
    <xf numFmtId="3" fontId="128" fillId="0" borderId="25" xfId="0" applyNumberFormat="1" applyFont="1" applyFill="1" applyBorder="1" applyAlignment="1">
      <alignment horizontal="center" vertical="top" wrapText="1"/>
    </xf>
    <xf numFmtId="4" fontId="128" fillId="0" borderId="25" xfId="0" applyNumberFormat="1" applyFont="1" applyFill="1" applyBorder="1" applyAlignment="1">
      <alignment horizontal="center" vertical="top" wrapText="1"/>
    </xf>
    <xf numFmtId="0" fontId="0" fillId="0" borderId="0" xfId="0" applyFont="1" applyAlignment="1"/>
    <xf numFmtId="0" fontId="25" fillId="0" borderId="0" xfId="0" applyFont="1"/>
    <xf numFmtId="1" fontId="10" fillId="0" borderId="30" xfId="0" applyNumberFormat="1" applyFont="1" applyFill="1" applyBorder="1" applyAlignment="1">
      <alignment horizontal="center"/>
    </xf>
    <xf numFmtId="0" fontId="10" fillId="0" borderId="36" xfId="0" applyFont="1" applyFill="1" applyBorder="1" applyAlignment="1">
      <alignment horizontal="center"/>
    </xf>
    <xf numFmtId="0" fontId="132" fillId="0" borderId="25" xfId="0" applyNumberFormat="1" applyFont="1" applyFill="1" applyBorder="1" applyAlignment="1">
      <alignment horizontal="center" vertical="top" wrapText="1"/>
    </xf>
    <xf numFmtId="0" fontId="0" fillId="0" borderId="0" xfId="0" applyFont="1" applyAlignment="1"/>
    <xf numFmtId="0" fontId="25" fillId="0" borderId="0" xfId="0" applyFont="1"/>
    <xf numFmtId="49" fontId="39" fillId="16" borderId="11" xfId="0" applyNumberFormat="1" applyFont="1" applyFill="1" applyBorder="1" applyAlignment="1">
      <alignment horizontal="left" vertical="top" wrapText="1"/>
    </xf>
    <xf numFmtId="0" fontId="27" fillId="16" borderId="15" xfId="0" applyFont="1" applyFill="1" applyBorder="1" applyAlignment="1">
      <alignment horizontal="left"/>
    </xf>
    <xf numFmtId="0" fontId="27" fillId="16" borderId="15" xfId="0" applyFont="1" applyFill="1" applyBorder="1" applyAlignment="1">
      <alignment horizontal="center"/>
    </xf>
    <xf numFmtId="0" fontId="27" fillId="16" borderId="15" xfId="0" applyFont="1" applyFill="1" applyBorder="1" applyAlignment="1">
      <alignment horizontal="left" vertical="center" wrapText="1"/>
    </xf>
    <xf numFmtId="4" fontId="27" fillId="16" borderId="11" xfId="0" applyNumberFormat="1" applyFont="1" applyFill="1" applyBorder="1" applyAlignment="1">
      <alignment horizontal="right"/>
    </xf>
    <xf numFmtId="4" fontId="60" fillId="16" borderId="11" xfId="0" applyNumberFormat="1" applyFont="1" applyFill="1" applyBorder="1" applyAlignment="1">
      <alignment horizontal="right"/>
    </xf>
    <xf numFmtId="49" fontId="27" fillId="16" borderId="15" xfId="0" applyNumberFormat="1" applyFont="1" applyFill="1" applyBorder="1" applyAlignment="1">
      <alignment horizontal="left"/>
    </xf>
    <xf numFmtId="4" fontId="27" fillId="16" borderId="18" xfId="0" applyNumberFormat="1" applyFont="1" applyFill="1" applyBorder="1" applyAlignment="1">
      <alignment horizontal="right"/>
    </xf>
    <xf numFmtId="0" fontId="10" fillId="0" borderId="30" xfId="0" applyFont="1" applyFill="1" applyBorder="1" applyAlignment="1">
      <alignment horizontal="center"/>
    </xf>
    <xf numFmtId="0" fontId="62" fillId="0" borderId="30" xfId="0" applyFont="1" applyBorder="1" applyAlignment="1">
      <alignment horizontal="center"/>
    </xf>
    <xf numFmtId="0" fontId="38" fillId="0" borderId="31" xfId="0" applyFont="1" applyBorder="1" applyAlignment="1">
      <alignment horizontal="left"/>
    </xf>
    <xf numFmtId="0" fontId="62" fillId="0" borderId="31" xfId="0" applyFont="1" applyBorder="1" applyAlignment="1">
      <alignment horizontal="center"/>
    </xf>
    <xf numFmtId="0" fontId="27" fillId="16" borderId="57" xfId="0" applyFont="1" applyFill="1" applyBorder="1" applyAlignment="1">
      <alignment horizontal="left"/>
    </xf>
    <xf numFmtId="0" fontId="27" fillId="16" borderId="57" xfId="0" applyFont="1" applyFill="1" applyBorder="1" applyAlignment="1">
      <alignment horizontal="center"/>
    </xf>
    <xf numFmtId="0" fontId="27" fillId="16" borderId="57" xfId="0" applyFont="1" applyFill="1" applyBorder="1" applyAlignment="1">
      <alignment horizontal="left" vertical="center" wrapText="1"/>
    </xf>
    <xf numFmtId="0" fontId="27" fillId="16" borderId="11" xfId="0" applyFont="1" applyFill="1" applyBorder="1" applyAlignment="1">
      <alignment horizontal="left"/>
    </xf>
    <xf numFmtId="0" fontId="27" fillId="16" borderId="11" xfId="0" applyFont="1" applyFill="1" applyBorder="1" applyAlignment="1">
      <alignment horizontal="center"/>
    </xf>
    <xf numFmtId="49" fontId="27" fillId="16" borderId="11" xfId="0" applyNumberFormat="1" applyFont="1" applyFill="1" applyBorder="1" applyAlignment="1">
      <alignment horizontal="left"/>
    </xf>
    <xf numFmtId="0" fontId="39" fillId="16" borderId="11" xfId="0" applyFont="1" applyFill="1" applyBorder="1" applyAlignment="1">
      <alignment horizontal="left" vertical="top" wrapText="1"/>
    </xf>
    <xf numFmtId="0" fontId="63" fillId="16" borderId="37" xfId="0" applyFont="1" applyFill="1" applyBorder="1" applyAlignment="1">
      <alignment horizontal="center"/>
    </xf>
    <xf numFmtId="1" fontId="38" fillId="16" borderId="11" xfId="0" applyNumberFormat="1" applyFont="1" applyFill="1" applyBorder="1" applyAlignment="1">
      <alignment horizontal="left"/>
    </xf>
    <xf numFmtId="0" fontId="62" fillId="16" borderId="11" xfId="0" applyFont="1" applyFill="1" applyBorder="1" applyAlignment="1">
      <alignment horizontal="center" wrapText="1"/>
    </xf>
    <xf numFmtId="0" fontId="62" fillId="16" borderId="19" xfId="0" applyFont="1" applyFill="1" applyBorder="1" applyAlignment="1">
      <alignment horizontal="center" wrapText="1"/>
    </xf>
    <xf numFmtId="4" fontId="38" fillId="16" borderId="11" xfId="0" applyNumberFormat="1" applyFont="1" applyFill="1" applyBorder="1" applyAlignment="1">
      <alignment horizontal="right"/>
    </xf>
    <xf numFmtId="4" fontId="52" fillId="16" borderId="11" xfId="0" applyNumberFormat="1" applyFont="1" applyFill="1" applyBorder="1" applyAlignment="1">
      <alignment horizontal="right"/>
    </xf>
    <xf numFmtId="1" fontId="27" fillId="16" borderId="11" xfId="0" applyNumberFormat="1" applyFont="1" applyFill="1" applyBorder="1" applyAlignment="1">
      <alignment horizontal="left"/>
    </xf>
    <xf numFmtId="0" fontId="63" fillId="16" borderId="11" xfId="0" applyFont="1" applyFill="1" applyBorder="1" applyAlignment="1">
      <alignment horizontal="center"/>
    </xf>
    <xf numFmtId="4" fontId="27" fillId="16" borderId="15" xfId="0" applyNumberFormat="1" applyFont="1" applyFill="1" applyBorder="1" applyAlignment="1">
      <alignment horizontal="right"/>
    </xf>
    <xf numFmtId="4" fontId="60" fillId="16" borderId="15" xfId="0" applyNumberFormat="1" applyFont="1" applyFill="1" applyBorder="1" applyAlignment="1">
      <alignment horizontal="right"/>
    </xf>
    <xf numFmtId="0" fontId="62" fillId="0" borderId="18" xfId="0" applyFont="1" applyBorder="1" applyAlignment="1">
      <alignment horizontal="center"/>
    </xf>
    <xf numFmtId="0" fontId="27" fillId="16" borderId="31" xfId="0" applyFont="1" applyFill="1" applyBorder="1" applyAlignment="1">
      <alignment horizontal="left"/>
    </xf>
    <xf numFmtId="0" fontId="27" fillId="16" borderId="31" xfId="0" applyFont="1" applyFill="1" applyBorder="1" applyAlignment="1">
      <alignment horizontal="center"/>
    </xf>
    <xf numFmtId="0" fontId="27" fillId="16" borderId="31" xfId="0" applyFont="1" applyFill="1" applyBorder="1" applyAlignment="1">
      <alignment horizontal="left" vertical="center" wrapText="1"/>
    </xf>
    <xf numFmtId="1" fontId="10" fillId="0" borderId="57" xfId="0" applyNumberFormat="1" applyFont="1" applyFill="1" applyBorder="1" applyAlignment="1">
      <alignment horizontal="center"/>
    </xf>
    <xf numFmtId="0" fontId="10" fillId="0" borderId="57" xfId="0" applyFont="1" applyFill="1" applyBorder="1" applyAlignment="1">
      <alignment horizontal="center"/>
    </xf>
    <xf numFmtId="1" fontId="39" fillId="16" borderId="14" xfId="0" applyNumberFormat="1" applyFont="1" applyFill="1" applyBorder="1" applyAlignment="1">
      <alignment horizontal="center"/>
    </xf>
    <xf numFmtId="0" fontId="39" fillId="16" borderId="14" xfId="0" applyFont="1" applyFill="1" applyBorder="1" applyAlignment="1">
      <alignment horizontal="center"/>
    </xf>
    <xf numFmtId="3" fontId="38" fillId="0" borderId="15" xfId="0" applyNumberFormat="1" applyFont="1" applyBorder="1" applyAlignment="1">
      <alignment horizontal="center" vertical="center"/>
    </xf>
    <xf numFmtId="0" fontId="27" fillId="16" borderId="14" xfId="0" applyFont="1" applyFill="1" applyBorder="1" applyAlignment="1">
      <alignment horizontal="left"/>
    </xf>
    <xf numFmtId="0" fontId="27" fillId="16" borderId="14" xfId="0" applyFont="1" applyFill="1" applyBorder="1" applyAlignment="1">
      <alignment horizontal="center"/>
    </xf>
    <xf numFmtId="1" fontId="27" fillId="16" borderId="15" xfId="0" applyNumberFormat="1" applyFont="1" applyFill="1" applyBorder="1" applyAlignment="1">
      <alignment horizontal="left"/>
    </xf>
    <xf numFmtId="0" fontId="39" fillId="16" borderId="11" xfId="0" applyFont="1" applyFill="1" applyBorder="1" applyAlignment="1">
      <alignment horizontal="center" vertical="top" wrapText="1"/>
    </xf>
    <xf numFmtId="1" fontId="27" fillId="16" borderId="15" xfId="0" applyNumberFormat="1" applyFont="1" applyFill="1" applyBorder="1" applyAlignment="1">
      <alignment horizontal="center" wrapText="1"/>
    </xf>
    <xf numFmtId="1" fontId="27" fillId="16" borderId="11" xfId="0" applyNumberFormat="1" applyFont="1" applyFill="1" applyBorder="1" applyAlignment="1">
      <alignment horizontal="center" wrapText="1"/>
    </xf>
    <xf numFmtId="0" fontId="27" fillId="5" borderId="18" xfId="0" applyFont="1" applyFill="1" applyBorder="1" applyAlignment="1">
      <alignment horizontal="center"/>
    </xf>
    <xf numFmtId="0" fontId="10" fillId="0" borderId="30" xfId="0" applyFont="1" applyBorder="1" applyAlignment="1">
      <alignment horizontal="left" vertical="top" wrapText="1"/>
    </xf>
    <xf numFmtId="1" fontId="10" fillId="0" borderId="40" xfId="0" applyNumberFormat="1" applyFont="1" applyBorder="1" applyAlignment="1">
      <alignment horizontal="center"/>
    </xf>
    <xf numFmtId="0" fontId="10" fillId="0" borderId="40" xfId="0" applyFont="1" applyBorder="1" applyAlignment="1">
      <alignment horizontal="center"/>
    </xf>
    <xf numFmtId="0" fontId="10" fillId="0" borderId="31" xfId="0" applyFont="1" applyBorder="1" applyAlignment="1">
      <alignment horizontal="left" vertical="top" wrapText="1"/>
    </xf>
    <xf numFmtId="1" fontId="39" fillId="5" borderId="57" xfId="0" applyNumberFormat="1" applyFont="1" applyFill="1" applyBorder="1" applyAlignment="1">
      <alignment horizontal="center" vertical="center"/>
    </xf>
    <xf numFmtId="0" fontId="39" fillId="5" borderId="57" xfId="0" applyFont="1" applyFill="1" applyBorder="1" applyAlignment="1">
      <alignment horizontal="center" vertical="center"/>
    </xf>
    <xf numFmtId="0" fontId="39" fillId="5" borderId="57" xfId="0" applyFont="1" applyFill="1" applyBorder="1" applyAlignment="1">
      <alignment horizontal="left" vertical="top" wrapText="1"/>
    </xf>
    <xf numFmtId="0" fontId="27" fillId="16" borderId="11" xfId="0" applyFont="1" applyFill="1" applyBorder="1"/>
    <xf numFmtId="0" fontId="38" fillId="0" borderId="17" xfId="0" applyFont="1" applyBorder="1" applyAlignment="1">
      <alignment horizontal="center"/>
    </xf>
    <xf numFmtId="49" fontId="10" fillId="0" borderId="11" xfId="0" applyNumberFormat="1" applyFont="1" applyFill="1" applyBorder="1" applyAlignment="1">
      <alignment horizontal="left" vertical="top" wrapText="1"/>
    </xf>
    <xf numFmtId="49" fontId="10" fillId="0" borderId="30" xfId="0" applyNumberFormat="1" applyFont="1" applyFill="1" applyBorder="1" applyAlignment="1">
      <alignment horizontal="left" vertical="top" wrapText="1"/>
    </xf>
    <xf numFmtId="49" fontId="10" fillId="0" borderId="57" xfId="0" applyNumberFormat="1" applyFont="1" applyFill="1" applyBorder="1" applyAlignment="1">
      <alignment horizontal="left" vertical="top" wrapText="1"/>
    </xf>
    <xf numFmtId="0" fontId="38" fillId="0" borderId="31" xfId="0" applyFont="1" applyBorder="1" applyAlignment="1">
      <alignment horizontal="center"/>
    </xf>
    <xf numFmtId="0" fontId="38" fillId="0" borderId="31" xfId="0" applyFont="1" applyBorder="1" applyAlignment="1">
      <alignment horizontal="left" vertical="center" wrapText="1"/>
    </xf>
    <xf numFmtId="0" fontId="44" fillId="0" borderId="22" xfId="0" applyFont="1" applyBorder="1" applyAlignment="1">
      <alignment horizontal="left" vertical="top" wrapText="1"/>
    </xf>
    <xf numFmtId="0" fontId="44" fillId="10" borderId="9" xfId="0" applyFont="1" applyFill="1" applyBorder="1" applyAlignment="1">
      <alignment horizontal="center"/>
    </xf>
    <xf numFmtId="0" fontId="39" fillId="0" borderId="54" xfId="0" applyFont="1" applyBorder="1" applyAlignment="1">
      <alignment horizontal="center" vertical="top" wrapText="1"/>
    </xf>
    <xf numFmtId="0" fontId="38" fillId="0" borderId="18" xfId="0" applyFont="1" applyBorder="1" applyAlignment="1">
      <alignment horizontal="center" wrapText="1"/>
    </xf>
    <xf numFmtId="167" fontId="128" fillId="0" borderId="25" xfId="0" applyNumberFormat="1" applyFont="1" applyBorder="1" applyAlignment="1">
      <alignment horizontal="center" vertical="top" wrapText="1"/>
    </xf>
    <xf numFmtId="0" fontId="0" fillId="0" borderId="0" xfId="0" applyFont="1" applyAlignment="1"/>
    <xf numFmtId="0" fontId="25" fillId="0" borderId="0" xfId="0" applyFont="1"/>
    <xf numFmtId="1" fontId="10" fillId="0" borderId="51" xfId="0" applyNumberFormat="1" applyFont="1" applyFill="1" applyBorder="1" applyAlignment="1">
      <alignment horizontal="center"/>
    </xf>
    <xf numFmtId="0" fontId="10" fillId="0" borderId="51" xfId="0" applyFont="1" applyFill="1" applyBorder="1" applyAlignment="1">
      <alignment horizontal="center"/>
    </xf>
    <xf numFmtId="0" fontId="0" fillId="0" borderId="0" xfId="0" applyFont="1" applyAlignment="1"/>
    <xf numFmtId="0" fontId="25" fillId="0" borderId="0" xfId="0" applyFont="1"/>
    <xf numFmtId="0" fontId="0" fillId="0" borderId="62" xfId="0" applyBorder="1" applyAlignment="1">
      <alignment horizontal="center"/>
    </xf>
    <xf numFmtId="49" fontId="0" fillId="0" borderId="62" xfId="0" applyNumberFormat="1" applyBorder="1" applyAlignment="1">
      <alignment horizontal="center"/>
    </xf>
    <xf numFmtId="49" fontId="39" fillId="0" borderId="18" xfId="0" applyNumberFormat="1" applyFont="1" applyFill="1" applyBorder="1" applyAlignment="1">
      <alignment horizontal="left" vertical="top" wrapText="1"/>
    </xf>
    <xf numFmtId="0" fontId="0" fillId="0" borderId="57" xfId="0" applyBorder="1" applyAlignment="1">
      <alignment horizontal="center"/>
    </xf>
    <xf numFmtId="0" fontId="4" fillId="0" borderId="57" xfId="0" applyFont="1" applyBorder="1" applyAlignment="1">
      <alignment horizontal="center"/>
    </xf>
    <xf numFmtId="49" fontId="39" fillId="0" borderId="16" xfId="0" applyNumberFormat="1" applyFont="1" applyFill="1" applyBorder="1" applyAlignment="1">
      <alignment horizontal="left" vertical="top" wrapText="1"/>
    </xf>
    <xf numFmtId="3" fontId="38" fillId="0" borderId="57" xfId="0" applyNumberFormat="1" applyFont="1" applyBorder="1" applyAlignment="1">
      <alignment horizontal="center" vertical="center"/>
    </xf>
    <xf numFmtId="4" fontId="38" fillId="0" borderId="57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23" fillId="0" borderId="50" xfId="0" applyFont="1" applyBorder="1" applyAlignment="1"/>
    <xf numFmtId="0" fontId="10" fillId="18" borderId="19" xfId="0" applyFont="1" applyFill="1" applyBorder="1" applyAlignment="1">
      <alignment horizontal="center" vertical="center"/>
    </xf>
    <xf numFmtId="0" fontId="39" fillId="18" borderId="17" xfId="0" applyFont="1" applyFill="1" applyBorder="1" applyAlignment="1">
      <alignment horizontal="center" vertical="top" wrapText="1"/>
    </xf>
    <xf numFmtId="4" fontId="10" fillId="19" borderId="25" xfId="0" applyNumberFormat="1" applyFont="1" applyFill="1" applyBorder="1"/>
    <xf numFmtId="4" fontId="84" fillId="18" borderId="11" xfId="0" applyNumberFormat="1" applyFont="1" applyFill="1" applyBorder="1"/>
    <xf numFmtId="0" fontId="10" fillId="16" borderId="19" xfId="0" applyFont="1" applyFill="1" applyBorder="1" applyAlignment="1">
      <alignment horizontal="center" vertical="center"/>
    </xf>
    <xf numFmtId="4" fontId="10" fillId="20" borderId="25" xfId="0" applyNumberFormat="1" applyFont="1" applyFill="1" applyBorder="1"/>
    <xf numFmtId="4" fontId="84" fillId="16" borderId="11" xfId="0" applyNumberFormat="1" applyFont="1" applyFill="1" applyBorder="1"/>
    <xf numFmtId="0" fontId="10" fillId="16" borderId="27" xfId="0" applyFont="1" applyFill="1" applyBorder="1" applyAlignment="1">
      <alignment horizontal="center" vertical="center"/>
    </xf>
    <xf numFmtId="0" fontId="51" fillId="3" borderId="31" xfId="0" applyFont="1" applyFill="1" applyBorder="1" applyAlignment="1">
      <alignment horizontal="left" wrapText="1"/>
    </xf>
    <xf numFmtId="0" fontId="133" fillId="0" borderId="11" xfId="0" applyFont="1" applyBorder="1" applyAlignment="1">
      <alignment horizontal="left" wrapText="1"/>
    </xf>
    <xf numFmtId="0" fontId="39" fillId="18" borderId="11" xfId="0" applyFont="1" applyFill="1" applyBorder="1" applyAlignment="1">
      <alignment horizontal="left" wrapText="1"/>
    </xf>
    <xf numFmtId="0" fontId="39" fillId="0" borderId="11" xfId="0" applyFont="1" applyBorder="1" applyAlignment="1">
      <alignment horizontal="left" wrapText="1"/>
    </xf>
    <xf numFmtId="0" fontId="39" fillId="16" borderId="11" xfId="0" applyFont="1" applyFill="1" applyBorder="1" applyAlignment="1">
      <alignment horizontal="left" wrapText="1"/>
    </xf>
    <xf numFmtId="0" fontId="112" fillId="0" borderId="10" xfId="0" applyFont="1" applyBorder="1" applyAlignment="1">
      <alignment horizontal="left" vertical="center"/>
    </xf>
    <xf numFmtId="0" fontId="113" fillId="0" borderId="0" xfId="0" applyFont="1" applyAlignment="1">
      <alignment vertical="center"/>
    </xf>
    <xf numFmtId="1" fontId="10" fillId="0" borderId="18" xfId="0" applyNumberFormat="1" applyFont="1" applyBorder="1" applyAlignment="1">
      <alignment horizontal="center" vertical="center"/>
    </xf>
    <xf numFmtId="1" fontId="10" fillId="18" borderId="18" xfId="0" applyNumberFormat="1" applyFont="1" applyFill="1" applyBorder="1" applyAlignment="1">
      <alignment horizontal="center" vertical="center"/>
    </xf>
    <xf numFmtId="1" fontId="10" fillId="16" borderId="18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25" fillId="0" borderId="0" xfId="0" applyFont="1"/>
    <xf numFmtId="170" fontId="39" fillId="0" borderId="17" xfId="0" applyNumberFormat="1" applyFont="1" applyBorder="1" applyAlignment="1">
      <alignment horizontal="center" vertical="top" wrapText="1"/>
    </xf>
    <xf numFmtId="170" fontId="39" fillId="18" borderId="17" xfId="0" applyNumberFormat="1" applyFont="1" applyFill="1" applyBorder="1" applyAlignment="1">
      <alignment horizontal="center" vertical="top" wrapText="1"/>
    </xf>
    <xf numFmtId="170" fontId="39" fillId="16" borderId="17" xfId="0" applyNumberFormat="1" applyFont="1" applyFill="1" applyBorder="1" applyAlignment="1">
      <alignment horizontal="center" vertical="top" wrapText="1"/>
    </xf>
    <xf numFmtId="170" fontId="39" fillId="16" borderId="25" xfId="0" applyNumberFormat="1" applyFont="1" applyFill="1" applyBorder="1" applyAlignment="1">
      <alignment horizontal="center" vertical="top" wrapText="1"/>
    </xf>
    <xf numFmtId="0" fontId="0" fillId="0" borderId="0" xfId="0" applyFont="1" applyAlignment="1"/>
    <xf numFmtId="170" fontId="0" fillId="0" borderId="0" xfId="0" applyNumberFormat="1" applyFont="1" applyAlignment="1"/>
    <xf numFmtId="166" fontId="84" fillId="0" borderId="0" xfId="1" applyNumberFormat="1" applyFont="1" applyAlignment="1">
      <alignment horizontal="center"/>
    </xf>
    <xf numFmtId="4" fontId="84" fillId="0" borderId="0" xfId="0" applyNumberFormat="1" applyFont="1" applyFill="1" applyAlignment="1">
      <alignment horizontal="center"/>
    </xf>
    <xf numFmtId="0" fontId="0" fillId="0" borderId="0" xfId="0" applyFont="1" applyAlignment="1"/>
    <xf numFmtId="0" fontId="44" fillId="14" borderId="9" xfId="0" applyFont="1" applyFill="1" applyBorder="1" applyAlignment="1">
      <alignment horizontal="center"/>
    </xf>
    <xf numFmtId="0" fontId="132" fillId="0" borderId="25" xfId="0" applyFont="1" applyBorder="1" applyAlignment="1">
      <alignment horizontal="center" vertical="top" wrapText="1"/>
    </xf>
    <xf numFmtId="0" fontId="2" fillId="0" borderId="62" xfId="0" applyFont="1" applyBorder="1" applyAlignment="1">
      <alignment horizontal="center"/>
    </xf>
    <xf numFmtId="166" fontId="84" fillId="0" borderId="0" xfId="0" applyNumberFormat="1" applyFont="1"/>
    <xf numFmtId="166" fontId="84" fillId="0" borderId="0" xfId="0" applyNumberFormat="1" applyFont="1" applyAlignment="1">
      <alignment vertical="center"/>
    </xf>
    <xf numFmtId="166" fontId="97" fillId="0" borderId="0" xfId="0" applyNumberFormat="1" applyFont="1"/>
    <xf numFmtId="166" fontId="96" fillId="0" borderId="0" xfId="0" applyNumberFormat="1" applyFont="1"/>
    <xf numFmtId="166" fontId="108" fillId="0" borderId="0" xfId="0" applyNumberFormat="1" applyFont="1"/>
    <xf numFmtId="166" fontId="25" fillId="0" borderId="0" xfId="0" applyNumberFormat="1" applyFont="1"/>
    <xf numFmtId="166" fontId="0" fillId="0" borderId="0" xfId="0" applyNumberFormat="1" applyFont="1" applyAlignment="1"/>
    <xf numFmtId="166" fontId="84" fillId="0" borderId="0" xfId="1" applyNumberFormat="1" applyFont="1" applyFill="1" applyAlignment="1">
      <alignment horizontal="center"/>
    </xf>
    <xf numFmtId="0" fontId="0" fillId="0" borderId="0" xfId="0" applyFont="1" applyAlignment="1"/>
    <xf numFmtId="0" fontId="25" fillId="0" borderId="0" xfId="0" applyFont="1"/>
    <xf numFmtId="4" fontId="10" fillId="0" borderId="25" xfId="0" applyNumberFormat="1" applyFont="1" applyFill="1" applyBorder="1"/>
    <xf numFmtId="167" fontId="128" fillId="0" borderId="25" xfId="0" applyNumberFormat="1" applyFont="1" applyFill="1" applyBorder="1" applyAlignment="1">
      <alignment horizontal="center" vertical="top" wrapText="1"/>
    </xf>
    <xf numFmtId="0" fontId="88" fillId="12" borderId="9" xfId="0" applyFont="1" applyFill="1" applyBorder="1" applyAlignment="1">
      <alignment horizontal="center"/>
    </xf>
    <xf numFmtId="0" fontId="0" fillId="0" borderId="0" xfId="0" applyFont="1" applyAlignment="1"/>
    <xf numFmtId="0" fontId="25" fillId="0" borderId="0" xfId="0" applyFont="1"/>
    <xf numFmtId="0" fontId="0" fillId="0" borderId="0" xfId="0" applyFont="1" applyAlignment="1"/>
    <xf numFmtId="0" fontId="25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7" fillId="9" borderId="9" xfId="0" applyFont="1" applyFill="1" applyBorder="1" applyAlignment="1">
      <alignment horizontal="center"/>
    </xf>
    <xf numFmtId="4" fontId="44" fillId="5" borderId="18" xfId="0" applyNumberFormat="1" applyFont="1" applyFill="1" applyBorder="1"/>
    <xf numFmtId="0" fontId="39" fillId="0" borderId="11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left" vertical="top" wrapText="1"/>
    </xf>
    <xf numFmtId="0" fontId="38" fillId="0" borderId="31" xfId="0" applyFont="1" applyBorder="1" applyAlignment="1">
      <alignment horizontal="center" vertical="center"/>
    </xf>
    <xf numFmtId="0" fontId="0" fillId="0" borderId="0" xfId="0" applyFont="1" applyAlignment="1"/>
    <xf numFmtId="0" fontId="25" fillId="0" borderId="0" xfId="0" applyFont="1"/>
    <xf numFmtId="0" fontId="39" fillId="5" borderId="67" xfId="0" applyFont="1" applyFill="1" applyBorder="1" applyAlignment="1">
      <alignment horizontal="left" vertical="top" wrapText="1"/>
    </xf>
    <xf numFmtId="0" fontId="39" fillId="5" borderId="68" xfId="0" applyFont="1" applyFill="1" applyBorder="1" applyAlignment="1">
      <alignment horizontal="left" vertical="top" wrapText="1"/>
    </xf>
    <xf numFmtId="4" fontId="84" fillId="5" borderId="62" xfId="0" applyNumberFormat="1" applyFont="1" applyFill="1" applyBorder="1"/>
    <xf numFmtId="4" fontId="44" fillId="17" borderId="62" xfId="0" applyNumberFormat="1" applyFont="1" applyFill="1" applyBorder="1"/>
    <xf numFmtId="1" fontId="44" fillId="5" borderId="69" xfId="0" applyNumberFormat="1" applyFont="1" applyFill="1" applyBorder="1" applyAlignment="1">
      <alignment horizontal="center" vertical="center"/>
    </xf>
    <xf numFmtId="4" fontId="84" fillId="5" borderId="64" xfId="0" applyNumberFormat="1" applyFont="1" applyFill="1" applyBorder="1"/>
    <xf numFmtId="0" fontId="44" fillId="16" borderId="11" xfId="0" applyFont="1" applyFill="1" applyBorder="1" applyAlignment="1">
      <alignment horizontal="left" wrapText="1"/>
    </xf>
    <xf numFmtId="0" fontId="44" fillId="16" borderId="11" xfId="0" applyFont="1" applyFill="1" applyBorder="1" applyAlignment="1">
      <alignment horizontal="center"/>
    </xf>
    <xf numFmtId="0" fontId="25" fillId="16" borderId="11" xfId="0" applyFont="1" applyFill="1" applyBorder="1" applyAlignment="1">
      <alignment horizontal="center"/>
    </xf>
    <xf numFmtId="4" fontId="38" fillId="0" borderId="30" xfId="0" applyNumberFormat="1" applyFont="1" applyBorder="1"/>
    <xf numFmtId="4" fontId="52" fillId="0" borderId="30" xfId="0" applyNumberFormat="1" applyFont="1" applyBorder="1"/>
    <xf numFmtId="0" fontId="25" fillId="0" borderId="30" xfId="0" applyFont="1" applyBorder="1"/>
    <xf numFmtId="0" fontId="39" fillId="0" borderId="30" xfId="0" applyFont="1" applyBorder="1" applyAlignment="1">
      <alignment horizontal="center" vertical="top" wrapText="1"/>
    </xf>
    <xf numFmtId="1" fontId="38" fillId="0" borderId="30" xfId="0" applyNumberFormat="1" applyFont="1" applyBorder="1" applyAlignment="1">
      <alignment horizontal="left"/>
    </xf>
    <xf numFmtId="0" fontId="25" fillId="0" borderId="9" xfId="0" applyFont="1" applyBorder="1" applyAlignment="1">
      <alignment horizontal="center"/>
    </xf>
    <xf numFmtId="0" fontId="25" fillId="0" borderId="9" xfId="0" applyFont="1" applyBorder="1"/>
    <xf numFmtId="0" fontId="53" fillId="0" borderId="9" xfId="0" applyFont="1" applyBorder="1"/>
    <xf numFmtId="1" fontId="38" fillId="16" borderId="57" xfId="0" applyNumberFormat="1" applyFont="1" applyFill="1" applyBorder="1" applyAlignment="1">
      <alignment horizontal="left"/>
    </xf>
    <xf numFmtId="0" fontId="54" fillId="16" borderId="57" xfId="0" applyFont="1" applyFill="1" applyBorder="1" applyAlignment="1">
      <alignment horizontal="left"/>
    </xf>
    <xf numFmtId="0" fontId="39" fillId="16" borderId="57" xfId="0" applyFont="1" applyFill="1" applyBorder="1" applyAlignment="1">
      <alignment horizontal="center" vertical="top" wrapText="1"/>
    </xf>
    <xf numFmtId="0" fontId="38" fillId="16" borderId="57" xfId="0" applyFont="1" applyFill="1" applyBorder="1" applyAlignment="1">
      <alignment horizontal="center" wrapText="1"/>
    </xf>
    <xf numFmtId="4" fontId="38" fillId="16" borderId="57" xfId="0" applyNumberFormat="1" applyFont="1" applyFill="1" applyBorder="1"/>
    <xf numFmtId="4" fontId="52" fillId="16" borderId="57" xfId="0" applyNumberFormat="1" applyFont="1" applyFill="1" applyBorder="1"/>
    <xf numFmtId="0" fontId="25" fillId="16" borderId="57" xfId="0" applyFont="1" applyFill="1" applyBorder="1"/>
    <xf numFmtId="4" fontId="52" fillId="16" borderId="30" xfId="0" applyNumberFormat="1" applyFont="1" applyFill="1" applyBorder="1"/>
    <xf numFmtId="2" fontId="52" fillId="0" borderId="11" xfId="0" applyNumberFormat="1" applyFont="1" applyBorder="1"/>
    <xf numFmtId="2" fontId="52" fillId="16" borderId="11" xfId="0" applyNumberFormat="1" applyFont="1" applyFill="1" applyBorder="1"/>
    <xf numFmtId="0" fontId="0" fillId="0" borderId="0" xfId="0" applyFont="1" applyAlignment="1"/>
    <xf numFmtId="0" fontId="25" fillId="0" borderId="0" xfId="0" applyFont="1"/>
    <xf numFmtId="0" fontId="0" fillId="0" borderId="0" xfId="0" applyFont="1" applyAlignment="1"/>
    <xf numFmtId="0" fontId="25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28" fillId="0" borderId="0" xfId="0" applyFont="1" applyAlignment="1"/>
    <xf numFmtId="0" fontId="30" fillId="3" borderId="11" xfId="0" applyFont="1" applyFill="1" applyBorder="1" applyAlignment="1">
      <alignment vertical="center" wrapText="1"/>
    </xf>
    <xf numFmtId="0" fontId="32" fillId="0" borderId="13" xfId="0" applyFont="1" applyBorder="1" applyAlignment="1"/>
    <xf numFmtId="0" fontId="34" fillId="0" borderId="0" xfId="0" applyFont="1" applyAlignment="1"/>
    <xf numFmtId="0" fontId="38" fillId="0" borderId="11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1" fontId="38" fillId="0" borderId="11" xfId="0" applyNumberFormat="1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32" fillId="0" borderId="13" xfId="0" applyFont="1" applyBorder="1" applyAlignment="1">
      <alignment vertical="center"/>
    </xf>
    <xf numFmtId="0" fontId="34" fillId="0" borderId="20" xfId="0" applyFont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38" fillId="0" borderId="11" xfId="0" applyFont="1" applyBorder="1" applyAlignment="1">
      <alignment vertical="center" wrapText="1"/>
    </xf>
    <xf numFmtId="49" fontId="38" fillId="0" borderId="0" xfId="0" applyNumberFormat="1" applyFont="1" applyAlignment="1">
      <alignment vertical="center" wrapText="1"/>
    </xf>
    <xf numFmtId="0" fontId="32" fillId="0" borderId="20" xfId="0" applyFont="1" applyBorder="1" applyAlignment="1">
      <alignment vertical="center"/>
    </xf>
    <xf numFmtId="0" fontId="33" fillId="0" borderId="20" xfId="0" applyFont="1" applyBorder="1" applyAlignment="1"/>
    <xf numFmtId="0" fontId="27" fillId="0" borderId="15" xfId="0" quotePrefix="1" applyFont="1" applyBorder="1" applyAlignment="1">
      <alignment vertical="center"/>
    </xf>
    <xf numFmtId="0" fontId="27" fillId="0" borderId="11" xfId="0" quotePrefix="1" applyFont="1" applyBorder="1" applyAlignment="1">
      <alignment vertical="center"/>
    </xf>
    <xf numFmtId="0" fontId="27" fillId="0" borderId="15" xfId="0" applyFont="1" applyBorder="1" applyAlignment="1">
      <alignment vertical="center" wrapText="1"/>
    </xf>
    <xf numFmtId="0" fontId="27" fillId="0" borderId="11" xfId="0" applyFont="1" applyBorder="1" applyAlignment="1">
      <alignment vertical="center" wrapText="1"/>
    </xf>
    <xf numFmtId="0" fontId="27" fillId="0" borderId="14" xfId="0" applyFont="1" applyBorder="1" applyAlignment="1">
      <alignment vertical="center" wrapText="1"/>
    </xf>
    <xf numFmtId="0" fontId="41" fillId="0" borderId="22" xfId="0" applyFont="1" applyBorder="1" applyAlignment="1">
      <alignment vertical="center" wrapText="1"/>
    </xf>
    <xf numFmtId="0" fontId="41" fillId="0" borderId="0" xfId="0" applyFont="1" applyAlignment="1">
      <alignment vertical="center" wrapText="1"/>
    </xf>
    <xf numFmtId="0" fontId="33" fillId="0" borderId="24" xfId="0" applyFont="1" applyBorder="1" applyAlignment="1"/>
    <xf numFmtId="0" fontId="27" fillId="0" borderId="19" xfId="0" applyFont="1" applyBorder="1" applyAlignment="1">
      <alignment vertical="center" wrapText="1"/>
    </xf>
    <xf numFmtId="0" fontId="27" fillId="0" borderId="15" xfId="0" applyFont="1" applyBorder="1" applyAlignment="1">
      <alignment vertical="center"/>
    </xf>
    <xf numFmtId="0" fontId="27" fillId="0" borderId="31" xfId="0" applyFont="1" applyBorder="1" applyAlignment="1">
      <alignment vertical="center"/>
    </xf>
    <xf numFmtId="1" fontId="27" fillId="0" borderId="11" xfId="0" applyNumberFormat="1" applyFont="1" applyBorder="1" applyAlignment="1">
      <alignment vertical="center"/>
    </xf>
    <xf numFmtId="1" fontId="27" fillId="0" borderId="15" xfId="0" applyNumberFormat="1" applyFont="1" applyBorder="1" applyAlignment="1">
      <alignment vertical="center"/>
    </xf>
    <xf numFmtId="0" fontId="33" fillId="0" borderId="21" xfId="0" applyFont="1" applyBorder="1" applyAlignment="1">
      <alignment vertical="center"/>
    </xf>
    <xf numFmtId="0" fontId="33" fillId="0" borderId="16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33" fillId="0" borderId="20" xfId="0" applyFont="1" applyBorder="1" applyAlignment="1">
      <alignment horizontal="center"/>
    </xf>
    <xf numFmtId="0" fontId="33" fillId="0" borderId="24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25" fillId="0" borderId="21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1" fontId="38" fillId="0" borderId="70" xfId="0" applyNumberFormat="1" applyFont="1" applyFill="1" applyBorder="1" applyAlignment="1">
      <alignment horizontal="left" vertical="center"/>
    </xf>
    <xf numFmtId="0" fontId="27" fillId="0" borderId="11" xfId="0" applyFont="1" applyFill="1" applyBorder="1" applyAlignment="1">
      <alignment vertical="center"/>
    </xf>
    <xf numFmtId="0" fontId="39" fillId="0" borderId="11" xfId="0" applyFont="1" applyFill="1" applyBorder="1" applyAlignment="1">
      <alignment horizontal="center" vertical="top" wrapText="1"/>
    </xf>
    <xf numFmtId="0" fontId="38" fillId="0" borderId="11" xfId="0" applyFont="1" applyFill="1" applyBorder="1" applyAlignment="1">
      <alignment horizontal="center" vertical="center"/>
    </xf>
    <xf numFmtId="0" fontId="38" fillId="0" borderId="11" xfId="0" applyFont="1" applyFill="1" applyBorder="1" applyAlignment="1">
      <alignment horizontal="center" vertical="center" wrapText="1"/>
    </xf>
    <xf numFmtId="4" fontId="38" fillId="0" borderId="11" xfId="0" applyNumberFormat="1" applyFont="1" applyFill="1" applyBorder="1" applyAlignment="1">
      <alignment horizontal="center" vertical="center"/>
    </xf>
    <xf numFmtId="4" fontId="29" fillId="0" borderId="11" xfId="0" applyNumberFormat="1" applyFont="1" applyFill="1" applyBorder="1" applyAlignment="1">
      <alignment horizontal="center" vertical="center"/>
    </xf>
    <xf numFmtId="1" fontId="38" fillId="0" borderId="11" xfId="0" applyNumberFormat="1" applyFont="1" applyFill="1" applyBorder="1" applyAlignment="1">
      <alignment horizontal="left" vertical="center"/>
    </xf>
    <xf numFmtId="49" fontId="39" fillId="0" borderId="11" xfId="0" applyNumberFormat="1" applyFont="1" applyFill="1" applyBorder="1" applyAlignment="1">
      <alignment vertical="top"/>
    </xf>
    <xf numFmtId="0" fontId="132" fillId="0" borderId="25" xfId="0" applyFont="1" applyFill="1" applyBorder="1" applyAlignment="1">
      <alignment horizontal="center" vertical="top" wrapText="1"/>
    </xf>
    <xf numFmtId="0" fontId="0" fillId="0" borderId="0" xfId="0" applyFont="1" applyAlignment="1"/>
    <xf numFmtId="49" fontId="38" fillId="0" borderId="37" xfId="0" quotePrefix="1" applyNumberFormat="1" applyFont="1" applyFill="1" applyBorder="1"/>
    <xf numFmtId="0" fontId="25" fillId="0" borderId="11" xfId="0" applyFont="1" applyFill="1" applyBorder="1"/>
    <xf numFmtId="0" fontId="41" fillId="0" borderId="31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wrapText="1"/>
    </xf>
    <xf numFmtId="4" fontId="38" fillId="0" borderId="11" xfId="0" applyNumberFormat="1" applyFont="1" applyFill="1" applyBorder="1"/>
    <xf numFmtId="4" fontId="52" fillId="0" borderId="11" xfId="0" applyNumberFormat="1" applyFont="1" applyFill="1" applyBorder="1"/>
    <xf numFmtId="49" fontId="38" fillId="0" borderId="27" xfId="0" quotePrefix="1" applyNumberFormat="1" applyFont="1" applyFill="1" applyBorder="1"/>
    <xf numFmtId="0" fontId="41" fillId="0" borderId="11" xfId="0" applyFont="1" applyFill="1" applyBorder="1" applyAlignment="1">
      <alignment horizontal="center" vertical="center" wrapText="1"/>
    </xf>
    <xf numFmtId="49" fontId="38" fillId="0" borderId="11" xfId="0" applyNumberFormat="1" applyFont="1" applyFill="1" applyBorder="1" applyAlignment="1">
      <alignment horizontal="left"/>
    </xf>
    <xf numFmtId="1" fontId="44" fillId="0" borderId="31" xfId="0" applyNumberFormat="1" applyFont="1" applyFill="1" applyBorder="1" applyAlignment="1">
      <alignment horizontal="center" vertical="center"/>
    </xf>
    <xf numFmtId="0" fontId="44" fillId="0" borderId="29" xfId="0" applyFont="1" applyFill="1" applyBorder="1" applyAlignment="1">
      <alignment horizontal="center" vertical="center"/>
    </xf>
    <xf numFmtId="0" fontId="41" fillId="0" borderId="31" xfId="0" applyFont="1" applyFill="1" applyBorder="1" applyAlignment="1">
      <alignment horizontal="left" vertical="center" wrapText="1"/>
    </xf>
    <xf numFmtId="1" fontId="44" fillId="0" borderId="11" xfId="0" applyNumberFormat="1" applyFont="1" applyFill="1" applyBorder="1" applyAlignment="1">
      <alignment horizontal="center" vertical="center"/>
    </xf>
    <xf numFmtId="0" fontId="44" fillId="0" borderId="27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left" vertical="center" wrapText="1"/>
    </xf>
    <xf numFmtId="0" fontId="132" fillId="0" borderId="25" xfId="0" applyNumberFormat="1" applyFont="1" applyFill="1" applyBorder="1" applyAlignment="1">
      <alignment horizontal="center" vertical="center" wrapText="1"/>
    </xf>
    <xf numFmtId="4" fontId="128" fillId="0" borderId="25" xfId="0" applyNumberFormat="1" applyFont="1" applyFill="1" applyBorder="1" applyAlignment="1">
      <alignment horizontal="center" vertical="center" wrapText="1"/>
    </xf>
    <xf numFmtId="4" fontId="84" fillId="0" borderId="31" xfId="0" applyNumberFormat="1" applyFont="1" applyFill="1" applyBorder="1"/>
    <xf numFmtId="4" fontId="44" fillId="0" borderId="12" xfId="0" applyNumberFormat="1" applyFont="1" applyFill="1" applyBorder="1"/>
    <xf numFmtId="0" fontId="0" fillId="0" borderId="0" xfId="0" applyFont="1" applyAlignment="1"/>
    <xf numFmtId="0" fontId="25" fillId="0" borderId="0" xfId="0" applyFont="1"/>
    <xf numFmtId="0" fontId="108" fillId="0" borderId="0" xfId="0" applyFont="1" applyAlignment="1">
      <alignment horizontal="left" vertical="center"/>
    </xf>
    <xf numFmtId="0" fontId="134" fillId="0" borderId="0" xfId="0" applyFont="1"/>
    <xf numFmtId="0" fontId="135" fillId="0" borderId="0" xfId="0" applyFont="1" applyAlignment="1">
      <alignment horizontal="left" vertical="center"/>
    </xf>
    <xf numFmtId="0" fontId="71" fillId="0" borderId="13" xfId="0" applyFont="1" applyBorder="1" applyAlignment="1">
      <alignment horizontal="left" vertical="center"/>
    </xf>
    <xf numFmtId="0" fontId="108" fillId="0" borderId="0" xfId="0" applyFont="1"/>
    <xf numFmtId="0" fontId="0" fillId="0" borderId="0" xfId="0" applyFont="1" applyAlignment="1"/>
    <xf numFmtId="4" fontId="84" fillId="0" borderId="0" xfId="0" applyNumberFormat="1" applyFont="1" applyAlignment="1">
      <alignment horizontal="center" wrapText="1"/>
    </xf>
    <xf numFmtId="1" fontId="44" fillId="0" borderId="30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25" fillId="0" borderId="0" xfId="0" applyFont="1"/>
    <xf numFmtId="0" fontId="0" fillId="0" borderId="0" xfId="0" applyFont="1" applyAlignment="1"/>
    <xf numFmtId="0" fontId="25" fillId="0" borderId="0" xfId="0" applyFont="1"/>
    <xf numFmtId="1" fontId="10" fillId="21" borderId="30" xfId="0" applyNumberFormat="1" applyFont="1" applyFill="1" applyBorder="1" applyAlignment="1">
      <alignment horizontal="center"/>
    </xf>
    <xf numFmtId="0" fontId="10" fillId="21" borderId="30" xfId="0" applyFont="1" applyFill="1" applyBorder="1" applyAlignment="1">
      <alignment horizontal="center"/>
    </xf>
    <xf numFmtId="49" fontId="39" fillId="21" borderId="11" xfId="0" applyNumberFormat="1" applyFont="1" applyFill="1" applyBorder="1" applyAlignment="1">
      <alignment vertical="top"/>
    </xf>
    <xf numFmtId="0" fontId="132" fillId="21" borderId="25" xfId="0" applyFont="1" applyFill="1" applyBorder="1" applyAlignment="1">
      <alignment horizontal="center" vertical="top" wrapText="1"/>
    </xf>
    <xf numFmtId="3" fontId="128" fillId="21" borderId="25" xfId="0" applyNumberFormat="1" applyFont="1" applyFill="1" applyBorder="1" applyAlignment="1">
      <alignment horizontal="center" vertical="top" wrapText="1"/>
    </xf>
    <xf numFmtId="4" fontId="128" fillId="21" borderId="25" xfId="0" applyNumberFormat="1" applyFont="1" applyFill="1" applyBorder="1" applyAlignment="1">
      <alignment horizontal="center" vertical="top" wrapText="1"/>
    </xf>
    <xf numFmtId="4" fontId="84" fillId="21" borderId="11" xfId="0" applyNumberFormat="1" applyFont="1" applyFill="1" applyBorder="1"/>
    <xf numFmtId="3" fontId="84" fillId="0" borderId="0" xfId="1" applyNumberFormat="1" applyFont="1" applyFill="1" applyAlignment="1">
      <alignment horizontal="center"/>
    </xf>
    <xf numFmtId="4" fontId="128" fillId="22" borderId="25" xfId="0" applyNumberFormat="1" applyFont="1" applyFill="1" applyBorder="1" applyAlignment="1">
      <alignment horizontal="center" vertical="top" wrapText="1"/>
    </xf>
    <xf numFmtId="0" fontId="44" fillId="0" borderId="0" xfId="0" applyFont="1" applyAlignment="1">
      <alignment horizontal="left" vertical="top"/>
    </xf>
    <xf numFmtId="0" fontId="44" fillId="0" borderId="0" xfId="0" applyFont="1" applyAlignment="1">
      <alignment horizontal="left" vertical="top" wrapText="1"/>
    </xf>
    <xf numFmtId="164" fontId="136" fillId="0" borderId="0" xfId="0" applyNumberFormat="1" applyFont="1" applyAlignment="1">
      <alignment horizontal="left" vertical="top"/>
    </xf>
    <xf numFmtId="0" fontId="137" fillId="3" borderId="57" xfId="0" quotePrefix="1" applyFont="1" applyFill="1" applyBorder="1" applyAlignment="1">
      <alignment horizontal="center" vertical="center" wrapText="1"/>
    </xf>
    <xf numFmtId="0" fontId="128" fillId="16" borderId="25" xfId="0" applyNumberFormat="1" applyFont="1" applyFill="1" applyBorder="1" applyAlignment="1">
      <alignment horizontal="center" vertical="center" wrapText="1"/>
    </xf>
    <xf numFmtId="0" fontId="128" fillId="16" borderId="53" xfId="0" applyNumberFormat="1" applyFont="1" applyFill="1" applyBorder="1" applyAlignment="1">
      <alignment horizontal="center" vertical="center" wrapText="1"/>
    </xf>
    <xf numFmtId="0" fontId="128" fillId="0" borderId="25" xfId="0" applyNumberFormat="1" applyFont="1" applyFill="1" applyBorder="1" applyAlignment="1">
      <alignment horizontal="center" vertical="center" wrapText="1"/>
    </xf>
    <xf numFmtId="0" fontId="128" fillId="16" borderId="30" xfId="0" applyNumberFormat="1" applyFont="1" applyFill="1" applyBorder="1" applyAlignment="1">
      <alignment horizontal="center" vertical="center" wrapText="1"/>
    </xf>
    <xf numFmtId="0" fontId="128" fillId="16" borderId="57" xfId="0" applyNumberFormat="1" applyFont="1" applyFill="1" applyBorder="1" applyAlignment="1">
      <alignment horizontal="center" vertical="center" wrapText="1"/>
    </xf>
    <xf numFmtId="0" fontId="128" fillId="16" borderId="52" xfId="0" applyNumberFormat="1" applyFont="1" applyFill="1" applyBorder="1" applyAlignment="1">
      <alignment horizontal="center" vertical="center" wrapText="1"/>
    </xf>
    <xf numFmtId="0" fontId="128" fillId="16" borderId="36" xfId="0" applyNumberFormat="1" applyFont="1" applyFill="1" applyBorder="1" applyAlignment="1">
      <alignment horizontal="center" vertical="center" wrapText="1"/>
    </xf>
    <xf numFmtId="0" fontId="128" fillId="16" borderId="65" xfId="0" applyNumberFormat="1" applyFont="1" applyFill="1" applyBorder="1" applyAlignment="1">
      <alignment horizontal="center" vertical="center" wrapText="1"/>
    </xf>
    <xf numFmtId="0" fontId="128" fillId="16" borderId="64" xfId="0" applyNumberFormat="1" applyFont="1" applyFill="1" applyBorder="1" applyAlignment="1">
      <alignment horizontal="center" vertical="center" wrapText="1"/>
    </xf>
    <xf numFmtId="0" fontId="128" fillId="16" borderId="62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4" fontId="139" fillId="0" borderId="0" xfId="0" applyNumberFormat="1" applyFont="1" applyFill="1" applyAlignment="1">
      <alignment horizontal="center"/>
    </xf>
    <xf numFmtId="4" fontId="139" fillId="0" borderId="0" xfId="0" applyNumberFormat="1" applyFont="1" applyAlignment="1">
      <alignment horizontal="center"/>
    </xf>
    <xf numFmtId="4" fontId="139" fillId="0" borderId="0" xfId="0" applyNumberFormat="1" applyFont="1"/>
    <xf numFmtId="4" fontId="139" fillId="0" borderId="0" xfId="1" applyNumberFormat="1" applyFont="1" applyFill="1"/>
    <xf numFmtId="4" fontId="139" fillId="0" borderId="0" xfId="0" applyNumberFormat="1" applyFont="1" applyAlignment="1">
      <alignment horizontal="center" vertical="center" wrapText="1"/>
    </xf>
    <xf numFmtId="4" fontId="138" fillId="0" borderId="0" xfId="0" applyNumberFormat="1" applyFont="1" applyAlignment="1"/>
    <xf numFmtId="4" fontId="84" fillId="0" borderId="0" xfId="1" applyNumberFormat="1" applyFont="1" applyFill="1" applyAlignment="1">
      <alignment horizontal="center"/>
    </xf>
    <xf numFmtId="4" fontId="84" fillId="5" borderId="52" xfId="0" applyNumberFormat="1" applyFont="1" applyFill="1" applyBorder="1"/>
    <xf numFmtId="0" fontId="0" fillId="0" borderId="0" xfId="0" applyFont="1" applyAlignment="1"/>
    <xf numFmtId="0" fontId="22" fillId="3" borderId="7" xfId="0" applyFont="1" applyFill="1" applyBorder="1" applyAlignment="1">
      <alignment horizontal="center" vertical="center" wrapText="1"/>
    </xf>
    <xf numFmtId="0" fontId="23" fillId="0" borderId="8" xfId="0" applyFont="1" applyBorder="1"/>
    <xf numFmtId="0" fontId="23" fillId="0" borderId="9" xfId="0" applyFont="1" applyBorder="1"/>
    <xf numFmtId="0" fontId="33" fillId="0" borderId="10" xfId="0" applyFont="1" applyBorder="1" applyAlignment="1">
      <alignment horizontal="left" vertical="center"/>
    </xf>
    <xf numFmtId="0" fontId="23" fillId="0" borderId="10" xfId="0" applyFont="1" applyBorder="1"/>
    <xf numFmtId="0" fontId="33" fillId="0" borderId="16" xfId="0" applyFont="1" applyBorder="1" applyAlignment="1">
      <alignment horizontal="left" vertical="center"/>
    </xf>
    <xf numFmtId="0" fontId="23" fillId="0" borderId="16" xfId="0" applyFont="1" applyBorder="1"/>
    <xf numFmtId="0" fontId="26" fillId="0" borderId="0" xfId="0" applyFont="1" applyAlignment="1">
      <alignment horizontal="center"/>
    </xf>
    <xf numFmtId="0" fontId="0" fillId="0" borderId="0" xfId="0" applyFont="1" applyAlignment="1"/>
    <xf numFmtId="0" fontId="25" fillId="0" borderId="0" xfId="0" applyFont="1"/>
    <xf numFmtId="0" fontId="25" fillId="0" borderId="10" xfId="0" applyFont="1" applyBorder="1"/>
    <xf numFmtId="0" fontId="32" fillId="0" borderId="13" xfId="0" applyFont="1" applyBorder="1" applyAlignment="1">
      <alignment horizontal="left" vertical="center"/>
    </xf>
    <xf numFmtId="0" fontId="23" fillId="0" borderId="13" xfId="0" applyFont="1" applyBorder="1"/>
    <xf numFmtId="0" fontId="34" fillId="0" borderId="10" xfId="0" applyFont="1" applyBorder="1" applyAlignment="1">
      <alignment horizontal="left" vertical="center" wrapText="1"/>
    </xf>
    <xf numFmtId="0" fontId="46" fillId="0" borderId="0" xfId="0" applyFont="1" applyAlignment="1">
      <alignment horizontal="center"/>
    </xf>
    <xf numFmtId="0" fontId="34" fillId="0" borderId="28" xfId="0" applyFont="1" applyBorder="1" applyAlignment="1">
      <alignment horizontal="left" vertical="center" wrapText="1"/>
    </xf>
    <xf numFmtId="0" fontId="23" fillId="0" borderId="28" xfId="0" applyFont="1" applyBorder="1"/>
    <xf numFmtId="0" fontId="34" fillId="0" borderId="16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55" fillId="0" borderId="37" xfId="0" applyFont="1" applyBorder="1" applyAlignment="1">
      <alignment horizontal="left" vertical="center" wrapText="1"/>
    </xf>
    <xf numFmtId="0" fontId="23" fillId="0" borderId="25" xfId="0" applyFont="1" applyBorder="1"/>
    <xf numFmtId="0" fontId="25" fillId="0" borderId="0" xfId="0" applyFont="1" applyAlignment="1">
      <alignment horizontal="left"/>
    </xf>
    <xf numFmtId="0" fontId="69" fillId="0" borderId="0" xfId="0" applyFont="1" applyAlignment="1">
      <alignment horizontal="center"/>
    </xf>
    <xf numFmtId="0" fontId="142" fillId="23" borderId="0" xfId="0" applyFont="1" applyFill="1" applyAlignment="1">
      <alignment horizontal="center"/>
    </xf>
    <xf numFmtId="0" fontId="142" fillId="23" borderId="58" xfId="0" applyFont="1" applyFill="1" applyBorder="1" applyAlignment="1">
      <alignment horizontal="center"/>
    </xf>
    <xf numFmtId="0" fontId="0" fillId="0" borderId="0" xfId="0"/>
    <xf numFmtId="0" fontId="143" fillId="23" borderId="58" xfId="14" applyFont="1" applyFill="1" applyBorder="1" applyAlignment="1">
      <alignment horizontal="center"/>
    </xf>
    <xf numFmtId="0" fontId="141" fillId="23" borderId="58" xfId="0" applyFont="1" applyFill="1" applyBorder="1" applyAlignment="1">
      <alignment horizontal="center"/>
    </xf>
    <xf numFmtId="0" fontId="141" fillId="24" borderId="58" xfId="0" applyFont="1" applyFill="1" applyBorder="1" applyAlignment="1"/>
    <xf numFmtId="0" fontId="142" fillId="23" borderId="0" xfId="0" applyFont="1" applyFill="1" applyAlignment="1">
      <alignment horizontal="left"/>
    </xf>
    <xf numFmtId="0" fontId="142" fillId="23" borderId="58" xfId="0" applyFont="1" applyFill="1" applyBorder="1" applyAlignment="1">
      <alignment horizontal="left"/>
    </xf>
    <xf numFmtId="0" fontId="143" fillId="23" borderId="58" xfId="14" applyFont="1" applyFill="1" applyBorder="1" applyAlignment="1">
      <alignment horizontal="left"/>
    </xf>
    <xf numFmtId="0" fontId="141" fillId="23" borderId="58" xfId="0" applyFont="1" applyFill="1" applyBorder="1" applyAlignment="1">
      <alignment horizontal="left"/>
    </xf>
  </cellXfs>
  <cellStyles count="15">
    <cellStyle name="Відсотковий" xfId="1" builtinId="5"/>
    <cellStyle name="Гіперпосилання" xfId="14" builtinId="8"/>
    <cellStyle name="Звичайний" xfId="0" builtinId="0"/>
    <cellStyle name="Обычный 2" xfId="2" xr:uid="{00000000-0005-0000-0000-000001000000}"/>
    <cellStyle name="Обычный 3" xfId="5" xr:uid="{00000000-0005-0000-0000-000002000000}"/>
    <cellStyle name="Обычный 4" xfId="7" xr:uid="{00000000-0005-0000-0000-000003000000}"/>
    <cellStyle name="Обычный 5" xfId="8" xr:uid="{00000000-0005-0000-0000-000004000000}"/>
    <cellStyle name="Обычный 6" xfId="10" xr:uid="{00000000-0005-0000-0000-000005000000}"/>
    <cellStyle name="Обычный 7" xfId="11" xr:uid="{00000000-0005-0000-0000-000006000000}"/>
    <cellStyle name="Обычный 8" xfId="12" xr:uid="{66F9B233-E94A-46A1-A9A7-9033E48746B7}"/>
    <cellStyle name="Процентный 2" xfId="3" xr:uid="{00000000-0005-0000-0000-000008000000}"/>
    <cellStyle name="Процентный 3" xfId="4" xr:uid="{00000000-0005-0000-0000-000009000000}"/>
    <cellStyle name="Процентный 4" xfId="6" xr:uid="{00000000-0005-0000-0000-00000A000000}"/>
    <cellStyle name="Процентный 5" xfId="9" xr:uid="{00000000-0005-0000-0000-00000B000000}"/>
    <cellStyle name="Процентный 6" xfId="13" xr:uid="{2536765B-5897-47C3-9B40-7630CA30D296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&#1077;&#1083;. &#1090;&#1088;&#1091;&#1073;&#1080;'!A1"/><Relationship Id="rId7" Type="http://schemas.openxmlformats.org/officeDocument/2006/relationships/hyperlink" Target="#'&#1047;&#1072;&#1075;&#1072;&#1083;&#1100;&#1085;&#1080;&#1081; &#1087;&#1088;&#1072;&#1081;&#1089;'!A1"/><Relationship Id="rId2" Type="http://schemas.openxmlformats.org/officeDocument/2006/relationships/hyperlink" Target="#'&#1082;&#1072;&#1073;&#1077;&#1083;&#1100;&#1085;&#1110; &#1082;&#1072;&#1085;&#1072;&#1083;&#1080; '!A1"/><Relationship Id="rId1" Type="http://schemas.openxmlformats.org/officeDocument/2006/relationships/hyperlink" Target="#'&#1077;&#1083;. &#1082;&#1086;&#1088;&#1086;&#1073;&#1082;&#1080;'!A1"/><Relationship Id="rId6" Type="http://schemas.openxmlformats.org/officeDocument/2006/relationships/hyperlink" Target="#&#1047;&#1052;&#1030;&#1053;&#1048;!A1"/><Relationship Id="rId5" Type="http://schemas.openxmlformats.org/officeDocument/2006/relationships/hyperlink" Target="#'&#1050;&#1088;&#1110;&#1087;&#1083;&#1077;&#1085;&#1085;&#1103; &#1090;&#1072; &#1030;&#1085;&#1089;&#1090;&#1088;&#1091;&#1084;&#1077;&#1085;&#1090;'!A1"/><Relationship Id="rId10" Type="http://schemas.openxmlformats.org/officeDocument/2006/relationships/image" Target="../media/image2.png"/><Relationship Id="rId4" Type="http://schemas.openxmlformats.org/officeDocument/2006/relationships/hyperlink" Target="#'&#1051;&#1054;&#1058;&#1050;&#1048; KOPOS(&#1063;&#1045;&#1061;)'!A1"/><Relationship Id="rId9" Type="http://schemas.openxmlformats.org/officeDocument/2006/relationships/hyperlink" Target="#&#1056;&#1054;&#1047;&#1055;&#1056;&#1054;&#1044;&#1040;&#1046;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opos.ua/uk/produkty/listove" TargetMode="External"/><Relationship Id="rId3" Type="http://schemas.openxmlformats.org/officeDocument/2006/relationships/hyperlink" Target="http://www.kopos.ua/uk/produkty/do-podlah" TargetMode="External"/><Relationship Id="rId7" Type="http://schemas.openxmlformats.org/officeDocument/2006/relationships/hyperlink" Target="http://www.kopos.ua/uk/produkty/bezhalogenove" TargetMode="External"/><Relationship Id="rId12" Type="http://schemas.openxmlformats.org/officeDocument/2006/relationships/image" Target="../media/image2.png"/><Relationship Id="rId2" Type="http://schemas.openxmlformats.org/officeDocument/2006/relationships/hyperlink" Target="http://www.kopos.ua/uk/produkty/pod-omitku" TargetMode="External"/><Relationship Id="rId1" Type="http://schemas.openxmlformats.org/officeDocument/2006/relationships/hyperlink" Target="#&#1047;&#1052;&#1030;&#1057;&#1058;!A1"/><Relationship Id="rId6" Type="http://schemas.openxmlformats.org/officeDocument/2006/relationships/hyperlink" Target="http://www.kopos.ua/uk/produkty/prislusenstvi" TargetMode="External"/><Relationship Id="rId11" Type="http://schemas.openxmlformats.org/officeDocument/2006/relationships/hyperlink" Target="http://www.kopos.ua/uk/produkty/prislusenstvi?page=3" TargetMode="External"/><Relationship Id="rId5" Type="http://schemas.openxmlformats.org/officeDocument/2006/relationships/hyperlink" Target="http://www.kopos.ua/uk/produkty/v-uzavrenem-provedeni-plastove" TargetMode="External"/><Relationship Id="rId10" Type="http://schemas.openxmlformats.org/officeDocument/2006/relationships/hyperlink" Target="http://www.kopos.ua/uk/produkty/viceucelove-krabice" TargetMode="External"/><Relationship Id="rId4" Type="http://schemas.openxmlformats.org/officeDocument/2006/relationships/hyperlink" Target="http://www.kopos.ua/uk/produkty/do-dutych-sten" TargetMode="External"/><Relationship Id="rId9" Type="http://schemas.openxmlformats.org/officeDocument/2006/relationships/hyperlink" Target="http://www.kopos.ua/uk/produkty/v-uzavrenem-provedeni-kovove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http://www.kopos.ua/uk/produkty/ocelove" TargetMode="External"/><Relationship Id="rId7" Type="http://schemas.openxmlformats.org/officeDocument/2006/relationships/hyperlink" Target="https://www.kopos.ua/uk/produkty/ohebne" TargetMode="External"/><Relationship Id="rId2" Type="http://schemas.openxmlformats.org/officeDocument/2006/relationships/hyperlink" Target="http://www.kopos.ua/uk/produkty/kopoflexr-kopodurr-kopohalfr-kopokan" TargetMode="External"/><Relationship Id="rId1" Type="http://schemas.openxmlformats.org/officeDocument/2006/relationships/hyperlink" Target="#&#1047;&#1052;&#1030;&#1057;&#1058;!A1"/><Relationship Id="rId6" Type="http://schemas.openxmlformats.org/officeDocument/2006/relationships/hyperlink" Target="http://www.kopos.ua/uk/produkty/tuhe-hrdlovane" TargetMode="External"/><Relationship Id="rId5" Type="http://schemas.openxmlformats.org/officeDocument/2006/relationships/hyperlink" Target="http://www.kopos.ua/uk/produkty/drenazni-kopodren" TargetMode="External"/><Relationship Id="rId4" Type="http://schemas.openxmlformats.org/officeDocument/2006/relationships/hyperlink" Target="http://www.kopos.ua/uk/produkty/chranicky-optickeho-kabelu-hdpe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opos.ua/uk/produkty/listy-bezhalogenove" TargetMode="External"/><Relationship Id="rId13" Type="http://schemas.openxmlformats.org/officeDocument/2006/relationships/hyperlink" Target="http://www.kopos.ua/uk/produkty/pristroje" TargetMode="External"/><Relationship Id="rId3" Type="http://schemas.openxmlformats.org/officeDocument/2006/relationships/hyperlink" Target="http://www.kopos.ua/uk/produkty/listy-hranate" TargetMode="External"/><Relationship Id="rId7" Type="http://schemas.openxmlformats.org/officeDocument/2006/relationships/hyperlink" Target="http://www.kopos.ua/uk/produkty/parapetni-kanaly" TargetMode="External"/><Relationship Id="rId12" Type="http://schemas.openxmlformats.org/officeDocument/2006/relationships/hyperlink" Target="http://www.kopos.ua/uk/produkty/listy-nosne" TargetMode="External"/><Relationship Id="rId2" Type="http://schemas.openxmlformats.org/officeDocument/2006/relationships/hyperlink" Target="http://www.kopos.ua/uk/produkty/listy-zaklapavaci" TargetMode="External"/><Relationship Id="rId1" Type="http://schemas.openxmlformats.org/officeDocument/2006/relationships/hyperlink" Target="#&#1047;&#1052;&#1030;&#1057;&#1058;!A1"/><Relationship Id="rId6" Type="http://schemas.openxmlformats.org/officeDocument/2006/relationships/hyperlink" Target="http://www.kopos.ua/uk/produkty/elektroinstalacni-kanaly" TargetMode="External"/><Relationship Id="rId11" Type="http://schemas.openxmlformats.org/officeDocument/2006/relationships/hyperlink" Target="http://www.kopos.ua/uk/produkty/prislusenstvi-0?page=1" TargetMode="External"/><Relationship Id="rId5" Type="http://schemas.openxmlformats.org/officeDocument/2006/relationships/hyperlink" Target="http://www.kopos.ua/uk/produkty/listy-podlahove-rohove" TargetMode="External"/><Relationship Id="rId15" Type="http://schemas.openxmlformats.org/officeDocument/2006/relationships/image" Target="../media/image2.png"/><Relationship Id="rId10" Type="http://schemas.openxmlformats.org/officeDocument/2006/relationships/hyperlink" Target="http://www.kopos.ua/uk/produkty/rozvadecove-kanaly" TargetMode="External"/><Relationship Id="rId4" Type="http://schemas.openxmlformats.org/officeDocument/2006/relationships/hyperlink" Target="http://www.kopos.ua/uk/produkty/listy-oble" TargetMode="External"/><Relationship Id="rId9" Type="http://schemas.openxmlformats.org/officeDocument/2006/relationships/hyperlink" Target="http://www.kopos.ua/uk/produkty/stinici-kanaly" TargetMode="External"/><Relationship Id="rId14" Type="http://schemas.openxmlformats.org/officeDocument/2006/relationships/hyperlink" Target="http://www.kopos.ua/uk/produkty/prislusenstvi-0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opos.ua/uk/produkty/kabelove-lavky?page=12" TargetMode="External"/><Relationship Id="rId2" Type="http://schemas.openxmlformats.org/officeDocument/2006/relationships/hyperlink" Target="http://www.kopos.ua/uk/produkty/kabelove-zlaby-jupiter" TargetMode="External"/><Relationship Id="rId1" Type="http://schemas.openxmlformats.org/officeDocument/2006/relationships/hyperlink" Target="#&#1047;&#1052;&#1030;&#1057;&#1058;!A1"/><Relationship Id="rId5" Type="http://schemas.openxmlformats.org/officeDocument/2006/relationships/image" Target="../media/image2.png"/><Relationship Id="rId4" Type="http://schemas.openxmlformats.org/officeDocument/2006/relationships/hyperlink" Target="http://www.kopos.ua/uk/produkty/dratene-zlaby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047;&#1052;&#1030;&#1057;&#1058;!A1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1047;&#1052;&#1030;&#1057;&#1058;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1047;&#1052;&#1030;&#1057;&#1058;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1047;&#1052;&#1030;&#1057;&#1058;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9</xdr:row>
      <xdr:rowOff>114300</xdr:rowOff>
    </xdr:from>
    <xdr:ext cx="4886325" cy="571500"/>
    <xdr:sp macro="" textlink="">
      <xdr:nvSpPr>
        <xdr:cNvPr id="3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921888" y="3510000"/>
          <a:ext cx="4848225" cy="540000"/>
        </a:xfrm>
        <a:prstGeom prst="roundRect">
          <a:avLst>
            <a:gd name="adj" fmla="val 29546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Електромонтажні коробки та аксесуари</a:t>
          </a:r>
          <a:endParaRPr sz="1400"/>
        </a:p>
      </xdr:txBody>
    </xdr:sp>
    <xdr:clientData fLocksWithSheet="0"/>
  </xdr:oneCellAnchor>
  <xdr:oneCellAnchor>
    <xdr:from>
      <xdr:col>0</xdr:col>
      <xdr:colOff>133350</xdr:colOff>
      <xdr:row>10</xdr:row>
      <xdr:rowOff>19050</xdr:rowOff>
    </xdr:from>
    <xdr:ext cx="4876800" cy="571500"/>
    <xdr:sp macro="" textlink="">
      <xdr:nvSpPr>
        <xdr:cNvPr id="4" name="Shap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26650" y="3510000"/>
          <a:ext cx="4838700" cy="540000"/>
        </a:xfrm>
        <a:prstGeom prst="roundRect">
          <a:avLst>
            <a:gd name="adj" fmla="val 28031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Електромонтажні кабельні канали та аксесуари</a:t>
          </a:r>
          <a:endParaRPr sz="1600" b="1"/>
        </a:p>
      </xdr:txBody>
    </xdr:sp>
    <xdr:clientData fLocksWithSheet="0"/>
  </xdr:oneCellAnchor>
  <xdr:oneCellAnchor>
    <xdr:from>
      <xdr:col>0</xdr:col>
      <xdr:colOff>123825</xdr:colOff>
      <xdr:row>10</xdr:row>
      <xdr:rowOff>552450</xdr:rowOff>
    </xdr:from>
    <xdr:ext cx="4876800" cy="571500"/>
    <xdr:sp macro="" textlink="">
      <xdr:nvSpPr>
        <xdr:cNvPr id="5" name="Shap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26650" y="3510000"/>
          <a:ext cx="4838700" cy="540000"/>
        </a:xfrm>
        <a:prstGeom prst="roundRect">
          <a:avLst>
            <a:gd name="adj" fmla="val 2389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Електромонтажні труби та аксесуари</a:t>
          </a:r>
          <a:endParaRPr sz="1600" b="1"/>
        </a:p>
      </xdr:txBody>
    </xdr:sp>
    <xdr:clientData fLocksWithSheet="0"/>
  </xdr:oneCellAnchor>
  <xdr:oneCellAnchor>
    <xdr:from>
      <xdr:col>0</xdr:col>
      <xdr:colOff>152400</xdr:colOff>
      <xdr:row>11</xdr:row>
      <xdr:rowOff>466725</xdr:rowOff>
    </xdr:from>
    <xdr:ext cx="4876800" cy="571500"/>
    <xdr:sp macro="" textlink="">
      <xdr:nvSpPr>
        <xdr:cNvPr id="6" name="Shap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926650" y="3510000"/>
          <a:ext cx="4838700" cy="540000"/>
        </a:xfrm>
        <a:prstGeom prst="roundRect">
          <a:avLst>
            <a:gd name="adj" fmla="val 31818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Металеві кабеленесучі системи KOPOS </a:t>
          </a:r>
          <a:endParaRPr sz="1600" b="1"/>
        </a:p>
      </xdr:txBody>
    </xdr:sp>
    <xdr:clientData fLocksWithSheet="0"/>
  </xdr:oneCellAnchor>
  <xdr:oneCellAnchor>
    <xdr:from>
      <xdr:col>0</xdr:col>
      <xdr:colOff>171450</xdr:colOff>
      <xdr:row>12</xdr:row>
      <xdr:rowOff>361950</xdr:rowOff>
    </xdr:from>
    <xdr:ext cx="4857750" cy="561975"/>
    <xdr:sp macro="" textlink="">
      <xdr:nvSpPr>
        <xdr:cNvPr id="7" name="Shap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26650" y="3510000"/>
          <a:ext cx="4838700" cy="540000"/>
        </a:xfrm>
        <a:prstGeom prst="roundRect">
          <a:avLst>
            <a:gd name="adj" fmla="val 31818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Кріплення, інструмент, ізоляційна стрічка</a:t>
          </a:r>
          <a:endParaRPr sz="1600" b="1"/>
        </a:p>
      </xdr:txBody>
    </xdr:sp>
    <xdr:clientData fLocksWithSheet="0"/>
  </xdr:oneCellAnchor>
  <xdr:oneCellAnchor>
    <xdr:from>
      <xdr:col>0</xdr:col>
      <xdr:colOff>228600</xdr:colOff>
      <xdr:row>14</xdr:row>
      <xdr:rowOff>152400</xdr:rowOff>
    </xdr:from>
    <xdr:ext cx="4867275" cy="571500"/>
    <xdr:sp macro="" textlink="">
      <xdr:nvSpPr>
        <xdr:cNvPr id="8" name="Shap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931413" y="3510000"/>
          <a:ext cx="4829175" cy="540000"/>
        </a:xfrm>
        <a:prstGeom prst="roundRect">
          <a:avLst>
            <a:gd name="adj" fmla="val 30303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Останні зміни прайсу</a:t>
          </a:r>
          <a:endParaRPr sz="1600" b="1"/>
        </a:p>
      </xdr:txBody>
    </xdr:sp>
    <xdr:clientData fLocksWithSheet="0"/>
  </xdr:oneCellAnchor>
  <xdr:oneCellAnchor>
    <xdr:from>
      <xdr:col>0</xdr:col>
      <xdr:colOff>200025</xdr:colOff>
      <xdr:row>13</xdr:row>
      <xdr:rowOff>257175</xdr:rowOff>
    </xdr:from>
    <xdr:ext cx="4876800" cy="571500"/>
    <xdr:sp macro="" textlink="">
      <xdr:nvSpPr>
        <xdr:cNvPr id="9" name="Shape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926650" y="3510000"/>
          <a:ext cx="4838700" cy="540000"/>
        </a:xfrm>
        <a:prstGeom prst="roundRect">
          <a:avLst>
            <a:gd name="adj" fmla="val 30303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Загальний прайс</a:t>
          </a:r>
          <a:endParaRPr sz="1600" b="1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2011025" cy="17526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15</xdr:row>
      <xdr:rowOff>57150</xdr:rowOff>
    </xdr:from>
    <xdr:ext cx="4895850" cy="704850"/>
    <xdr:sp macro="" textlink="">
      <xdr:nvSpPr>
        <xdr:cNvPr id="11" name="Shap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B4AD964-7F2C-457D-878E-2E1F577B5F19}"/>
            </a:ext>
          </a:extLst>
        </xdr:cNvPr>
        <xdr:cNvSpPr/>
      </xdr:nvSpPr>
      <xdr:spPr>
        <a:xfrm>
          <a:off x="228600" y="5657850"/>
          <a:ext cx="4895850" cy="704850"/>
        </a:xfrm>
        <a:prstGeom prst="roundRect">
          <a:avLst>
            <a:gd name="adj" fmla="val 30303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uk-UA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РОЗПРОДАЖ</a:t>
          </a:r>
          <a:endParaRPr sz="1600" b="1"/>
        </a:p>
      </xdr:txBody>
    </xdr:sp>
    <xdr:clientData fLocksWithSheet="0"/>
  </xdr:oneCellAnchor>
  <xdr:twoCellAnchor editAs="oneCell">
    <xdr:from>
      <xdr:col>3</xdr:col>
      <xdr:colOff>3009900</xdr:colOff>
      <xdr:row>9</xdr:row>
      <xdr:rowOff>304800</xdr:rowOff>
    </xdr:from>
    <xdr:to>
      <xdr:col>6</xdr:col>
      <xdr:colOff>404713</xdr:colOff>
      <xdr:row>10</xdr:row>
      <xdr:rowOff>581025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AD48C3F-913C-4D4D-B9CE-86E9197F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2019300"/>
          <a:ext cx="3624163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-9525</xdr:rowOff>
    </xdr:from>
    <xdr:ext cx="1781175" cy="466725"/>
    <xdr:sp macro="" textlink="">
      <xdr:nvSpPr>
        <xdr:cNvPr id="10" name="Shape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474463" y="3564000"/>
          <a:ext cx="1743075" cy="432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b="1" cap="non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   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050"/>
        </a:p>
      </xdr:txBody>
    </xdr:sp>
    <xdr:clientData fLocksWithSheet="0"/>
  </xdr:oneCellAnchor>
  <xdr:oneCellAnchor>
    <xdr:from>
      <xdr:col>6</xdr:col>
      <xdr:colOff>0</xdr:colOff>
      <xdr:row>5</xdr:row>
      <xdr:rowOff>38100</xdr:rowOff>
    </xdr:from>
    <xdr:ext cx="1695450" cy="390525"/>
    <xdr:sp macro="" textlink="">
      <xdr:nvSpPr>
        <xdr:cNvPr id="11" name="Shap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517325" y="3600000"/>
          <a:ext cx="165735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cap="none">
              <a:solidFill>
                <a:srgbClr val="FFFFFF"/>
              </a:solidFill>
              <a:latin typeface="Cambria"/>
              <a:ea typeface="Cambria"/>
              <a:cs typeface="Cambria"/>
              <a:sym typeface="Cambria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000" b="0" cap="none">
              <a:solidFill>
                <a:srgbClr val="FFFFFF"/>
              </a:solidFill>
              <a:latin typeface="Cambria"/>
              <a:ea typeface="Cambria"/>
              <a:cs typeface="Cambria"/>
              <a:sym typeface="Cambria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000" b="0" cap="none">
              <a:solidFill>
                <a:srgbClr val="FFFFFF"/>
              </a:solidFill>
              <a:latin typeface="Cambria"/>
              <a:ea typeface="Cambria"/>
              <a:cs typeface="Cambria"/>
              <a:sym typeface="Cambria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 b="1" i="0">
            <a:solidFill>
              <a:schemeClr val="lt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6</xdr:col>
      <xdr:colOff>0</xdr:colOff>
      <xdr:row>116</xdr:row>
      <xdr:rowOff>9525</xdr:rowOff>
    </xdr:from>
    <xdr:ext cx="1695450" cy="390525"/>
    <xdr:sp macro="" textlink="">
      <xdr:nvSpPr>
        <xdr:cNvPr id="12" name="Shape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517325" y="3600000"/>
          <a:ext cx="1657350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9525</xdr:colOff>
      <xdr:row>39</xdr:row>
      <xdr:rowOff>57150</xdr:rowOff>
    </xdr:from>
    <xdr:ext cx="1666875" cy="390525"/>
    <xdr:sp macro="" textlink="">
      <xdr:nvSpPr>
        <xdr:cNvPr id="13" name="Shape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531613" y="3600000"/>
          <a:ext cx="1628775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000"/>
        </a:p>
      </xdr:txBody>
    </xdr:sp>
    <xdr:clientData fLocksWithSheet="0"/>
  </xdr:oneCellAnchor>
  <xdr:oneCellAnchor>
    <xdr:from>
      <xdr:col>6</xdr:col>
      <xdr:colOff>28575</xdr:colOff>
      <xdr:row>68</xdr:row>
      <xdr:rowOff>0</xdr:rowOff>
    </xdr:from>
    <xdr:ext cx="1724025" cy="390525"/>
    <xdr:sp macro="" textlink="">
      <xdr:nvSpPr>
        <xdr:cNvPr id="14" name="Shape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503038" y="3600000"/>
          <a:ext cx="1685925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9525</xdr:colOff>
      <xdr:row>187</xdr:row>
      <xdr:rowOff>28575</xdr:rowOff>
    </xdr:from>
    <xdr:ext cx="1704975" cy="390525"/>
    <xdr:sp macro="" textlink="">
      <xdr:nvSpPr>
        <xdr:cNvPr id="15" name="Shape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507801" y="3600000"/>
          <a:ext cx="1676398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9525</xdr:colOff>
      <xdr:row>175</xdr:row>
      <xdr:rowOff>9525</xdr:rowOff>
    </xdr:from>
    <xdr:ext cx="1676400" cy="390525"/>
    <xdr:sp macro="" textlink="">
      <xdr:nvSpPr>
        <xdr:cNvPr id="16" name="Shape 1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4522088" y="3600000"/>
          <a:ext cx="1647824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9525</xdr:colOff>
      <xdr:row>149</xdr:row>
      <xdr:rowOff>9525</xdr:rowOff>
    </xdr:from>
    <xdr:ext cx="1647825" cy="390525"/>
    <xdr:sp macro="" textlink="">
      <xdr:nvSpPr>
        <xdr:cNvPr id="17" name="Shape 1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536376" y="3600000"/>
          <a:ext cx="1619249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28575</xdr:colOff>
      <xdr:row>92</xdr:row>
      <xdr:rowOff>0</xdr:rowOff>
    </xdr:from>
    <xdr:ext cx="1724025" cy="390525"/>
    <xdr:sp macro="" textlink="">
      <xdr:nvSpPr>
        <xdr:cNvPr id="18" name="Shape 1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503038" y="3600000"/>
          <a:ext cx="1685925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19050</xdr:colOff>
      <xdr:row>136</xdr:row>
      <xdr:rowOff>0</xdr:rowOff>
    </xdr:from>
    <xdr:ext cx="1676400" cy="390525"/>
    <xdr:sp macro="" textlink="">
      <xdr:nvSpPr>
        <xdr:cNvPr id="19" name="Shape 1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522088" y="3600000"/>
          <a:ext cx="1647824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0</xdr:colOff>
      <xdr:row>219</xdr:row>
      <xdr:rowOff>19050</xdr:rowOff>
    </xdr:from>
    <xdr:ext cx="1704975" cy="390525"/>
    <xdr:sp macro="" textlink="">
      <xdr:nvSpPr>
        <xdr:cNvPr id="20" name="Shape 20" title="Переход на страницу категории сайта kopos.u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4507801" y="3600000"/>
          <a:ext cx="1676398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twoCellAnchor editAs="oneCell">
    <xdr:from>
      <xdr:col>2</xdr:col>
      <xdr:colOff>476250</xdr:colOff>
      <xdr:row>0</xdr:row>
      <xdr:rowOff>200025</xdr:rowOff>
    </xdr:from>
    <xdr:to>
      <xdr:col>3</xdr:col>
      <xdr:colOff>452338</xdr:colOff>
      <xdr:row>2</xdr:row>
      <xdr:rowOff>714375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A40A3C92-A33D-459D-B87D-49080DCA1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0" y="200025"/>
          <a:ext cx="3624163" cy="923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</xdr:row>
      <xdr:rowOff>19050</xdr:rowOff>
    </xdr:from>
    <xdr:ext cx="1143000" cy="390525"/>
    <xdr:sp macro="" textlink="">
      <xdr:nvSpPr>
        <xdr:cNvPr id="21" name="Shape 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4789740" y="3600000"/>
          <a:ext cx="111252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200"/>
        </a:p>
      </xdr:txBody>
    </xdr:sp>
    <xdr:clientData fLocksWithSheet="0"/>
  </xdr:oneCellAnchor>
  <xdr:oneCellAnchor>
    <xdr:from>
      <xdr:col>5</xdr:col>
      <xdr:colOff>552450</xdr:colOff>
      <xdr:row>375</xdr:row>
      <xdr:rowOff>28575</xdr:rowOff>
    </xdr:from>
    <xdr:ext cx="1790700" cy="552450"/>
    <xdr:sp macro="" textlink="">
      <xdr:nvSpPr>
        <xdr:cNvPr id="22" name="Shape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4464938" y="3522825"/>
          <a:ext cx="1762124" cy="51435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561975</xdr:colOff>
      <xdr:row>377</xdr:row>
      <xdr:rowOff>-19050</xdr:rowOff>
    </xdr:from>
    <xdr:ext cx="1790700" cy="523875"/>
    <xdr:sp macro="" textlink="">
      <xdr:nvSpPr>
        <xdr:cNvPr id="23" name="Shape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4464938" y="3532351"/>
          <a:ext cx="1762124" cy="495298"/>
        </a:xfrm>
        <a:prstGeom prst="roundRect">
          <a:avLst>
            <a:gd name="adj" fmla="val 28206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552450</xdr:colOff>
      <xdr:row>582</xdr:row>
      <xdr:rowOff>0</xdr:rowOff>
    </xdr:from>
    <xdr:ext cx="1819275" cy="552450"/>
    <xdr:sp macro="" textlink="">
      <xdr:nvSpPr>
        <xdr:cNvPr id="24" name="Shape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4450651" y="3518063"/>
          <a:ext cx="1790699" cy="523874"/>
        </a:xfrm>
        <a:prstGeom prst="roundRect">
          <a:avLst>
            <a:gd name="adj" fmla="val 28206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571500</xdr:colOff>
      <xdr:row>583</xdr:row>
      <xdr:rowOff>400050</xdr:rowOff>
    </xdr:from>
    <xdr:ext cx="1809750" cy="533400"/>
    <xdr:sp macro="" textlink="">
      <xdr:nvSpPr>
        <xdr:cNvPr id="25" name="Shape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4460175" y="3527588"/>
          <a:ext cx="1771650" cy="504824"/>
        </a:xfrm>
        <a:prstGeom prst="roundRect">
          <a:avLst>
            <a:gd name="adj" fmla="val 28206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552450</xdr:colOff>
      <xdr:row>78</xdr:row>
      <xdr:rowOff>-19050</xdr:rowOff>
    </xdr:from>
    <xdr:ext cx="1752600" cy="581025"/>
    <xdr:sp macro="" textlink="">
      <xdr:nvSpPr>
        <xdr:cNvPr id="26" name="Shape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4483988" y="3508538"/>
          <a:ext cx="1724024" cy="5429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533400</xdr:colOff>
      <xdr:row>76</xdr:row>
      <xdr:rowOff>9525</xdr:rowOff>
    </xdr:from>
    <xdr:ext cx="1781175" cy="514350"/>
    <xdr:sp macro="" textlink="">
      <xdr:nvSpPr>
        <xdr:cNvPr id="27" name="Shape 2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4469701" y="3537113"/>
          <a:ext cx="1752599" cy="485774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542925</xdr:colOff>
      <xdr:row>5</xdr:row>
      <xdr:rowOff>-19050</xdr:rowOff>
    </xdr:from>
    <xdr:ext cx="1790700" cy="495300"/>
    <xdr:sp macro="" textlink="">
      <xdr:nvSpPr>
        <xdr:cNvPr id="28" name="Shape 2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4469700" y="3551400"/>
          <a:ext cx="1752600" cy="4572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twoCellAnchor editAs="oneCell">
    <xdr:from>
      <xdr:col>3</xdr:col>
      <xdr:colOff>9525</xdr:colOff>
      <xdr:row>0</xdr:row>
      <xdr:rowOff>104775</xdr:rowOff>
    </xdr:from>
    <xdr:to>
      <xdr:col>10</xdr:col>
      <xdr:colOff>252313</xdr:colOff>
      <xdr:row>2</xdr:row>
      <xdr:rowOff>495300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1DCF50B-0886-422C-B6E9-9FB2E0F54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7575" y="104775"/>
          <a:ext cx="3624163" cy="9239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171450</xdr:rowOff>
    </xdr:from>
    <xdr:ext cx="1628775" cy="390525"/>
    <xdr:sp macro="" textlink="">
      <xdr:nvSpPr>
        <xdr:cNvPr id="29" name="Shape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4550663" y="3600000"/>
          <a:ext cx="1590675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  <a:effectLst>
          <a:outerShdw blurRad="40000" dist="20000" dir="5400000" rotWithShape="0">
            <a:srgbClr val="000000">
              <a:alpha val="34117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1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6</xdr:col>
      <xdr:colOff>114300</xdr:colOff>
      <xdr:row>54</xdr:row>
      <xdr:rowOff>0</xdr:rowOff>
    </xdr:from>
    <xdr:ext cx="1790700" cy="390525"/>
    <xdr:sp macro="" textlink="">
      <xdr:nvSpPr>
        <xdr:cNvPr id="30" name="Shape 3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133350</xdr:colOff>
      <xdr:row>62</xdr:row>
      <xdr:rowOff>47625</xdr:rowOff>
    </xdr:from>
    <xdr:ext cx="1790700" cy="390525"/>
    <xdr:sp macro="" textlink="">
      <xdr:nvSpPr>
        <xdr:cNvPr id="31" name="Shape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114300</xdr:colOff>
      <xdr:row>254</xdr:row>
      <xdr:rowOff>19050</xdr:rowOff>
    </xdr:from>
    <xdr:ext cx="1790700" cy="390525"/>
    <xdr:sp macro="" textlink="">
      <xdr:nvSpPr>
        <xdr:cNvPr id="32" name="Shape 3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114300</xdr:colOff>
      <xdr:row>324</xdr:row>
      <xdr:rowOff>28575</xdr:rowOff>
    </xdr:from>
    <xdr:ext cx="1790700" cy="390525"/>
    <xdr:sp macro="" textlink="">
      <xdr:nvSpPr>
        <xdr:cNvPr id="33" name="Shape 3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142875</xdr:colOff>
      <xdr:row>287</xdr:row>
      <xdr:rowOff>57150</xdr:rowOff>
    </xdr:from>
    <xdr:ext cx="1790700" cy="390525"/>
    <xdr:sp macro="" textlink="">
      <xdr:nvSpPr>
        <xdr:cNvPr id="34" name="Shape 3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114300</xdr:colOff>
      <xdr:row>330</xdr:row>
      <xdr:rowOff>19050</xdr:rowOff>
    </xdr:from>
    <xdr:ext cx="1790700" cy="390525"/>
    <xdr:sp macro="" textlink="">
      <xdr:nvSpPr>
        <xdr:cNvPr id="35" name="Shape 3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104775</xdr:colOff>
      <xdr:row>370</xdr:row>
      <xdr:rowOff>57150</xdr:rowOff>
    </xdr:from>
    <xdr:ext cx="1790700" cy="390525"/>
    <xdr:sp macro="" textlink="">
      <xdr:nvSpPr>
        <xdr:cNvPr id="36" name="Shape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23631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95250</xdr:colOff>
      <xdr:row>442</xdr:row>
      <xdr:rowOff>19050</xdr:rowOff>
    </xdr:from>
    <xdr:ext cx="1781175" cy="390525"/>
    <xdr:sp macro="" textlink="">
      <xdr:nvSpPr>
        <xdr:cNvPr id="37" name="Shape 3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4474463" y="3600000"/>
          <a:ext cx="1743075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104775</xdr:colOff>
      <xdr:row>500</xdr:row>
      <xdr:rowOff>47625</xdr:rowOff>
    </xdr:from>
    <xdr:ext cx="1790700" cy="390525"/>
    <xdr:sp macro="" textlink="">
      <xdr:nvSpPr>
        <xdr:cNvPr id="38" name="Shape 3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142875</xdr:colOff>
      <xdr:row>548</xdr:row>
      <xdr:rowOff>28575</xdr:rowOff>
    </xdr:from>
    <xdr:ext cx="1790700" cy="390525"/>
    <xdr:sp macro="" textlink="">
      <xdr:nvSpPr>
        <xdr:cNvPr id="39" name="Shape 3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123825</xdr:colOff>
      <xdr:row>552</xdr:row>
      <xdr:rowOff>19050</xdr:rowOff>
    </xdr:from>
    <xdr:ext cx="1790700" cy="390525"/>
    <xdr:sp macro="" textlink="">
      <xdr:nvSpPr>
        <xdr:cNvPr id="40" name="Shape 4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133350</xdr:colOff>
      <xdr:row>579</xdr:row>
      <xdr:rowOff>19050</xdr:rowOff>
    </xdr:from>
    <xdr:ext cx="1790700" cy="390525"/>
    <xdr:sp macro="" textlink="">
      <xdr:nvSpPr>
        <xdr:cNvPr id="41" name="Shape 4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95250</xdr:colOff>
      <xdr:row>598</xdr:row>
      <xdr:rowOff>9525</xdr:rowOff>
    </xdr:from>
    <xdr:ext cx="1781175" cy="400050"/>
    <xdr:sp macro="" textlink="">
      <xdr:nvSpPr>
        <xdr:cNvPr id="42" name="Shape 4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7229475" y="191014350"/>
          <a:ext cx="1781175" cy="40005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133350</xdr:colOff>
      <xdr:row>586</xdr:row>
      <xdr:rowOff>0</xdr:rowOff>
    </xdr:from>
    <xdr:ext cx="1790700" cy="390525"/>
    <xdr:sp macro="" textlink="">
      <xdr:nvSpPr>
        <xdr:cNvPr id="43" name="Shape 4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123825</xdr:colOff>
      <xdr:row>606</xdr:row>
      <xdr:rowOff>19050</xdr:rowOff>
    </xdr:from>
    <xdr:ext cx="1781175" cy="390525"/>
    <xdr:sp macro="" textlink="">
      <xdr:nvSpPr>
        <xdr:cNvPr id="44" name="Shape 4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/>
      </xdr:nvSpPr>
      <xdr:spPr>
        <a:xfrm>
          <a:off x="4469701" y="3600000"/>
          <a:ext cx="1752599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twoCellAnchor editAs="oneCell">
    <xdr:from>
      <xdr:col>2</xdr:col>
      <xdr:colOff>95250</xdr:colOff>
      <xdr:row>0</xdr:row>
      <xdr:rowOff>114300</xdr:rowOff>
    </xdr:from>
    <xdr:to>
      <xdr:col>4</xdr:col>
      <xdr:colOff>128488</xdr:colOff>
      <xdr:row>2</xdr:row>
      <xdr:rowOff>781050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A6AFB6B0-C4E0-4EF6-B66C-9171E4F432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7450" y="114300"/>
          <a:ext cx="3624163" cy="9239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</xdr:row>
      <xdr:rowOff>76200</xdr:rowOff>
    </xdr:from>
    <xdr:ext cx="1647825" cy="390525"/>
    <xdr:sp macro="" textlink="">
      <xdr:nvSpPr>
        <xdr:cNvPr id="45" name="Shape 4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4541138" y="3600000"/>
          <a:ext cx="1609725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  <a:effectLst>
          <a:outerShdw blurRad="40000" dist="20000" dir="5400000" rotWithShape="0">
            <a:srgbClr val="000000">
              <a:alpha val="34117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1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5</xdr:col>
      <xdr:colOff>86590</xdr:colOff>
      <xdr:row>6</xdr:row>
      <xdr:rowOff>86591</xdr:rowOff>
    </xdr:from>
    <xdr:ext cx="1761259" cy="502226"/>
    <xdr:sp macro="" textlink="">
      <xdr:nvSpPr>
        <xdr:cNvPr id="46" name="Shape 4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7585363" y="1480705"/>
          <a:ext cx="1761259" cy="502226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102178</xdr:colOff>
      <xdr:row>373</xdr:row>
      <xdr:rowOff>43294</xdr:rowOff>
    </xdr:from>
    <xdr:ext cx="1781175" cy="528205"/>
    <xdr:sp macro="" textlink="">
      <xdr:nvSpPr>
        <xdr:cNvPr id="47" name="Shape 4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7600951" y="2199408"/>
          <a:ext cx="1781175" cy="52820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98713</xdr:colOff>
      <xdr:row>449</xdr:row>
      <xdr:rowOff>95250</xdr:rowOff>
    </xdr:from>
    <xdr:ext cx="1790700" cy="523875"/>
    <xdr:sp macro="" textlink="">
      <xdr:nvSpPr>
        <xdr:cNvPr id="48" name="Shape 4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>
        <a:xfrm>
          <a:off x="7597486" y="2952750"/>
          <a:ext cx="1790700" cy="52387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twoCellAnchor editAs="oneCell">
    <xdr:from>
      <xdr:col>2</xdr:col>
      <xdr:colOff>3437659</xdr:colOff>
      <xdr:row>0</xdr:row>
      <xdr:rowOff>164523</xdr:rowOff>
    </xdr:from>
    <xdr:to>
      <xdr:col>8</xdr:col>
      <xdr:colOff>65277</xdr:colOff>
      <xdr:row>3</xdr:row>
      <xdr:rowOff>395721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39697A1-B70A-45D1-86A8-57BA8EB9C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0864" y="164523"/>
          <a:ext cx="3624163" cy="9239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9" name="image2.pn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0" name="image2.pn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1" name="image2.png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2" name="image2.png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3" name="image2.png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4" name="image2.png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5" name="image2.pn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6" name="image2.png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7" name="image2.pn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0" name="image2.pn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1" name="image2.png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2" name="image2.png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3" name="image2.png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4" name="image2.png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5" name="image2.png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6" name="image2.png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7" name="image2.png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8" name="image2.png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9" name="image2.png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0" name="image2.png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1" name="image2.png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2" name="image2.png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3" name="image2.png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4" name="image2.png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5" name="image2.png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6" name="image2.png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7" name="image2.png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8" name="image2.png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9" name="image2.png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0" name="image2.png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1" name="image2.png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2" name="image2.png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3" name="image2.png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4" name="image2.png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5" name="image2.png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6" name="image2.png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7" name="image2.png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8" name="image2.png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9" name="image2.png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0" name="image2.png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1" name="image2.png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2" name="image2.png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3" name="image2.png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4" name="image2.png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5" name="image2.png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6" name="image2.png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7" name="image2.png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8" name="image2.png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9" name="image2.png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0" name="image2.png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1" name="image2.png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2" name="image2.png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3" name="image2.png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4" name="image2.png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5" name="image2.png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6" name="image2.png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7" name="image2.png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8" name="image2.png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9" name="image2.png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0" name="image2.png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1" name="image2.png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2" name="image2.png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3" name="image2.png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4" name="image2.png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5" name="image2.png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6" name="image2.png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7" name="image2.png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8" name="image2.png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9" name="image2.png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0" name="image2.png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1" name="image2.png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2" name="image2.png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3" name="image2.png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4" name="image2.png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5" name="image2.png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6" name="image2.png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7" name="image2.png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8" name="image2.png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9" name="image2.png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0" name="image2.png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1" name="image2.png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2" name="image2.png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3" name="image2.png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4" name="image2.png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5" name="image2.png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6" name="image2.png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7" name="image2.png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8" name="image2.png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9" name="image2.png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100" name="image2.png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101" name="image2.png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102" name="image2.png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103" name="image2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3248025</xdr:colOff>
      <xdr:row>0</xdr:row>
      <xdr:rowOff>200025</xdr:rowOff>
    </xdr:from>
    <xdr:to>
      <xdr:col>8</xdr:col>
      <xdr:colOff>338038</xdr:colOff>
      <xdr:row>3</xdr:row>
      <xdr:rowOff>609600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528F0434-4A79-4BAC-AF76-3059DF6AC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0" y="200025"/>
          <a:ext cx="3624163" cy="9239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-19050</xdr:colOff>
      <xdr:row>1</xdr:row>
      <xdr:rowOff>95250</xdr:rowOff>
    </xdr:from>
    <xdr:ext cx="1638300" cy="438150"/>
    <xdr:sp macro="" textlink="">
      <xdr:nvSpPr>
        <xdr:cNvPr id="49" name="Shape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/>
      </xdr:nvSpPr>
      <xdr:spPr>
        <a:xfrm>
          <a:off x="4545900" y="3575213"/>
          <a:ext cx="1600200" cy="409574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  <a:effectLst>
          <a:outerShdw blurRad="40000" dist="20000" dir="5400000" rotWithShape="0">
            <a:srgbClr val="000000">
              <a:alpha val="34117"/>
            </a:srgbClr>
          </a:outerShdw>
        </a:effectLst>
      </xdr:spPr>
      <xdr:txBody>
        <a:bodyPr spcFirstLastPara="1" wrap="square" lIns="91400" tIns="45675" rIns="91400" bIns="4567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 cap="non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100">
            <a:solidFill>
              <a:schemeClr val="lt1"/>
            </a:solidFill>
          </a:endParaRPr>
        </a:p>
      </xdr:txBody>
    </xdr:sp>
    <xdr:clientData fLocksWithSheet="0"/>
  </xdr:oneCellAnchor>
  <xdr:twoCellAnchor editAs="oneCell">
    <xdr:from>
      <xdr:col>5</xdr:col>
      <xdr:colOff>5162550</xdr:colOff>
      <xdr:row>0</xdr:row>
      <xdr:rowOff>171450</xdr:rowOff>
    </xdr:from>
    <xdr:to>
      <xdr:col>9</xdr:col>
      <xdr:colOff>233263</xdr:colOff>
      <xdr:row>3</xdr:row>
      <xdr:rowOff>47625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ADB2EEB-9BD0-46DE-829D-58CC12C22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700" y="171450"/>
          <a:ext cx="3624163" cy="9239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9525</xdr:rowOff>
    </xdr:from>
    <xdr:ext cx="1809750" cy="476250"/>
    <xdr:sp macro="" textlink="">
      <xdr:nvSpPr>
        <xdr:cNvPr id="50" name="Shape 5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/>
      </xdr:nvSpPr>
      <xdr:spPr>
        <a:xfrm>
          <a:off x="4460175" y="3556163"/>
          <a:ext cx="1771650" cy="447674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  <a:effectLst>
          <a:outerShdw blurRad="40000" dist="20000" dir="5400000" rotWithShape="0">
            <a:srgbClr val="000000">
              <a:alpha val="34117"/>
            </a:srgbClr>
          </a:outerShdw>
        </a:effectLst>
      </xdr:spPr>
      <xdr:txBody>
        <a:bodyPr spcFirstLastPara="1" wrap="square" lIns="91400" tIns="45675" rIns="91400" bIns="4567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0" i="0" u="none" strike="noStrike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200">
            <a:solidFill>
              <a:schemeClr val="lt1"/>
            </a:solidFill>
          </a:endParaRPr>
        </a:p>
      </xdr:txBody>
    </xdr:sp>
    <xdr:clientData fLocksWithSheet="0"/>
  </xdr:oneCellAnchor>
  <xdr:twoCellAnchor editAs="oneCell">
    <xdr:from>
      <xdr:col>7</xdr:col>
      <xdr:colOff>247650</xdr:colOff>
      <xdr:row>0</xdr:row>
      <xdr:rowOff>104775</xdr:rowOff>
    </xdr:from>
    <xdr:to>
      <xdr:col>13</xdr:col>
      <xdr:colOff>785713</xdr:colOff>
      <xdr:row>4</xdr:row>
      <xdr:rowOff>28575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A32B73F-0345-4FD2-B584-FF2D2B0318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72275" y="104775"/>
          <a:ext cx="3624163" cy="9239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9750" cy="476250"/>
    <xdr:sp macro="" textlink="">
      <xdr:nvSpPr>
        <xdr:cNvPr id="3" name="Shape 5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B575EF-B4DD-40ED-AD15-3B1F601A4F6A}"/>
            </a:ext>
          </a:extLst>
        </xdr:cNvPr>
        <xdr:cNvSpPr/>
      </xdr:nvSpPr>
      <xdr:spPr>
        <a:xfrm>
          <a:off x="581025" y="0"/>
          <a:ext cx="1809750" cy="47625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  <a:effectLst>
          <a:outerShdw blurRad="40000" dist="20000" dir="5400000" rotWithShape="0">
            <a:srgbClr val="000000">
              <a:alpha val="34117"/>
            </a:srgbClr>
          </a:outerShdw>
        </a:effectLst>
      </xdr:spPr>
      <xdr:txBody>
        <a:bodyPr spcFirstLastPara="1" wrap="square" lIns="91400" tIns="45675" rIns="91400" bIns="4567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0" i="0" u="none" strike="noStrike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200">
            <a:solidFill>
              <a:schemeClr val="lt1"/>
            </a:solidFill>
          </a:endParaRPr>
        </a:p>
      </xdr:txBody>
    </xdr:sp>
    <xdr:clientData fLocksWithSheet="0"/>
  </xdr:oneCellAnchor>
  <xdr:twoCellAnchor editAs="oneCell">
    <xdr:from>
      <xdr:col>2</xdr:col>
      <xdr:colOff>2771775</xdr:colOff>
      <xdr:row>0</xdr:row>
      <xdr:rowOff>123825</xdr:rowOff>
    </xdr:from>
    <xdr:to>
      <xdr:col>5</xdr:col>
      <xdr:colOff>509488</xdr:colOff>
      <xdr:row>1</xdr:row>
      <xdr:rowOff>504825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F4E8585-853D-4549-B0C6-89D1EC9F6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14925" y="123825"/>
          <a:ext cx="3624163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-si.com.ua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-si.com.ua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-si.com.ua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a-si.com.ua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a-si.com.ua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a-si.com.ua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a-si.com.ua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-si.com.u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Z1000"/>
  <sheetViews>
    <sheetView showGridLines="0" tabSelected="1" workbookViewId="0"/>
  </sheetViews>
  <sheetFormatPr defaultColWidth="14.42578125" defaultRowHeight="15" customHeight="1"/>
  <cols>
    <col min="1" max="3" width="11.85546875" customWidth="1"/>
    <col min="4" max="4" width="45.42578125" customWidth="1"/>
    <col min="5" max="5" width="23.42578125" customWidth="1"/>
    <col min="6" max="6" width="24.5703125" customWidth="1"/>
    <col min="7" max="7" width="8.85546875" customWidth="1"/>
    <col min="8" max="8" width="8.5703125" hidden="1" customWidth="1"/>
    <col min="9" max="10" width="4.140625" hidden="1" customWidth="1"/>
    <col min="11" max="26" width="3.85546875" customWidth="1"/>
  </cols>
  <sheetData>
    <row r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6">
      <c r="A7" s="3"/>
      <c r="B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6">
      <c r="A8" s="5"/>
      <c r="B8" s="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6">
      <c r="A9" s="5"/>
      <c r="B9" s="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6" ht="51" customHeight="1">
      <c r="A10" s="5"/>
      <c r="B10" s="5"/>
      <c r="C10" s="2"/>
      <c r="D10" s="2"/>
      <c r="E10" s="6"/>
      <c r="F10" s="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6" ht="51" customHeight="1">
      <c r="A11" s="5"/>
      <c r="B11" s="5"/>
      <c r="C11" s="2"/>
      <c r="D11" s="2"/>
      <c r="E11" s="6"/>
      <c r="F11" s="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1" customHeight="1">
      <c r="A12" s="2"/>
      <c r="B12" s="2"/>
      <c r="C12" s="2"/>
      <c r="D12" s="2"/>
      <c r="E12" s="8">
        <v>46055</v>
      </c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1" customHeight="1">
      <c r="A13" s="9"/>
      <c r="B13" s="10"/>
      <c r="C13" s="11"/>
      <c r="D13" s="9"/>
      <c r="E13" s="755">
        <v>52.553199999999997</v>
      </c>
      <c r="F13" s="12" t="s">
        <v>1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51" customHeight="1">
      <c r="A14" s="9"/>
      <c r="B14" s="10"/>
      <c r="C14" s="11"/>
      <c r="D14" s="9"/>
      <c r="E14" s="13"/>
      <c r="F14" s="1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51" customHeight="1">
      <c r="A15" s="9"/>
      <c r="B15" s="10"/>
      <c r="C15" s="11"/>
      <c r="D15" s="9"/>
      <c r="E15" s="15"/>
      <c r="F15" s="16" t="s">
        <v>2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51" customHeight="1">
      <c r="A16" s="9"/>
      <c r="B16" s="10"/>
      <c r="C16" s="11"/>
      <c r="D16" s="17"/>
      <c r="E16" s="18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51" customHeight="1">
      <c r="A17" s="9"/>
      <c r="B17" s="10"/>
      <c r="C17" s="11"/>
      <c r="D17" s="9"/>
      <c r="E17" s="17"/>
      <c r="F17" s="9" t="s">
        <v>3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51" customHeight="1">
      <c r="A18" s="1059" t="s">
        <v>9180</v>
      </c>
      <c r="B18" s="1060"/>
      <c r="C18" s="1060"/>
      <c r="D18" s="1061"/>
      <c r="E18" s="9"/>
      <c r="F18" s="17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51" customHeight="1"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35.25" customHeight="1">
      <c r="A20" s="2"/>
      <c r="B20" s="2"/>
      <c r="C20" s="2"/>
      <c r="D20" s="2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35.25" customHeight="1"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8.5" customHeight="1">
      <c r="A22" s="19"/>
      <c r="B22" s="20"/>
      <c r="C22" s="20"/>
      <c r="D22" s="20"/>
      <c r="E22" s="21"/>
      <c r="F22" s="21"/>
      <c r="G22" s="21"/>
      <c r="H22" s="21"/>
      <c r="I22" s="21"/>
      <c r="J22" s="2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8.5" customHeight="1">
      <c r="A23" s="2"/>
      <c r="B23" s="2"/>
      <c r="C23" s="2"/>
      <c r="D23" s="2"/>
      <c r="E23" s="20"/>
      <c r="F23" s="20"/>
      <c r="G23" s="20"/>
      <c r="H23" s="20"/>
      <c r="I23" s="20"/>
      <c r="J23" s="19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8:D18"/>
  </mergeCells>
  <hyperlinks>
    <hyperlink ref="A1" location="'ЗМІСТ'!A1" display="ЗМІСТ" xr:uid="{00000000-0004-0000-0000-000000000000}"/>
  </hyperlinks>
  <pageMargins left="0.7" right="0.22000000000000006" top="0.75" bottom="0.2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FBFBF"/>
    <outlinePr summaryBelow="0"/>
    <pageSetUpPr fitToPage="1"/>
  </sheetPr>
  <dimension ref="A1:S972"/>
  <sheetViews>
    <sheetView showGridLines="0" workbookViewId="0">
      <pane ySplit="5" topLeftCell="A6" activePane="bottomLeft" state="frozen"/>
      <selection pane="bottomLeft" activeCell="A2" sqref="A2"/>
    </sheetView>
  </sheetViews>
  <sheetFormatPr defaultColWidth="14.42578125" defaultRowHeight="15" customHeight="1" outlineLevelRow="2"/>
  <cols>
    <col min="1" max="1" width="15.42578125" customWidth="1"/>
    <col min="2" max="2" width="15.42578125" style="939" customWidth="1"/>
    <col min="3" max="3" width="54.7109375" customWidth="1"/>
    <col min="4" max="4" width="9.140625" style="563" customWidth="1"/>
    <col min="5" max="5" width="8.42578125" style="563" customWidth="1"/>
    <col min="6" max="6" width="11.140625" customWidth="1"/>
    <col min="7" max="7" width="9.42578125" customWidth="1"/>
    <col min="8" max="8" width="9.7109375" customWidth="1"/>
    <col min="9" max="9" width="7.7109375" customWidth="1"/>
    <col min="10" max="17" width="3.85546875" customWidth="1"/>
    <col min="18" max="19" width="6.42578125" customWidth="1"/>
  </cols>
  <sheetData>
    <row r="1" spans="1:19" ht="24" customHeight="1">
      <c r="A1" s="1066"/>
      <c r="B1" s="1067"/>
      <c r="C1" s="24"/>
      <c r="D1" s="1068"/>
      <c r="E1" s="1067"/>
      <c r="F1" s="1067"/>
      <c r="G1" s="1067"/>
      <c r="H1" s="1067"/>
      <c r="I1" s="21"/>
      <c r="J1" s="21"/>
      <c r="K1" s="21"/>
      <c r="L1" s="21"/>
      <c r="M1" s="21"/>
      <c r="N1" s="21"/>
      <c r="O1" s="21"/>
      <c r="P1" s="21"/>
      <c r="Q1" s="21"/>
    </row>
    <row r="2" spans="1:19" ht="8.25" customHeight="1">
      <c r="A2" s="25"/>
      <c r="B2" s="940"/>
      <c r="C2" s="24"/>
      <c r="D2" s="173"/>
      <c r="E2" s="173"/>
      <c r="F2" s="26"/>
      <c r="G2" s="26"/>
      <c r="H2" s="26"/>
      <c r="I2" s="21"/>
      <c r="J2" s="21"/>
      <c r="K2" s="21"/>
      <c r="L2" s="21"/>
      <c r="M2" s="21"/>
      <c r="N2" s="21"/>
      <c r="O2" s="21"/>
      <c r="P2" s="21"/>
      <c r="Q2" s="21"/>
    </row>
    <row r="3" spans="1:19" ht="69" customHeight="1">
      <c r="A3" s="21"/>
      <c r="B3" s="642"/>
      <c r="C3" s="1069"/>
      <c r="D3" s="1063"/>
      <c r="E3" s="1063"/>
      <c r="F3" s="1063"/>
      <c r="G3" s="1063"/>
      <c r="H3" s="28"/>
      <c r="I3" s="21"/>
      <c r="J3" s="21"/>
      <c r="K3" s="21"/>
      <c r="L3" s="21"/>
      <c r="M3" s="21"/>
      <c r="N3" s="21"/>
      <c r="O3" s="21"/>
      <c r="P3" s="21"/>
      <c r="Q3" s="21"/>
    </row>
    <row r="4" spans="1:19" s="1084" customFormat="1" ht="15" customHeight="1" thickBot="1">
      <c r="A4" s="1082"/>
      <c r="B4" s="1083" t="s">
        <v>9181</v>
      </c>
      <c r="C4" s="1083"/>
      <c r="D4" s="1085" t="s">
        <v>9182</v>
      </c>
      <c r="E4" s="1086"/>
      <c r="F4" s="1086"/>
      <c r="G4" s="1086"/>
      <c r="H4" s="1086"/>
      <c r="I4" s="1086"/>
    </row>
    <row r="5" spans="1:19" ht="57.75" customHeight="1">
      <c r="A5" s="29" t="s">
        <v>4</v>
      </c>
      <c r="B5" s="941"/>
      <c r="C5" s="30" t="s">
        <v>5</v>
      </c>
      <c r="D5" s="31" t="s">
        <v>6</v>
      </c>
      <c r="E5" s="31" t="s">
        <v>7</v>
      </c>
      <c r="F5" s="29" t="s">
        <v>8</v>
      </c>
      <c r="G5" s="29" t="s">
        <v>9</v>
      </c>
      <c r="H5" s="29" t="s">
        <v>10</v>
      </c>
      <c r="I5" s="21"/>
      <c r="J5" s="21"/>
      <c r="K5" s="21"/>
      <c r="L5" s="21"/>
      <c r="M5" s="21"/>
      <c r="N5" s="21"/>
      <c r="O5" s="21"/>
      <c r="P5" s="21"/>
      <c r="Q5" s="21"/>
    </row>
    <row r="6" spans="1:19" ht="36" customHeight="1" collapsed="1" thickBot="1">
      <c r="A6" s="32" t="s">
        <v>11</v>
      </c>
      <c r="B6" s="942"/>
      <c r="C6" s="33"/>
      <c r="D6" s="280"/>
      <c r="E6" s="280"/>
      <c r="F6" s="32"/>
      <c r="G6" s="32"/>
      <c r="H6" s="34"/>
      <c r="I6" s="21"/>
      <c r="J6" s="21"/>
      <c r="K6" s="21"/>
      <c r="L6" s="21"/>
      <c r="M6" s="21"/>
      <c r="N6" s="21"/>
      <c r="O6" s="21"/>
      <c r="P6" s="21"/>
      <c r="Q6" s="21"/>
    </row>
    <row r="7" spans="1:19" ht="17.25" hidden="1" customHeight="1" outlineLevel="1">
      <c r="A7" s="35" t="s">
        <v>12</v>
      </c>
      <c r="B7" s="943"/>
      <c r="C7" s="37"/>
      <c r="D7" s="168"/>
      <c r="E7" s="975"/>
      <c r="F7" s="39"/>
      <c r="G7" s="39"/>
      <c r="H7" s="40"/>
      <c r="I7" s="38"/>
      <c r="J7" s="38"/>
      <c r="K7" s="38"/>
      <c r="L7" s="38"/>
      <c r="M7" s="38"/>
      <c r="N7" s="38"/>
      <c r="O7" s="38"/>
      <c r="P7" s="38"/>
      <c r="Q7" s="38"/>
    </row>
    <row r="8" spans="1:19" ht="34.5" hidden="1" customHeight="1" outlineLevel="2">
      <c r="A8" s="101">
        <v>8595568936233</v>
      </c>
      <c r="B8" s="944" t="s">
        <v>14</v>
      </c>
      <c r="C8" s="48" t="s">
        <v>8994</v>
      </c>
      <c r="D8" s="42" t="s">
        <v>13</v>
      </c>
      <c r="E8" s="42">
        <v>100</v>
      </c>
      <c r="F8" s="43">
        <f>SUMIF('Загальний прайс'!$D$7:$D$4758,'ел. коробки'!A8,'Загальний прайс'!$L$7:$L$4758)</f>
        <v>295.92143570390016</v>
      </c>
      <c r="G8" s="43">
        <f>F8*ЗМІСТ!$E$13/1000*1.2</f>
        <v>18.661942073801043</v>
      </c>
      <c r="H8" s="44">
        <f>G8*(100%-ЗМІСТ!$E$15)</f>
        <v>18.661942073801043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19" ht="34.5" hidden="1" customHeight="1" outlineLevel="2">
      <c r="A9" s="101">
        <v>8595568936240</v>
      </c>
      <c r="B9" s="945" t="s">
        <v>15</v>
      </c>
      <c r="C9" s="48" t="s">
        <v>16</v>
      </c>
      <c r="D9" s="42" t="s">
        <v>13</v>
      </c>
      <c r="E9" s="42">
        <v>66</v>
      </c>
      <c r="F9" s="43">
        <f>SUMIF('Загальний прайс'!$D$7:$D$4758,'ел. коробки'!A9,'Загальний прайс'!$L$7:$L$4758)</f>
        <v>379.53032405372403</v>
      </c>
      <c r="G9" s="43">
        <f>F9*ЗМІСТ!$E$13/1000*1.2</f>
        <v>23.934639631272201</v>
      </c>
      <c r="H9" s="44">
        <f>G9*(100%-ЗМІСТ!$E$15)</f>
        <v>23.934639631272201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19" s="866" customFormat="1" ht="34.5" hidden="1" customHeight="1" outlineLevel="2">
      <c r="A10" s="101" t="s">
        <v>8997</v>
      </c>
      <c r="B10" s="945" t="s">
        <v>8998</v>
      </c>
      <c r="C10" s="582" t="s">
        <v>8999</v>
      </c>
      <c r="D10" s="42" t="s">
        <v>13</v>
      </c>
      <c r="E10" s="42">
        <v>100</v>
      </c>
      <c r="F10" s="43">
        <f>SUMIF('Загальний прайс'!$D$7:$D$4758,'ел. коробки'!A10,'Загальний прайс'!$L$7:$L$4758)</f>
        <v>288.91674999999998</v>
      </c>
      <c r="G10" s="43">
        <f>F10*ЗМІСТ!$E$13/1000*1.2</f>
        <v>18.220199695319998</v>
      </c>
      <c r="H10" s="44">
        <f>G10*(100%-ЗМІСТ!$E$15)</f>
        <v>18.220199695319998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1:19" s="577" customFormat="1" ht="34.5" hidden="1" customHeight="1" outlineLevel="2">
      <c r="A11" s="101">
        <v>8595568938497</v>
      </c>
      <c r="B11" s="946" t="s">
        <v>5240</v>
      </c>
      <c r="C11" s="48" t="s">
        <v>5241</v>
      </c>
      <c r="D11" s="42" t="s">
        <v>13</v>
      </c>
      <c r="E11" s="42">
        <v>150</v>
      </c>
      <c r="F11" s="43">
        <f>SUMIF('Загальний прайс'!$D$7:$D$4758,'ел. коробки'!A11,'Загальний прайс'!$L$7:$L$4758)</f>
        <v>241.51468024967042</v>
      </c>
      <c r="G11" s="43">
        <f>F11*ЗМІСТ!$E$13/1000*1.2</f>
        <v>15.230843152916375</v>
      </c>
      <c r="H11" s="44">
        <f>G11*(100%-ЗМІСТ!$E$15)</f>
        <v>15.230843152916375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</row>
    <row r="12" spans="1:19" ht="34.5" hidden="1" customHeight="1" outlineLevel="2">
      <c r="A12" s="101">
        <v>8595057632707</v>
      </c>
      <c r="B12" s="944" t="s">
        <v>17</v>
      </c>
      <c r="C12" s="48" t="s">
        <v>6913</v>
      </c>
      <c r="D12" s="42" t="s">
        <v>13</v>
      </c>
      <c r="E12" s="42">
        <v>50</v>
      </c>
      <c r="F12" s="43">
        <f>SUMIF('Загальний прайс'!$D$7:$D$2728,'ел. коробки'!A12,'Загальний прайс'!$L$7:$L$2728)</f>
        <v>1146.5473912247087</v>
      </c>
      <c r="G12" s="43">
        <f>F12*ЗМІСТ!$E$13/1000*1.2</f>
        <v>72.305681232612429</v>
      </c>
      <c r="H12" s="44">
        <f>G12*(100%-ЗМІСТ!$E$15)</f>
        <v>72.305681232612429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1:19" ht="34.5" hidden="1" customHeight="1" outlineLevel="2">
      <c r="A13" s="101">
        <v>8595057632714</v>
      </c>
      <c r="B13" s="944" t="s">
        <v>18</v>
      </c>
      <c r="C13" s="48" t="s">
        <v>6914</v>
      </c>
      <c r="D13" s="42" t="s">
        <v>13</v>
      </c>
      <c r="E13" s="42">
        <v>32</v>
      </c>
      <c r="F13" s="43">
        <f>SUMIF('Загальний прайс'!$D$7:$D$2728,'ел. коробки'!A13,'Загальний прайс'!$L$7:$L$2728)</f>
        <v>1362.9825216570705</v>
      </c>
      <c r="G13" s="43">
        <f>F13*ЗМІСТ!$E$13/1000*1.2</f>
        <v>85.954911668578021</v>
      </c>
      <c r="H13" s="44">
        <f>G13*(100%-ЗМІСТ!$E$15)</f>
        <v>85.954911668578021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</row>
    <row r="14" spans="1:19" ht="34.5" hidden="1" customHeight="1" outlineLevel="2">
      <c r="A14" s="101">
        <v>8595057632721</v>
      </c>
      <c r="B14" s="944" t="s">
        <v>19</v>
      </c>
      <c r="C14" s="48" t="s">
        <v>6915</v>
      </c>
      <c r="D14" s="42" t="s">
        <v>13</v>
      </c>
      <c r="E14" s="42">
        <v>28</v>
      </c>
      <c r="F14" s="43">
        <f>SUMIF('Загальний прайс'!$D$7:$D$2728,'ел. коробки'!A14,'Загальний прайс'!$L$7:$L$2728)</f>
        <v>1691.4231941396019</v>
      </c>
      <c r="G14" s="43">
        <f>F14*ЗМІСТ!$E$13/1000*1.2</f>
        <v>106.66764168750879</v>
      </c>
      <c r="H14" s="44">
        <f>G14*(100%-ЗМІСТ!$E$15)</f>
        <v>106.66764168750879</v>
      </c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</row>
    <row r="15" spans="1:19" ht="34.5" hidden="1" customHeight="1" outlineLevel="2">
      <c r="A15" s="101">
        <v>8595057657212</v>
      </c>
      <c r="B15" s="944" t="s">
        <v>20</v>
      </c>
      <c r="C15" s="48" t="s">
        <v>6916</v>
      </c>
      <c r="D15" s="42" t="s">
        <v>13</v>
      </c>
      <c r="E15" s="42">
        <v>16</v>
      </c>
      <c r="F15" s="43">
        <f>SUMIF('Загальний прайс'!$D$7:$D$2728,'ел. коробки'!A15,'Загальний прайс'!$L$7:$L$2728)</f>
        <v>2214.0692001221</v>
      </c>
      <c r="G15" s="43">
        <f>F15*ЗМІСТ!$E$13/1000*1.2</f>
        <v>139.62770578542811</v>
      </c>
      <c r="H15" s="44">
        <f>G15*(100%-ЗМІСТ!$E$15)</f>
        <v>139.62770578542811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</row>
    <row r="16" spans="1:19" ht="34.5" hidden="1" customHeight="1" outlineLevel="2">
      <c r="A16" s="101">
        <v>8595057615496</v>
      </c>
      <c r="B16" s="944" t="s">
        <v>21</v>
      </c>
      <c r="C16" s="48" t="s">
        <v>6918</v>
      </c>
      <c r="D16" s="42" t="s">
        <v>13</v>
      </c>
      <c r="E16" s="42">
        <v>90</v>
      </c>
      <c r="F16" s="43">
        <f>SUMIF('Загальний прайс'!$D$7:$D$2728,'ел. коробки'!A16,'Загальний прайс'!$L$7:$L$2728)</f>
        <v>318.7547477411477</v>
      </c>
      <c r="G16" s="43">
        <f>F16*ЗМІСТ!$E$13/1000*1.2</f>
        <v>20.101898410788095</v>
      </c>
      <c r="H16" s="44">
        <f>G16*(100%-ЗМІСТ!$E$15)</f>
        <v>20.101898410788095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 ht="34.5" hidden="1" customHeight="1" outlineLevel="2">
      <c r="A17" s="101">
        <v>8595057650558</v>
      </c>
      <c r="B17" s="944" t="s">
        <v>22</v>
      </c>
      <c r="C17" s="48" t="s">
        <v>6919</v>
      </c>
      <c r="D17" s="42" t="s">
        <v>13</v>
      </c>
      <c r="E17" s="42">
        <v>100</v>
      </c>
      <c r="F17" s="43">
        <f>SUMIF('Загальний прайс'!$D$7:$D$2728,'ел. коробки'!A17,'Загальний прайс'!$L$7:$L$2728)</f>
        <v>304.83200687918264</v>
      </c>
      <c r="G17" s="43">
        <f>F17*ЗМІСТ!$E$13/1000*1.2</f>
        <v>19.223876908707673</v>
      </c>
      <c r="H17" s="44">
        <f>G17*(100%-ЗМІСТ!$E$15)</f>
        <v>19.223876908707673</v>
      </c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</row>
    <row r="18" spans="1:19" ht="34.5" hidden="1" customHeight="1" outlineLevel="2">
      <c r="A18" s="101">
        <v>8595057600072</v>
      </c>
      <c r="B18" s="944" t="s">
        <v>23</v>
      </c>
      <c r="C18" s="48" t="s">
        <v>6920</v>
      </c>
      <c r="D18" s="42" t="s">
        <v>13</v>
      </c>
      <c r="E18" s="42">
        <v>100</v>
      </c>
      <c r="F18" s="43">
        <f>SUMIF('Загальний прайс'!$D$7:$D$2728,'ел. коробки'!A18,'Загальний прайс'!$L$7:$L$2728)</f>
        <v>407.74</v>
      </c>
      <c r="G18" s="43">
        <f>F18*ЗМІСТ!$E$13/1000*1.2</f>
        <v>25.713650121600001</v>
      </c>
      <c r="H18" s="44">
        <f>G18*(100%-ЗМІСТ!$E$15)</f>
        <v>25.713650121600001</v>
      </c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</row>
    <row r="19" spans="1:19" ht="34.5" hidden="1" customHeight="1" outlineLevel="2">
      <c r="A19" s="101">
        <v>8595568910592</v>
      </c>
      <c r="B19" s="944" t="s">
        <v>24</v>
      </c>
      <c r="C19" s="48" t="s">
        <v>6924</v>
      </c>
      <c r="D19" s="42" t="s">
        <v>13</v>
      </c>
      <c r="E19" s="42">
        <v>100</v>
      </c>
      <c r="F19" s="43">
        <f>SUMIF('Загальний прайс'!$D$7:$D$2728,'ел. коробки'!A19,'Загальний прайс'!$L$7:$L$2728)</f>
        <v>282.76107473368313</v>
      </c>
      <c r="G19" s="43">
        <f>F19*ЗМІСТ!$E$13/1000*1.2</f>
        <v>17.831999175233033</v>
      </c>
      <c r="H19" s="44">
        <f>G19*(100%-ЗМІСТ!$E$15)</f>
        <v>17.831999175233033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</row>
    <row r="20" spans="1:19" ht="34.5" hidden="1" customHeight="1" outlineLevel="2">
      <c r="A20" s="101">
        <v>8595057600089</v>
      </c>
      <c r="B20" s="944" t="s">
        <v>25</v>
      </c>
      <c r="C20" s="48" t="s">
        <v>6921</v>
      </c>
      <c r="D20" s="42" t="s">
        <v>13</v>
      </c>
      <c r="E20" s="42">
        <v>150</v>
      </c>
      <c r="F20" s="43">
        <f>SUMIF('Загальний прайс'!$D$7:$D$2728,'ел. коробки'!A20,'Загальний прайс'!$L$7:$L$2728)</f>
        <v>211.5739726495726</v>
      </c>
      <c r="G20" s="43">
        <f>F20*ЗМІСТ!$E$13/1000*1.2</f>
        <v>13.342667159337021</v>
      </c>
      <c r="H20" s="44">
        <f>G20*(100%-ЗМІСТ!$E$15)</f>
        <v>13.342667159337021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</row>
    <row r="21" spans="1:19" ht="34.5" hidden="1" customHeight="1" outlineLevel="2">
      <c r="A21" s="101">
        <v>8595057648302</v>
      </c>
      <c r="B21" s="944" t="s">
        <v>26</v>
      </c>
      <c r="C21" s="48" t="s">
        <v>6956</v>
      </c>
      <c r="D21" s="42" t="s">
        <v>13</v>
      </c>
      <c r="E21" s="42">
        <v>100</v>
      </c>
      <c r="F21" s="43">
        <f>SUMIF('Загальний прайс'!$D$7:$D$2728,'ел. коробки'!A21,'Загальний прайс'!$L$7:$L$2728)</f>
        <v>343.27572552512436</v>
      </c>
      <c r="G21" s="43">
        <f>F21*ЗМІСТ!$E$13/1000*1.2</f>
        <v>21.64828543040036</v>
      </c>
      <c r="H21" s="44">
        <f>G21*(100%-ЗМІСТ!$E$15)</f>
        <v>21.64828543040036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</row>
    <row r="22" spans="1:19" ht="34.5" hidden="1" customHeight="1" outlineLevel="2">
      <c r="A22" s="101">
        <v>8595568932327</v>
      </c>
      <c r="B22" s="944" t="s">
        <v>27</v>
      </c>
      <c r="C22" s="48" t="s">
        <v>6923</v>
      </c>
      <c r="D22" s="42" t="s">
        <v>13</v>
      </c>
      <c r="E22" s="42">
        <v>100</v>
      </c>
      <c r="F22" s="43">
        <f>SUMIF('Загальний прайс'!$D$7:$D$2728,'ел. коробки'!A22,'Загальний прайс'!$L$7:$L$2728)</f>
        <v>452.20382189566089</v>
      </c>
      <c r="G22" s="43">
        <f>F22*ЗМІСТ!$E$13/1000*1.2</f>
        <v>28.517709471416453</v>
      </c>
      <c r="H22" s="44">
        <f>G22*(100%-ЗМІСТ!$E$15)</f>
        <v>28.517709471416453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</row>
    <row r="23" spans="1:19" ht="34.5" hidden="1" customHeight="1" outlineLevel="2">
      <c r="A23" s="101">
        <v>8595568932334</v>
      </c>
      <c r="B23" s="944" t="s">
        <v>28</v>
      </c>
      <c r="C23" s="48" t="s">
        <v>6955</v>
      </c>
      <c r="D23" s="42" t="s">
        <v>13</v>
      </c>
      <c r="E23" s="42">
        <v>66</v>
      </c>
      <c r="F23" s="43">
        <f>SUMIF('Загальний прайс'!$D$7:$D$2728,'ел. коробки'!A23,'Загальний прайс'!$L$7:$L$2728)</f>
        <v>587.02856039313804</v>
      </c>
      <c r="G23" s="43">
        <f>F23*ЗМІСТ!$E$13/1000*1.2</f>
        <v>37.02027520806319</v>
      </c>
      <c r="H23" s="44">
        <f>G23*(100%-ЗМІСТ!$E$15)</f>
        <v>37.02027520806319</v>
      </c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</row>
    <row r="24" spans="1:19" ht="34.5" hidden="1" customHeight="1" outlineLevel="2">
      <c r="A24" s="101">
        <v>8595057688445</v>
      </c>
      <c r="B24" s="944" t="s">
        <v>29</v>
      </c>
      <c r="C24" s="48" t="s">
        <v>7049</v>
      </c>
      <c r="D24" s="42" t="s">
        <v>13</v>
      </c>
      <c r="E24" s="42">
        <v>35</v>
      </c>
      <c r="F24" s="43">
        <f>SUMIF('Загальний прайс'!$D$7:$D$2728,'ел. коробки'!A24,'Загальний прайс'!$L$7:$L$2728)</f>
        <v>1508.7723522588522</v>
      </c>
      <c r="G24" s="43">
        <f>F24*ЗМІСТ!$E$13/1000*1.2</f>
        <v>95.148978219275875</v>
      </c>
      <c r="H24" s="44">
        <f>G24*(100%-ЗМІСТ!$E$15)</f>
        <v>95.148978219275875</v>
      </c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</row>
    <row r="25" spans="1:19" ht="34.5" hidden="1" customHeight="1" outlineLevel="2">
      <c r="A25" s="101">
        <v>8595568920072</v>
      </c>
      <c r="B25" s="944" t="s">
        <v>30</v>
      </c>
      <c r="C25" s="48" t="s">
        <v>6895</v>
      </c>
      <c r="D25" s="42" t="s">
        <v>13</v>
      </c>
      <c r="E25" s="42">
        <v>30</v>
      </c>
      <c r="F25" s="43">
        <f>SUMIF('Загальний прайс'!$D$7:$D$2728,'ел. коробки'!A25,'Загальний прайс'!$L$7:$L$2728)</f>
        <v>11336.753357753356</v>
      </c>
      <c r="G25" s="43">
        <f>F25*ЗМІСТ!$E$13/1000*1.2</f>
        <v>714.93919987282038</v>
      </c>
      <c r="H25" s="44">
        <f>G25*(100%-ЗМІСТ!$E$15)</f>
        <v>714.93919987282038</v>
      </c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ht="16.5" hidden="1" customHeight="1" outlineLevel="1">
      <c r="A26" s="1064" t="s">
        <v>31</v>
      </c>
      <c r="B26" s="1065"/>
      <c r="C26" s="1065"/>
      <c r="D26" s="49"/>
      <c r="E26" s="49"/>
      <c r="F26" s="49"/>
      <c r="G26" s="49"/>
      <c r="H26" s="49"/>
      <c r="I26" s="50"/>
      <c r="J26" s="50"/>
      <c r="K26" s="50"/>
      <c r="L26" s="50"/>
      <c r="M26" s="50"/>
      <c r="N26" s="50"/>
      <c r="O26" s="50"/>
      <c r="P26" s="50"/>
      <c r="Q26" s="50"/>
      <c r="R26" s="45"/>
      <c r="S26" s="45"/>
    </row>
    <row r="27" spans="1:19" ht="34.5" hidden="1" customHeight="1" outlineLevel="2">
      <c r="A27" s="101">
        <v>8595057600195</v>
      </c>
      <c r="B27" s="944" t="s">
        <v>32</v>
      </c>
      <c r="C27" s="48" t="s">
        <v>7047</v>
      </c>
      <c r="D27" s="42" t="s">
        <v>13</v>
      </c>
      <c r="E27" s="42">
        <v>100</v>
      </c>
      <c r="F27" s="43">
        <f>SUMIF('Загальний прайс'!$D$7:$D$2728,'ел. коробки'!A27,'Загальний прайс'!$L$7:$L$2728)</f>
        <v>0</v>
      </c>
      <c r="G27" s="43">
        <f>F27*ЗМІСТ!$E$13/1000*1.2</f>
        <v>0</v>
      </c>
      <c r="H27" s="44">
        <f>G27*(100%-ЗМІСТ!$E$15)</f>
        <v>0</v>
      </c>
      <c r="I27" s="51"/>
      <c r="J27" s="45"/>
      <c r="K27" s="45"/>
      <c r="L27" s="45"/>
      <c r="M27" s="45"/>
      <c r="N27" s="45"/>
      <c r="O27" s="45"/>
      <c r="P27" s="45"/>
      <c r="Q27" s="45"/>
      <c r="R27" s="45"/>
      <c r="S27" s="45"/>
    </row>
    <row r="28" spans="1:19" ht="34.5" hidden="1" customHeight="1" outlineLevel="2">
      <c r="A28" s="101">
        <v>8595568936257</v>
      </c>
      <c r="B28" s="944" t="s">
        <v>33</v>
      </c>
      <c r="C28" s="48" t="s">
        <v>8995</v>
      </c>
      <c r="D28" s="42" t="s">
        <v>13</v>
      </c>
      <c r="E28" s="42"/>
      <c r="F28" s="43">
        <f>SUMIF('Загальний прайс'!$D$7:$D$4758,'ел. коробки'!A28,'Загальний прайс'!$L$7:$L$4758)</f>
        <v>410.89090230725992</v>
      </c>
      <c r="G28" s="43">
        <f>F28*ЗМІСТ!$E$13/1000*1.2</f>
        <v>25.912358120560672</v>
      </c>
      <c r="H28" s="44">
        <f>G28*(100%-ЗМІСТ!$E$15)</f>
        <v>25.912358120560672</v>
      </c>
      <c r="I28" s="51"/>
      <c r="J28" s="45"/>
      <c r="K28" s="45"/>
      <c r="L28" s="45"/>
      <c r="M28" s="45"/>
      <c r="N28" s="45"/>
      <c r="O28" s="45"/>
      <c r="P28" s="45"/>
      <c r="Q28" s="45"/>
      <c r="R28" s="45"/>
      <c r="S28" s="45"/>
    </row>
    <row r="29" spans="1:19" ht="34.5" hidden="1" customHeight="1" outlineLevel="2">
      <c r="A29" s="101">
        <v>8595057600164</v>
      </c>
      <c r="B29" s="944" t="s">
        <v>34</v>
      </c>
      <c r="C29" s="48" t="s">
        <v>6889</v>
      </c>
      <c r="D29" s="42" t="s">
        <v>13</v>
      </c>
      <c r="E29" s="42">
        <v>90</v>
      </c>
      <c r="F29" s="43">
        <f>SUMIF('Загальний прайс'!$D$7:$D$2728,'ел. коробки'!A29,'Загальний прайс'!$L$7:$L$2728)</f>
        <v>702.48928734761523</v>
      </c>
      <c r="G29" s="43">
        <f>F29*ЗМІСТ!$E$13/1000*1.2</f>
        <v>44.301672019004023</v>
      </c>
      <c r="H29" s="44">
        <f>G29*(100%-ЗМІСТ!$E$15)</f>
        <v>44.301672019004023</v>
      </c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</row>
    <row r="30" spans="1:19" ht="34.5" hidden="1" customHeight="1" outlineLevel="2">
      <c r="A30" s="101">
        <v>8595568932594</v>
      </c>
      <c r="B30" s="944" t="s">
        <v>35</v>
      </c>
      <c r="C30" s="48" t="s">
        <v>6890</v>
      </c>
      <c r="D30" s="42" t="s">
        <v>13</v>
      </c>
      <c r="E30" s="42">
        <v>72</v>
      </c>
      <c r="F30" s="43">
        <f>SUMIF('Загальний прайс'!$D$7:$D$2728,'ел. коробки'!A30,'Загальний прайс'!$L$7:$L$2728)</f>
        <v>1273.9842408583095</v>
      </c>
      <c r="G30" s="43">
        <f>F30*ЗМІСТ!$E$13/1000*1.2</f>
        <v>80.342338328009888</v>
      </c>
      <c r="H30" s="44">
        <f>G30*(100%-ЗМІСТ!$E$15)</f>
        <v>80.342338328009888</v>
      </c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</row>
    <row r="31" spans="1:19" ht="34.5" hidden="1" customHeight="1" outlineLevel="2">
      <c r="A31" s="101">
        <v>8595057600133</v>
      </c>
      <c r="B31" s="944" t="s">
        <v>36</v>
      </c>
      <c r="C31" s="48" t="s">
        <v>6826</v>
      </c>
      <c r="D31" s="42" t="s">
        <v>13</v>
      </c>
      <c r="E31" s="42">
        <v>74</v>
      </c>
      <c r="F31" s="43">
        <f>SUMIF('Загальний прайс'!$D$7:$D$2728,'ел. коробки'!A31,'Загальний прайс'!$L$7:$L$2728)</f>
        <v>1387.8216653235654</v>
      </c>
      <c r="G31" s="43">
        <f>F31*ЗМІСТ!$E$13/1000*1.2</f>
        <v>87.521363450498868</v>
      </c>
      <c r="H31" s="44">
        <f>G31*(100%-ЗМІСТ!$E$15)</f>
        <v>87.521363450498868</v>
      </c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</row>
    <row r="32" spans="1:19" ht="34.5" hidden="1" customHeight="1" outlineLevel="2">
      <c r="A32" s="101">
        <v>8595057612655</v>
      </c>
      <c r="B32" s="944" t="s">
        <v>37</v>
      </c>
      <c r="C32" s="48" t="s">
        <v>6824</v>
      </c>
      <c r="D32" s="42" t="s">
        <v>13</v>
      </c>
      <c r="E32" s="42">
        <v>40</v>
      </c>
      <c r="F32" s="43">
        <f>SUMIF('Загальний прайс'!$D$7:$D$2728,'ел. коробки'!A32,'Загальний прайс'!$L$7:$L$2728)</f>
        <v>2169.5015749694749</v>
      </c>
      <c r="G32" s="43">
        <f>F32*ЗМІСТ!$E$13/1000*1.2</f>
        <v>136.81710020362294</v>
      </c>
      <c r="H32" s="44">
        <f>G32*(100%-ЗМІСТ!$E$15)</f>
        <v>136.81710020362294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</row>
    <row r="33" spans="1:19" ht="34.5" hidden="1" customHeight="1" outlineLevel="2">
      <c r="A33" s="101">
        <v>8595057600140</v>
      </c>
      <c r="B33" s="944" t="s">
        <v>38</v>
      </c>
      <c r="C33" s="48" t="s">
        <v>6832</v>
      </c>
      <c r="D33" s="42" t="s">
        <v>13</v>
      </c>
      <c r="E33" s="42">
        <v>34</v>
      </c>
      <c r="F33" s="43">
        <f>SUMIF('Загальний прайс'!$D$7:$D$2728,'ел. коробки'!A33,'Загальний прайс'!$L$7:$L$2728)</f>
        <v>1913.1446308913307</v>
      </c>
      <c r="G33" s="43">
        <f>F33*ЗМІСТ!$E$13/1000*1.2</f>
        <v>120.65024689938994</v>
      </c>
      <c r="H33" s="44">
        <f>G33*(100%-ЗМІСТ!$E$15)</f>
        <v>120.65024689938994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</row>
    <row r="34" spans="1:19" ht="34.5" hidden="1" customHeight="1" outlineLevel="2">
      <c r="A34" s="101">
        <v>8595057612587</v>
      </c>
      <c r="B34" s="944" t="s">
        <v>39</v>
      </c>
      <c r="C34" s="48" t="s">
        <v>6829</v>
      </c>
      <c r="D34" s="42" t="s">
        <v>13</v>
      </c>
      <c r="E34" s="42">
        <v>20</v>
      </c>
      <c r="F34" s="43">
        <f>SUMIF('Загальний прайс'!$D$7:$D$2728,'ел. коробки'!A34,'Загальний прайс'!$L$7:$L$2728)</f>
        <v>2427.1451148962146</v>
      </c>
      <c r="G34" s="43">
        <f>F34*ЗМІСТ!$E$13/1000*1.2</f>
        <v>153.06509118259649</v>
      </c>
      <c r="H34" s="44">
        <f>G34*(100%-ЗМІСТ!$E$15)</f>
        <v>153.06509118259649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</row>
    <row r="35" spans="1:19" ht="34.5" hidden="1" customHeight="1" outlineLevel="2">
      <c r="A35" s="101">
        <v>8595568909169</v>
      </c>
      <c r="B35" s="944" t="s">
        <v>40</v>
      </c>
      <c r="C35" s="48" t="s">
        <v>6828</v>
      </c>
      <c r="D35" s="42" t="s">
        <v>13</v>
      </c>
      <c r="E35" s="42">
        <v>20</v>
      </c>
      <c r="F35" s="43">
        <f>SUMIF('Загальний прайс'!$D$7:$D$2728,'ел. коробки'!A35,'Загальний прайс'!$L$7:$L$2728)</f>
        <v>16981.81888229548</v>
      </c>
      <c r="G35" s="43">
        <f>F35*ЗМІСТ!$E$13/1000*1.2</f>
        <v>1070.9387089020609</v>
      </c>
      <c r="H35" s="44">
        <f>G35*(100%-ЗМІСТ!$E$15)</f>
        <v>1070.9387089020609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</row>
    <row r="36" spans="1:19" ht="34.5" hidden="1" customHeight="1" outlineLevel="2">
      <c r="A36" s="101">
        <v>8595057600294</v>
      </c>
      <c r="B36" s="944" t="s">
        <v>41</v>
      </c>
      <c r="C36" s="48" t="s">
        <v>7043</v>
      </c>
      <c r="D36" s="42" t="s">
        <v>13</v>
      </c>
      <c r="E36" s="52">
        <v>11</v>
      </c>
      <c r="F36" s="43">
        <f>SUMIF('Загальний прайс'!$D$7:$D$2728,'ел. коробки'!A36,'Загальний прайс'!$L$7:$L$2728)</f>
        <v>4826.1005283272279</v>
      </c>
      <c r="G36" s="43">
        <f>F36*ЗМІСТ!$E$13/1000*1.2</f>
        <v>304.35243154234377</v>
      </c>
      <c r="H36" s="44">
        <f>G36*(100%-ЗМІСТ!$E$15)</f>
        <v>304.35243154234377</v>
      </c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</row>
    <row r="37" spans="1:19" ht="34.5" hidden="1" customHeight="1" outlineLevel="2">
      <c r="A37" s="101">
        <v>8595057632738</v>
      </c>
      <c r="B37" s="944" t="s">
        <v>42</v>
      </c>
      <c r="C37" s="48" t="s">
        <v>7041</v>
      </c>
      <c r="D37" s="42" t="s">
        <v>13</v>
      </c>
      <c r="E37" s="52">
        <v>12</v>
      </c>
      <c r="F37" s="43">
        <f>SUMIF('Загальний прайс'!$D$7:$D$2728,'ел. коробки'!A37,'Загальний прайс'!$L$7:$L$2728)</f>
        <v>4197.8142884004883</v>
      </c>
      <c r="G37" s="43">
        <f>F37*ЗМІСТ!$E$13/1000*1.2</f>
        <v>264.73028863340221</v>
      </c>
      <c r="H37" s="44">
        <f>G37*(100%-ЗМІСТ!$E$15)</f>
        <v>264.73028863340221</v>
      </c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</row>
    <row r="38" spans="1:19" ht="34.5" hidden="1" customHeight="1" outlineLevel="2">
      <c r="A38" s="101">
        <v>8595057688445</v>
      </c>
      <c r="B38" s="944" t="s">
        <v>29</v>
      </c>
      <c r="C38" s="48" t="s">
        <v>7049</v>
      </c>
      <c r="D38" s="42" t="s">
        <v>13</v>
      </c>
      <c r="E38" s="53">
        <v>35</v>
      </c>
      <c r="F38" s="43">
        <f>SUMIF('Загальний прайс'!$D$7:$D$2728,'ел. коробки'!A38,'Загальний прайс'!$L$7:$L$2728)</f>
        <v>1508.7723522588522</v>
      </c>
      <c r="G38" s="43">
        <f>F38*ЗМІСТ!$E$13/1000*1.2</f>
        <v>95.148978219275875</v>
      </c>
      <c r="H38" s="44">
        <f>G38*(100%-ЗМІСТ!$E$15)</f>
        <v>95.148978219275875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</row>
    <row r="39" spans="1:19" ht="34.5" hidden="1" customHeight="1" outlineLevel="2">
      <c r="A39" s="101">
        <v>8595057632752</v>
      </c>
      <c r="B39" s="944" t="s">
        <v>43</v>
      </c>
      <c r="C39" s="48" t="s">
        <v>6889</v>
      </c>
      <c r="D39" s="42" t="s">
        <v>13</v>
      </c>
      <c r="E39" s="52">
        <v>40</v>
      </c>
      <c r="F39" s="43">
        <f>SUMIF('Загальний прайс'!$D$7:$D$2728,'ел. коробки'!A39,'Загальний прайс'!$L$7:$L$2728)</f>
        <v>823.29058290598266</v>
      </c>
      <c r="G39" s="43">
        <f>F39*ЗМІСТ!$E$13/1000*1.2</f>
        <v>51.919865593889625</v>
      </c>
      <c r="H39" s="44">
        <f>G39*(100%-ЗМІСТ!$E$15)</f>
        <v>51.919865593889625</v>
      </c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</row>
    <row r="40" spans="1:19" ht="41.25" customHeight="1" collapsed="1" thickBot="1">
      <c r="A40" s="1070" t="s">
        <v>44</v>
      </c>
      <c r="B40" s="1071"/>
      <c r="C40" s="1071"/>
      <c r="D40" s="55"/>
      <c r="E40" s="55"/>
      <c r="F40" s="55"/>
      <c r="G40" s="55"/>
      <c r="H40" s="5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</row>
    <row r="41" spans="1:19" ht="34.5" hidden="1" customHeight="1" outlineLevel="2">
      <c r="A41" s="56">
        <v>8595568932358</v>
      </c>
      <c r="B41" s="944" t="s">
        <v>45</v>
      </c>
      <c r="C41" s="48" t="s">
        <v>9146</v>
      </c>
      <c r="D41" s="42" t="s">
        <v>13</v>
      </c>
      <c r="E41" s="42"/>
      <c r="F41" s="43">
        <f>SUMIF('Загальний прайс'!$D$7:$D$2728,'ел. коробки'!A41,'Загальний прайс'!$L$7:$L$2728)</f>
        <v>7393.0626615450992</v>
      </c>
      <c r="G41" s="43">
        <f>F41*ЗМІСТ!$E$13/1000*1.2</f>
        <v>466.23492079765424</v>
      </c>
      <c r="H41" s="44">
        <f>G41*(100%-ЗМІСТ!$E$15)</f>
        <v>466.23492079765424</v>
      </c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</row>
    <row r="42" spans="1:19" ht="21" hidden="1" customHeight="1" outlineLevel="1">
      <c r="A42" s="1062" t="s">
        <v>46</v>
      </c>
      <c r="B42" s="1063"/>
      <c r="C42" s="1063"/>
      <c r="D42" s="57"/>
      <c r="E42" s="57"/>
      <c r="F42" s="57"/>
      <c r="G42" s="57"/>
      <c r="H42" s="57"/>
      <c r="I42" s="50"/>
      <c r="J42" s="50"/>
      <c r="K42" s="50"/>
      <c r="L42" s="50"/>
      <c r="M42" s="50"/>
      <c r="N42" s="50"/>
      <c r="O42" s="50"/>
      <c r="P42" s="50"/>
      <c r="Q42" s="50"/>
      <c r="R42" s="45"/>
      <c r="S42" s="45"/>
    </row>
    <row r="43" spans="1:19" ht="34.5" hidden="1" customHeight="1" outlineLevel="2">
      <c r="A43" s="56">
        <v>8595057600119</v>
      </c>
      <c r="B43" s="947" t="s">
        <v>47</v>
      </c>
      <c r="C43" s="48" t="s">
        <v>6686</v>
      </c>
      <c r="D43" s="42" t="s">
        <v>13</v>
      </c>
      <c r="E43" s="42">
        <v>80</v>
      </c>
      <c r="F43" s="43">
        <f>SUMIF('Загальний прайс'!$D$7:$D$2728,'ел. коробки'!A43,'Загальний прайс'!$L$7:$L$2728)</f>
        <v>1199.8754578754576</v>
      </c>
      <c r="G43" s="43">
        <f>F43*ЗМІСТ!$E$13/1000*1.2</f>
        <v>75.668753895384597</v>
      </c>
      <c r="H43" s="44">
        <f>G43*(100%-ЗМІСТ!$E$15)</f>
        <v>75.668753895384597</v>
      </c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  <row r="44" spans="1:19" ht="34.5" hidden="1" customHeight="1" outlineLevel="2">
      <c r="A44" s="101">
        <v>8595568929709</v>
      </c>
      <c r="B44" s="947" t="s">
        <v>48</v>
      </c>
      <c r="C44" s="48" t="s">
        <v>7050</v>
      </c>
      <c r="D44" s="58" t="s">
        <v>13</v>
      </c>
      <c r="E44" s="58">
        <v>100</v>
      </c>
      <c r="F44" s="43">
        <f>SUMIF('Загальний прайс'!$D$7:$D$2728,'ел. коробки'!A44,'Загальний прайс'!$L$7:$L$2728)</f>
        <v>475.56137102607869</v>
      </c>
      <c r="G44" s="43">
        <f>F44*ЗМІСТ!$E$13/1000*1.2</f>
        <v>29.99072621256926</v>
      </c>
      <c r="H44" s="44">
        <f>G44*(100%-ЗМІСТ!$E$15)</f>
        <v>29.99072621256926</v>
      </c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</row>
    <row r="45" spans="1:19" ht="34.5" hidden="1" customHeight="1" outlineLevel="2">
      <c r="A45" s="101">
        <v>8595057688414</v>
      </c>
      <c r="B45" s="947" t="s">
        <v>49</v>
      </c>
      <c r="C45" s="48" t="s">
        <v>7046</v>
      </c>
      <c r="D45" s="58" t="s">
        <v>13</v>
      </c>
      <c r="E45" s="59">
        <v>120</v>
      </c>
      <c r="F45" s="43">
        <f>SUMIF('Загальний прайс'!$D$7:$D$2728,'ел. коробки'!A45,'Загальний прайс'!$L$7:$L$2728)</f>
        <v>795.84493284493271</v>
      </c>
      <c r="G45" s="43">
        <f>F45*ЗМІСТ!$E$13/1000*1.2</f>
        <v>50.189037509743571</v>
      </c>
      <c r="H45" s="44">
        <f>G45*(100%-ЗМІСТ!$E$15)</f>
        <v>50.189037509743571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</row>
    <row r="46" spans="1:19" ht="34.5" hidden="1" customHeight="1" outlineLevel="2">
      <c r="A46" s="101">
        <v>8595057612648</v>
      </c>
      <c r="B46" s="947" t="s">
        <v>50</v>
      </c>
      <c r="C46" s="48" t="s">
        <v>6936</v>
      </c>
      <c r="D46" s="58" t="s">
        <v>13</v>
      </c>
      <c r="E46" s="58">
        <v>90</v>
      </c>
      <c r="F46" s="43">
        <f>SUMIF('Загальний прайс'!$D$7:$D$2728,'ел. коробки'!A46,'Загальний прайс'!$L$7:$L$2728)</f>
        <v>0</v>
      </c>
      <c r="G46" s="43">
        <f>F46*ЗМІСТ!$E$13/1000*1.2</f>
        <v>0</v>
      </c>
      <c r="H46" s="44">
        <f>G46*(100%-ЗМІСТ!$E$15)</f>
        <v>0</v>
      </c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</row>
    <row r="47" spans="1:19" ht="34.5" hidden="1" customHeight="1" outlineLevel="2">
      <c r="A47" s="101">
        <v>8595057687929</v>
      </c>
      <c r="B47" s="947" t="s">
        <v>51</v>
      </c>
      <c r="C47" s="48" t="s">
        <v>6954</v>
      </c>
      <c r="D47" s="58" t="s">
        <v>13</v>
      </c>
      <c r="E47" s="58">
        <v>60</v>
      </c>
      <c r="F47" s="43">
        <f>SUMIF('Загальний прайс'!$D$7:$D$2728,'ел. коробки'!A47,'Загальний прайс'!$L$7:$L$2728)</f>
        <v>1035.8645107448108</v>
      </c>
      <c r="G47" s="43">
        <f>F47*ЗМІСТ!$E$13/1000*1.2</f>
        <v>65.325593767289021</v>
      </c>
      <c r="H47" s="44">
        <f>G47*(100%-ЗМІСТ!$E$15)</f>
        <v>65.325593767289021</v>
      </c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</row>
    <row r="48" spans="1:19" ht="34.5" hidden="1" customHeight="1" outlineLevel="2">
      <c r="A48" s="101">
        <v>8595568929921</v>
      </c>
      <c r="B48" s="947" t="s">
        <v>52</v>
      </c>
      <c r="C48" s="48" t="s">
        <v>6957</v>
      </c>
      <c r="D48" s="58" t="s">
        <v>13</v>
      </c>
      <c r="E48" s="58">
        <v>84</v>
      </c>
      <c r="F48" s="43">
        <f>SUMIF('Загальний прайс'!$D$7:$D$2728,'ел. коробки'!A48,'Загальний прайс'!$L$7:$L$2728)</f>
        <v>609.31396334122428</v>
      </c>
      <c r="G48" s="43">
        <f>F48*ЗМІСТ!$E$13/1000*1.2</f>
        <v>38.425678293916832</v>
      </c>
      <c r="H48" s="44">
        <f>G48*(100%-ЗМІСТ!$E$15)</f>
        <v>38.425678293916832</v>
      </c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</row>
    <row r="49" spans="1:19" ht="34.5" hidden="1" customHeight="1" outlineLevel="2">
      <c r="A49" s="101">
        <v>8595568925879</v>
      </c>
      <c r="B49" s="947" t="s">
        <v>53</v>
      </c>
      <c r="C49" s="48" t="s">
        <v>6958</v>
      </c>
      <c r="D49" s="58" t="s">
        <v>13</v>
      </c>
      <c r="E49" s="58">
        <v>96</v>
      </c>
      <c r="F49" s="43">
        <f>SUMIF('Загальний прайс'!$D$7:$D$2728,'ел. коробки'!A49,'Загальний прайс'!$L$7:$L$2728)</f>
        <v>849.02726723716478</v>
      </c>
      <c r="G49" s="43">
        <f>F49*ЗМІСТ!$E$13/1000*1.2</f>
        <v>53.542919736681796</v>
      </c>
      <c r="H49" s="44">
        <f>G49*(100%-ЗМІСТ!$E$15)</f>
        <v>53.542919736681796</v>
      </c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</row>
    <row r="50" spans="1:19" ht="34.5" hidden="1" customHeight="1" outlineLevel="2">
      <c r="A50" s="101">
        <v>8595568930835</v>
      </c>
      <c r="B50" s="947" t="s">
        <v>54</v>
      </c>
      <c r="C50" s="48" t="s">
        <v>6930</v>
      </c>
      <c r="D50" s="58" t="s">
        <v>13</v>
      </c>
      <c r="E50" s="58">
        <v>100</v>
      </c>
      <c r="F50" s="43">
        <f>SUMIF('Загальний прайс'!$D$7:$D$2728,'ел. коробки'!A50,'Загальний прайс'!$L$7:$L$2728)</f>
        <v>524.66871041026866</v>
      </c>
      <c r="G50" s="43">
        <f>F50*ЗМІСТ!$E$13/1000*1.2</f>
        <v>33.087623606319511</v>
      </c>
      <c r="H50" s="44">
        <f>G50*(100%-ЗМІСТ!$E$15)</f>
        <v>33.087623606319511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</row>
    <row r="51" spans="1:19" ht="34.5" hidden="1" customHeight="1" outlineLevel="2">
      <c r="A51" s="101">
        <v>8595568924605</v>
      </c>
      <c r="B51" s="947" t="s">
        <v>55</v>
      </c>
      <c r="C51" s="48" t="s">
        <v>6929</v>
      </c>
      <c r="D51" s="58" t="s">
        <v>13</v>
      </c>
      <c r="E51" s="58">
        <v>110</v>
      </c>
      <c r="F51" s="43">
        <f>SUMIF('Загальний прайс'!$D$7:$D$2728,'ел. коробки'!A51,'Загальний прайс'!$L$7:$L$2728)</f>
        <v>457.27104671840016</v>
      </c>
      <c r="G51" s="43">
        <f>F51*ЗМІСТ!$E$13/1000*1.2</f>
        <v>28.837268126881707</v>
      </c>
      <c r="H51" s="44">
        <f>G51*(100%-ЗМІСТ!$E$15)</f>
        <v>28.837268126881707</v>
      </c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1:19" ht="34.5" hidden="1" customHeight="1" outlineLevel="2">
      <c r="A52" s="101">
        <v>8595568925299</v>
      </c>
      <c r="B52" s="947" t="s">
        <v>56</v>
      </c>
      <c r="C52" s="48" t="s">
        <v>6935</v>
      </c>
      <c r="D52" s="58" t="s">
        <v>13</v>
      </c>
      <c r="E52" s="58">
        <v>110</v>
      </c>
      <c r="F52" s="43">
        <f>SUMIF('Загальний прайс'!$D$7:$D$2728,'ел. коробки'!A52,'Загальний прайс'!$L$7:$L$2728)</f>
        <v>526.07427482782759</v>
      </c>
      <c r="G52" s="43">
        <f>F52*ЗМІСТ!$E$13/1000*1.2</f>
        <v>33.176263895858142</v>
      </c>
      <c r="H52" s="44">
        <f>G52*(100%-ЗМІСТ!$E$15)</f>
        <v>33.176263895858142</v>
      </c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</row>
    <row r="53" spans="1:19" ht="34.5" hidden="1" customHeight="1" outlineLevel="2">
      <c r="A53" s="101">
        <v>8595568924612</v>
      </c>
      <c r="B53" s="947" t="s">
        <v>57</v>
      </c>
      <c r="C53" s="48" t="s">
        <v>6927</v>
      </c>
      <c r="D53" s="58" t="s">
        <v>13</v>
      </c>
      <c r="E53" s="58">
        <v>50</v>
      </c>
      <c r="F53" s="43">
        <f>SUMIF('Загальний прайс'!$D$7:$D$2728,'ел. коробки'!A53,'Загальний прайс'!$L$7:$L$2728)</f>
        <v>1086.7216877847536</v>
      </c>
      <c r="G53" s="43">
        <f>F53*ЗМІСТ!$E$13/1000*1.2</f>
        <v>68.532842642987646</v>
      </c>
      <c r="H53" s="44">
        <f>G53*(100%-ЗМІСТ!$E$15)</f>
        <v>68.532842642987646</v>
      </c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</row>
    <row r="54" spans="1:19" ht="34.5" hidden="1" customHeight="1" outlineLevel="2">
      <c r="A54" s="101">
        <v>8595568926968</v>
      </c>
      <c r="B54" s="947" t="s">
        <v>58</v>
      </c>
      <c r="C54" s="48" t="s">
        <v>6931</v>
      </c>
      <c r="D54" s="58" t="s">
        <v>13</v>
      </c>
      <c r="E54" s="58">
        <v>40</v>
      </c>
      <c r="F54" s="43">
        <f>SUMIF('Загальний прайс'!$D$7:$D$2728,'ел. коробки'!A54,'Загальний прайс'!$L$7:$L$2728)</f>
        <v>1123.9613109744503</v>
      </c>
      <c r="G54" s="43">
        <f>F54*ЗМІСТ!$E$13/1000*1.2</f>
        <v>70.881316281482967</v>
      </c>
      <c r="H54" s="44">
        <f>G54*(100%-ЗМІСТ!$E$15)</f>
        <v>70.881316281482967</v>
      </c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</row>
    <row r="55" spans="1:19" ht="34.5" hidden="1" customHeight="1" outlineLevel="2">
      <c r="A55" s="60">
        <v>8595568927705</v>
      </c>
      <c r="B55" s="947" t="s">
        <v>59</v>
      </c>
      <c r="C55" s="48" t="s">
        <v>6932</v>
      </c>
      <c r="D55" s="58" t="s">
        <v>13</v>
      </c>
      <c r="E55" s="58">
        <v>30</v>
      </c>
      <c r="F55" s="43">
        <f>SUMIF('Загальний прайс'!$D$7:$D$2728,'ел. коробки'!A55,'Загальний прайс'!$L$7:$L$2728)</f>
        <v>1466.2757117799729</v>
      </c>
      <c r="G55" s="43">
        <f>F55*ЗМІСТ!$E$13/1000*1.2</f>
        <v>92.468976883578321</v>
      </c>
      <c r="H55" s="44">
        <f>G55*(100%-ЗМІСТ!$E$15)</f>
        <v>92.468976883578321</v>
      </c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</row>
    <row r="56" spans="1:19" ht="34.5" hidden="1" customHeight="1" outlineLevel="2">
      <c r="A56" s="101">
        <v>8595568931948</v>
      </c>
      <c r="B56" s="947" t="s">
        <v>60</v>
      </c>
      <c r="C56" s="48" t="s">
        <v>6933</v>
      </c>
      <c r="D56" s="58" t="s">
        <v>13</v>
      </c>
      <c r="E56" s="58">
        <v>25</v>
      </c>
      <c r="F56" s="43">
        <f>SUMIF('Загальний прайс'!$D$7:$D$2728,'ел. коробки'!A56,'Загальний прайс'!$L$7:$L$2728)</f>
        <v>2004.2579970553986</v>
      </c>
      <c r="G56" s="43">
        <f>F56*ЗМІСТ!$E$13/1000*1.2</f>
        <v>126.39620564502211</v>
      </c>
      <c r="H56" s="44">
        <f>G56*(100%-ЗМІСТ!$E$15)</f>
        <v>126.39620564502211</v>
      </c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</row>
    <row r="57" spans="1:19" ht="34.5" hidden="1" customHeight="1" outlineLevel="2">
      <c r="A57" s="101">
        <v>8595568934246</v>
      </c>
      <c r="B57" s="948" t="s">
        <v>61</v>
      </c>
      <c r="C57" s="48" t="s">
        <v>6934</v>
      </c>
      <c r="D57" s="58" t="s">
        <v>13</v>
      </c>
      <c r="E57" s="58">
        <v>14</v>
      </c>
      <c r="F57" s="43">
        <f>SUMIF('Загальний прайс'!$D$7:$D$2739,'ел. коробки'!A57,'Загальний прайс'!$L$7:$L$2739)</f>
        <v>2423.487262938399</v>
      </c>
      <c r="G57" s="43">
        <f>F57*ЗМІСТ!$E$13/1000*1.2</f>
        <v>152.83441299198512</v>
      </c>
      <c r="H57" s="44">
        <f>G57*(100%-ЗМІСТ!$E$15)</f>
        <v>152.83441299198512</v>
      </c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</row>
    <row r="58" spans="1:19" ht="34.5" hidden="1" customHeight="1" outlineLevel="2">
      <c r="A58" s="47">
        <v>8595057618640</v>
      </c>
      <c r="B58" s="944" t="s">
        <v>62</v>
      </c>
      <c r="C58" s="48" t="s">
        <v>7042</v>
      </c>
      <c r="D58" s="42" t="s">
        <v>13</v>
      </c>
      <c r="E58" s="52">
        <v>12</v>
      </c>
      <c r="F58" s="43">
        <f>SUMIF('Загальний прайс'!$D$7:$D$2728,'ел. коробки'!A58,'Загальний прайс'!$L$7:$L$2728)</f>
        <v>4671.4073192918177</v>
      </c>
      <c r="G58" s="43">
        <f>F58*ЗМІСТ!$E$13/1000*1.2</f>
        <v>294.59688375864806</v>
      </c>
      <c r="H58" s="44">
        <f>G58*(100%-ЗМІСТ!$E$15)</f>
        <v>294.59688375864806</v>
      </c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</row>
    <row r="59" spans="1:19" ht="34.5" hidden="1" customHeight="1" outlineLevel="2">
      <c r="A59" s="101">
        <v>8595057687950</v>
      </c>
      <c r="B59" s="947" t="s">
        <v>63</v>
      </c>
      <c r="C59" s="48" t="s">
        <v>7048</v>
      </c>
      <c r="D59" s="58" t="s">
        <v>13</v>
      </c>
      <c r="E59" s="58">
        <v>35</v>
      </c>
      <c r="F59" s="43">
        <f>SUMIF('Загальний прайс'!$D$7:$D$2728,'ел. коробки'!A59,'Загальний прайс'!$L$7:$L$2728)</f>
        <v>2017.6673979242978</v>
      </c>
      <c r="G59" s="43">
        <f>F59*ЗМІСТ!$E$13/1000*1.2</f>
        <v>127.24185395591422</v>
      </c>
      <c r="H59" s="44">
        <f>G59*(100%-ЗМІСТ!$E$15)</f>
        <v>127.24185395591422</v>
      </c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</row>
    <row r="60" spans="1:19" ht="18" hidden="1" customHeight="1" outlineLevel="1">
      <c r="A60" s="1064" t="s">
        <v>64</v>
      </c>
      <c r="B60" s="1065"/>
      <c r="C60" s="1065"/>
      <c r="D60" s="49"/>
      <c r="E60" s="49"/>
      <c r="F60" s="49"/>
      <c r="G60" s="49"/>
      <c r="H60" s="49"/>
      <c r="I60" s="50"/>
      <c r="J60" s="50"/>
      <c r="K60" s="50"/>
      <c r="L60" s="50"/>
      <c r="M60" s="50"/>
      <c r="N60" s="50"/>
      <c r="O60" s="50"/>
      <c r="P60" s="50"/>
      <c r="Q60" s="50"/>
      <c r="R60" s="45"/>
      <c r="S60" s="45"/>
    </row>
    <row r="61" spans="1:19" ht="34.5" hidden="1" customHeight="1" outlineLevel="2">
      <c r="A61" s="101">
        <v>8595568930644</v>
      </c>
      <c r="B61" s="944" t="s">
        <v>65</v>
      </c>
      <c r="C61" s="48" t="s">
        <v>7051</v>
      </c>
      <c r="D61" s="42" t="s">
        <v>13</v>
      </c>
      <c r="E61" s="42">
        <v>100</v>
      </c>
      <c r="F61" s="43">
        <f>SUMIF('Загальний прайс'!$D$7:$D$2728,'ел. коробки'!A61,'Загальний прайс'!$L$7:$L$2728)</f>
        <v>626.14896422466427</v>
      </c>
      <c r="G61" s="43">
        <f>F61*ЗМІСТ!$E$13/1000*1.2</f>
        <v>39.487358096029944</v>
      </c>
      <c r="H61" s="44">
        <f>G61*(100%-ЗМІСТ!$E$15)</f>
        <v>39.487358096029944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</row>
    <row r="62" spans="1:19" ht="34.5" hidden="1" customHeight="1" outlineLevel="2">
      <c r="A62" s="101">
        <v>8595057687929</v>
      </c>
      <c r="B62" s="944" t="s">
        <v>51</v>
      </c>
      <c r="C62" s="48" t="s">
        <v>6954</v>
      </c>
      <c r="D62" s="58" t="s">
        <v>13</v>
      </c>
      <c r="E62" s="58">
        <v>60</v>
      </c>
      <c r="F62" s="43">
        <f>SUMIF('Загальний прайс'!$D$7:$D$2728,'ел. коробки'!A62,'Загальний прайс'!$L$7:$L$2728)</f>
        <v>1035.8645107448108</v>
      </c>
      <c r="G62" s="43">
        <f>F62*ЗМІСТ!$E$13/1000*1.2</f>
        <v>65.325593767289021</v>
      </c>
      <c r="H62" s="44">
        <f>G62*(100%-ЗМІСТ!$E$15)</f>
        <v>65.325593767289021</v>
      </c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</row>
    <row r="63" spans="1:19" ht="34.5" hidden="1" customHeight="1" outlineLevel="2">
      <c r="A63" s="101">
        <v>8595568929921</v>
      </c>
      <c r="B63" s="944" t="s">
        <v>52</v>
      </c>
      <c r="C63" s="48" t="s">
        <v>6957</v>
      </c>
      <c r="D63" s="58" t="s">
        <v>13</v>
      </c>
      <c r="E63" s="58">
        <v>84</v>
      </c>
      <c r="F63" s="43">
        <f>SUMIF('Загальний прайс'!$D$7:$D$2728,'ел. коробки'!A63,'Загальний прайс'!$L$7:$L$2728)</f>
        <v>609.31396334122428</v>
      </c>
      <c r="G63" s="43">
        <f>F63*ЗМІСТ!$E$13/1000*1.2</f>
        <v>38.425678293916832</v>
      </c>
      <c r="H63" s="44">
        <f>G63*(100%-ЗМІСТ!$E$15)</f>
        <v>38.425678293916832</v>
      </c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</row>
    <row r="64" spans="1:19" ht="34.5" hidden="1" customHeight="1" outlineLevel="2">
      <c r="A64" s="101">
        <v>8595568925879</v>
      </c>
      <c r="B64" s="944" t="s">
        <v>53</v>
      </c>
      <c r="C64" s="48" t="s">
        <v>6958</v>
      </c>
      <c r="D64" s="58" t="s">
        <v>13</v>
      </c>
      <c r="E64" s="58">
        <v>96</v>
      </c>
      <c r="F64" s="43">
        <f>SUMIF('Загальний прайс'!$D$7:$D$2728,'ел. коробки'!A64,'Загальний прайс'!$L$7:$L$2728)</f>
        <v>849.02726723716478</v>
      </c>
      <c r="G64" s="43">
        <f>F64*ЗМІСТ!$E$13/1000*1.2</f>
        <v>53.542919736681796</v>
      </c>
      <c r="H64" s="44">
        <f>G64*(100%-ЗМІСТ!$E$15)</f>
        <v>53.542919736681796</v>
      </c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</row>
    <row r="65" spans="1:19" ht="34.5" hidden="1" customHeight="1" outlineLevel="2">
      <c r="A65" s="101">
        <v>8595057611672</v>
      </c>
      <c r="B65" s="944" t="s">
        <v>66</v>
      </c>
      <c r="C65" s="48" t="s">
        <v>6827</v>
      </c>
      <c r="D65" s="58" t="s">
        <v>13</v>
      </c>
      <c r="E65" s="58">
        <v>28</v>
      </c>
      <c r="F65" s="43">
        <f>SUMIF('Загальний прайс'!$D$7:$D$2728,'ел. коробки'!A65,'Загальний прайс'!$L$7:$L$2728)</f>
        <v>2203.1019548229542</v>
      </c>
      <c r="G65" s="43">
        <f>F65*ЗМІСТ!$E$13/1000*1.2</f>
        <v>138.936069182642</v>
      </c>
      <c r="H65" s="44">
        <f>G65*(100%-ЗМІСТ!$E$15)</f>
        <v>138.936069182642</v>
      </c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</row>
    <row r="66" spans="1:19" ht="34.5" hidden="1" customHeight="1" outlineLevel="2">
      <c r="A66" s="101">
        <v>8595057668652</v>
      </c>
      <c r="B66" s="944" t="s">
        <v>67</v>
      </c>
      <c r="C66" s="48" t="s">
        <v>6831</v>
      </c>
      <c r="D66" s="58" t="s">
        <v>13</v>
      </c>
      <c r="E66" s="58">
        <v>27</v>
      </c>
      <c r="F66" s="43">
        <f>SUMIF('Загальний прайс'!$D$7:$D$2728,'ел. коробки'!A66,'Загальний прайс'!$L$7:$L$2728)</f>
        <v>2969.3988189911333</v>
      </c>
      <c r="G66" s="43">
        <f>F66*ЗМІСТ!$E$13/1000*1.2</f>
        <v>187.26169201704579</v>
      </c>
      <c r="H66" s="44">
        <f>G66*(100%-ЗМІСТ!$E$15)</f>
        <v>187.26169201704579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</row>
    <row r="67" spans="1:19" ht="34.5" hidden="1" customHeight="1" outlineLevel="2">
      <c r="A67" s="62">
        <v>8595568932600</v>
      </c>
      <c r="B67" s="944" t="s">
        <v>68</v>
      </c>
      <c r="C67" s="48" t="s">
        <v>6833</v>
      </c>
      <c r="D67" s="42" t="s">
        <v>13</v>
      </c>
      <c r="E67" s="42">
        <v>20</v>
      </c>
      <c r="F67" s="43">
        <f>SUMIF('Загальний прайс'!$D$7:$D$2728,'ел. коробки'!A67,'Загальний прайс'!$L$7:$L$2728)</f>
        <v>5921.5873015873003</v>
      </c>
      <c r="G67" s="43">
        <f>F67*ЗМІСТ!$E$13/1000*1.2</f>
        <v>373.43803413333319</v>
      </c>
      <c r="H67" s="44">
        <f>G67*(100%-ЗМІСТ!$E$15)</f>
        <v>373.43803413333319</v>
      </c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</row>
    <row r="68" spans="1:19" ht="34.5" hidden="1" customHeight="1" outlineLevel="2">
      <c r="A68" s="101">
        <v>8595057687950</v>
      </c>
      <c r="B68" s="944" t="s">
        <v>63</v>
      </c>
      <c r="C68" s="48" t="s">
        <v>7048</v>
      </c>
      <c r="D68" s="58" t="s">
        <v>13</v>
      </c>
      <c r="E68" s="58">
        <v>35</v>
      </c>
      <c r="F68" s="43">
        <f>SUMIF('Загальний прайс'!$D$7:$D$2728,'ел. коробки'!A68,'Загальний прайс'!$L$7:$L$2728)</f>
        <v>2017.6673979242978</v>
      </c>
      <c r="G68" s="43">
        <f>F68*ЗМІСТ!$E$13/1000*1.2</f>
        <v>127.24185395591422</v>
      </c>
      <c r="H68" s="44">
        <f>G68*(100%-ЗМІСТ!$E$15)</f>
        <v>127.24185395591422</v>
      </c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</row>
    <row r="69" spans="1:19" ht="32.25" customHeight="1" collapsed="1" thickBot="1">
      <c r="A69" s="54" t="s">
        <v>69</v>
      </c>
      <c r="B69" s="949"/>
      <c r="C69" s="63"/>
      <c r="D69" s="55"/>
      <c r="E69" s="55"/>
      <c r="F69" s="55"/>
      <c r="G69" s="55"/>
      <c r="H69" s="5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</row>
    <row r="70" spans="1:19" ht="20.25" hidden="1" customHeight="1" outlineLevel="1" thickBot="1">
      <c r="A70" s="64" t="s">
        <v>70</v>
      </c>
      <c r="B70" s="950"/>
      <c r="C70" s="66"/>
      <c r="D70" s="65"/>
      <c r="E70" s="65"/>
      <c r="F70" s="65"/>
      <c r="G70" s="65"/>
      <c r="H70" s="65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</row>
    <row r="71" spans="1:19" ht="34.5" hidden="1" customHeight="1" outlineLevel="2">
      <c r="A71" s="101">
        <v>8595057624658</v>
      </c>
      <c r="B71" s="951" t="s">
        <v>71</v>
      </c>
      <c r="C71" s="48" t="s">
        <v>72</v>
      </c>
      <c r="D71" s="42" t="s">
        <v>13</v>
      </c>
      <c r="E71" s="42">
        <v>90</v>
      </c>
      <c r="F71" s="43">
        <f>SUMIF('Загальний прайс'!$D$7:$D$2728,'ел. коробки'!A71,'Загальний прайс'!$L$7:$L$2728)</f>
        <v>3639.6640556886159</v>
      </c>
      <c r="G71" s="43">
        <f>F71*ЗМІСТ!$E$13/1000*1.2</f>
        <v>229.53119166169793</v>
      </c>
      <c r="H71" s="44">
        <f>G71*(100%-ЗМІСТ!$E$15)</f>
        <v>229.53119166169793</v>
      </c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</row>
    <row r="72" spans="1:19" ht="34.5" hidden="1" customHeight="1" outlineLevel="2">
      <c r="A72" s="101">
        <v>8595057624665</v>
      </c>
      <c r="B72" s="951" t="s">
        <v>73</v>
      </c>
      <c r="C72" s="48" t="s">
        <v>74</v>
      </c>
      <c r="D72" s="42" t="s">
        <v>13</v>
      </c>
      <c r="E72" s="42">
        <v>56</v>
      </c>
      <c r="F72" s="43">
        <f>SUMIF('Загальний прайс'!$D$7:$D$2728,'ел. коробки'!A72,'Загальний прайс'!$L$7:$L$2728)</f>
        <v>5351.5337837486468</v>
      </c>
      <c r="G72" s="43">
        <f>F72*ЗМІСТ!$E$13/1000*1.2</f>
        <v>337.48827029291925</v>
      </c>
      <c r="H72" s="44">
        <f>G72*(100%-ЗМІСТ!$E$15)</f>
        <v>337.48827029291925</v>
      </c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</row>
    <row r="73" spans="1:19" ht="34.5" hidden="1" customHeight="1" outlineLevel="2">
      <c r="A73" s="101">
        <v>8595057655959</v>
      </c>
      <c r="B73" s="951" t="s">
        <v>75</v>
      </c>
      <c r="C73" s="48" t="s">
        <v>5879</v>
      </c>
      <c r="D73" s="42" t="s">
        <v>13</v>
      </c>
      <c r="E73" s="42">
        <v>55</v>
      </c>
      <c r="F73" s="43">
        <f>SUMIF('Загальний прайс'!$D$7:$D$2728,'ел. коробки'!A73,'Загальний прайс'!$L$7:$L$2728)</f>
        <v>2418.8617505494503</v>
      </c>
      <c r="G73" s="43">
        <f>F73*ЗМІСТ!$E$13/1000*1.2</f>
        <v>152.54271041877044</v>
      </c>
      <c r="H73" s="44">
        <f>G73*(100%-ЗМІСТ!$E$15)</f>
        <v>152.54271041877044</v>
      </c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</row>
    <row r="74" spans="1:19" ht="34.5" hidden="1" customHeight="1" outlineLevel="2">
      <c r="A74" s="101">
        <v>8595057655973</v>
      </c>
      <c r="B74" s="951" t="s">
        <v>76</v>
      </c>
      <c r="C74" s="48" t="s">
        <v>5883</v>
      </c>
      <c r="D74" s="42" t="s">
        <v>13</v>
      </c>
      <c r="E74" s="42">
        <v>100</v>
      </c>
      <c r="F74" s="43">
        <f>SUMIF('Загальний прайс'!$D$7:$D$2728,'ел. коробки'!A74,'Загальний прайс'!$L$7:$L$2728)</f>
        <v>1487.3039500610498</v>
      </c>
      <c r="G74" s="43">
        <f>F74*ЗМІСТ!$E$13/1000*1.2</f>
        <v>93.795098338018036</v>
      </c>
      <c r="H74" s="44">
        <f>G74*(100%-ЗМІСТ!$E$15)</f>
        <v>93.795098338018036</v>
      </c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</row>
    <row r="75" spans="1:19" ht="34.5" hidden="1" customHeight="1" outlineLevel="2">
      <c r="A75" s="101">
        <v>8595057655997</v>
      </c>
      <c r="B75" s="951" t="s">
        <v>77</v>
      </c>
      <c r="C75" s="48" t="s">
        <v>5887</v>
      </c>
      <c r="D75" s="58" t="s">
        <v>13</v>
      </c>
      <c r="E75" s="58">
        <v>28</v>
      </c>
      <c r="F75" s="43">
        <f>SUMIF('Загальний прайс'!$D$7:$D$2728,'ел. коробки'!A75,'Загальний прайс'!$L$7:$L$2728)</f>
        <v>4589.5152323703105</v>
      </c>
      <c r="G75" s="43">
        <f>F75*ЗМІСТ!$E$13/1000*1.2</f>
        <v>289.43245429176409</v>
      </c>
      <c r="H75" s="44">
        <f>G75*(100%-ЗМІСТ!$E$15)</f>
        <v>289.43245429176409</v>
      </c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</row>
    <row r="76" spans="1:19" ht="34.5" hidden="1" customHeight="1" outlineLevel="2">
      <c r="A76" s="101">
        <v>8595057656017</v>
      </c>
      <c r="B76" s="951" t="s">
        <v>78</v>
      </c>
      <c r="C76" s="48" t="s">
        <v>5891</v>
      </c>
      <c r="D76" s="58" t="s">
        <v>13</v>
      </c>
      <c r="E76" s="58">
        <v>28</v>
      </c>
      <c r="F76" s="43">
        <f>SUMIF('Загальний прайс'!$D$7:$D$2728,'ел. коробки'!A76,'Загальний прайс'!$L$7:$L$2728)</f>
        <v>2454.1528494505492</v>
      </c>
      <c r="G76" s="43">
        <f>F76*ЗМІСТ!$E$13/1000*1.2</f>
        <v>154.76830263329353</v>
      </c>
      <c r="H76" s="44">
        <f>G76*(100%-ЗМІСТ!$E$15)</f>
        <v>154.76830263329353</v>
      </c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</row>
    <row r="77" spans="1:19" ht="34.5" hidden="1" customHeight="1" outlineLevel="2">
      <c r="A77" s="101">
        <v>8595057656024</v>
      </c>
      <c r="B77" s="951" t="s">
        <v>79</v>
      </c>
      <c r="C77" s="48" t="s">
        <v>5893</v>
      </c>
      <c r="D77" s="58" t="s">
        <v>13</v>
      </c>
      <c r="E77" s="58">
        <v>24</v>
      </c>
      <c r="F77" s="43">
        <f>SUMIF('Загальний прайс'!$D$7:$D$2728,'ел. коробки'!A77,'Загальний прайс'!$L$7:$L$2728)</f>
        <v>8482.3268493284486</v>
      </c>
      <c r="G77" s="43">
        <f>F77*ЗМІСТ!$E$13/1000*1.2</f>
        <v>534.92810325375331</v>
      </c>
      <c r="H77" s="44">
        <f>G77*(100%-ЗМІСТ!$E$15)</f>
        <v>534.92810325375331</v>
      </c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</row>
    <row r="78" spans="1:19" ht="34.5" hidden="1" customHeight="1" outlineLevel="2">
      <c r="A78" s="101">
        <v>8595057656048</v>
      </c>
      <c r="B78" s="951" t="s">
        <v>80</v>
      </c>
      <c r="C78" s="48" t="s">
        <v>5897</v>
      </c>
      <c r="D78" s="58" t="s">
        <v>13</v>
      </c>
      <c r="E78" s="58">
        <v>24</v>
      </c>
      <c r="F78" s="43">
        <f>SUMIF('Загальний прайс'!$D$7:$D$2728,'ел. коробки'!A78,'Загальний прайс'!$L$7:$L$2728)</f>
        <v>4230.3090843711834</v>
      </c>
      <c r="G78" s="43">
        <f>F78*ЗМІСТ!$E$13/1000*1.2</f>
        <v>266.77953524733078</v>
      </c>
      <c r="H78" s="44">
        <f>G78*(100%-ЗМІСТ!$E$15)</f>
        <v>266.77953524733078</v>
      </c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</row>
    <row r="79" spans="1:19" ht="34.5" hidden="1" customHeight="1" outlineLevel="2">
      <c r="A79" s="101">
        <v>8595057619050</v>
      </c>
      <c r="B79" s="951" t="s">
        <v>81</v>
      </c>
      <c r="C79" s="48" t="s">
        <v>5900</v>
      </c>
      <c r="D79" s="58" t="s">
        <v>13</v>
      </c>
      <c r="E79" s="58">
        <v>60</v>
      </c>
      <c r="F79" s="43">
        <f>SUMIF('Загальний прайс'!$D$7:$D$2728,'ел. коробки'!A79,'Загальний прайс'!$L$7:$L$2728)</f>
        <v>1866.8534772893772</v>
      </c>
      <c r="G79" s="43">
        <f>F79*ЗМІСТ!$E$13/1000*1.2</f>
        <v>117.73094899522091</v>
      </c>
      <c r="H79" s="44">
        <f>G79*(100%-ЗМІСТ!$E$15)</f>
        <v>117.73094899522091</v>
      </c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</row>
    <row r="80" spans="1:19" ht="34.5" hidden="1" customHeight="1" outlineLevel="2">
      <c r="A80" s="101">
        <v>8595057616493</v>
      </c>
      <c r="B80" s="951" t="s">
        <v>82</v>
      </c>
      <c r="C80" s="48" t="s">
        <v>5902</v>
      </c>
      <c r="D80" s="58" t="s">
        <v>13</v>
      </c>
      <c r="E80" s="58">
        <v>30</v>
      </c>
      <c r="F80" s="43">
        <f>SUMIF('Загальний прайс'!$D$7:$D$2728,'ел. коробки'!A80,'Загальний прайс'!$L$7:$L$2728)</f>
        <v>2673.2508045177042</v>
      </c>
      <c r="G80" s="43">
        <f>F80*ЗМІСТ!$E$13/1000*1.2</f>
        <v>168.58546101597577</v>
      </c>
      <c r="H80" s="44">
        <f>G80*(100%-ЗМІСТ!$E$15)</f>
        <v>168.58546101597577</v>
      </c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</row>
    <row r="81" spans="1:19" ht="34.5" hidden="1" customHeight="1" outlineLevel="2">
      <c r="A81" s="589">
        <v>8595568910608</v>
      </c>
      <c r="B81" s="951" t="s">
        <v>83</v>
      </c>
      <c r="C81" s="48" t="s">
        <v>7038</v>
      </c>
      <c r="D81" s="58" t="s">
        <v>13</v>
      </c>
      <c r="E81" s="69">
        <v>60</v>
      </c>
      <c r="F81" s="43">
        <f>SUMIF('Загальний прайс'!$D$7:$D$2728,'ел. коробки'!A81,'Загальний прайс'!$L$7:$L$2728)</f>
        <v>3462.3284493284491</v>
      </c>
      <c r="G81" s="43">
        <f>F81*ЗМІСТ!$E$13/1000*1.2</f>
        <v>218.3477273558974</v>
      </c>
      <c r="H81" s="44">
        <f>G81*(100%-ЗМІСТ!$E$15)</f>
        <v>218.3477273558974</v>
      </c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</row>
    <row r="82" spans="1:19" ht="34.5" hidden="1" customHeight="1" outlineLevel="2">
      <c r="A82" s="47">
        <v>8595568930910</v>
      </c>
      <c r="B82" s="951" t="s">
        <v>84</v>
      </c>
      <c r="C82" s="48" t="s">
        <v>7037</v>
      </c>
      <c r="D82" s="58" t="s">
        <v>13</v>
      </c>
      <c r="E82" s="69">
        <v>60</v>
      </c>
      <c r="F82" s="43">
        <f>SUMIF('Загальний прайс'!$D$7:$D$2728,'ел. коробки'!A82,'Загальний прайс'!$L$7:$L$2728)</f>
        <v>3514.7657280830281</v>
      </c>
      <c r="G82" s="43">
        <f>F82*ЗМІСТ!$E$13/1000*1.2</f>
        <v>221.65462351331158</v>
      </c>
      <c r="H82" s="44">
        <f>G82*(100%-ЗМІСТ!$E$15)</f>
        <v>221.65462351331158</v>
      </c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</row>
    <row r="83" spans="1:19" ht="34.5" hidden="1" customHeight="1" outlineLevel="2">
      <c r="A83" s="101">
        <v>8595568910615</v>
      </c>
      <c r="B83" s="951" t="s">
        <v>85</v>
      </c>
      <c r="C83" s="48" t="s">
        <v>7021</v>
      </c>
      <c r="D83" s="58" t="s">
        <v>13</v>
      </c>
      <c r="E83" s="69">
        <v>30</v>
      </c>
      <c r="F83" s="43">
        <f>SUMIF('Загальний прайс'!$D$7:$D$2728,'ел. коробки'!A83,'Загальний прайс'!$L$7:$L$2728)</f>
        <v>5159.1205275946268</v>
      </c>
      <c r="G83" s="43">
        <f>F83*ЗМІСТ!$E$13/1000*1.2</f>
        <v>325.35395149294311</v>
      </c>
      <c r="H83" s="44">
        <f>G83*(100%-ЗМІСТ!$E$15)</f>
        <v>325.35395149294311</v>
      </c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</row>
    <row r="84" spans="1:19" ht="34.5" hidden="1" customHeight="1" outlineLevel="2">
      <c r="A84" s="47">
        <v>8595568930927</v>
      </c>
      <c r="B84" s="951" t="s">
        <v>86</v>
      </c>
      <c r="C84" s="48" t="s">
        <v>7020</v>
      </c>
      <c r="D84" s="58" t="s">
        <v>13</v>
      </c>
      <c r="E84" s="69">
        <v>30</v>
      </c>
      <c r="F84" s="43">
        <f>SUMIF('Загальний прайс'!$D$7:$D$2728,'ел. коробки'!A84,'Загальний прайс'!$L$7:$L$2728)</f>
        <v>5140.3174603174602</v>
      </c>
      <c r="G84" s="43">
        <f>F84*ЗМІСТ!$E$13/1000*1.2</f>
        <v>324.16815786666666</v>
      </c>
      <c r="H84" s="44">
        <f>G84*(100%-ЗМІСТ!$E$15)</f>
        <v>324.16815786666666</v>
      </c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</row>
    <row r="85" spans="1:19" ht="34.5" hidden="1" customHeight="1" outlineLevel="2">
      <c r="A85" s="56">
        <v>8595568919670</v>
      </c>
      <c r="B85" s="951" t="s">
        <v>87</v>
      </c>
      <c r="C85" s="48" t="s">
        <v>7030</v>
      </c>
      <c r="D85" s="58" t="s">
        <v>13</v>
      </c>
      <c r="E85" s="69">
        <v>36</v>
      </c>
      <c r="F85" s="43">
        <f>SUMIF('Загальний прайс'!$D$7:$D$2728,'ел. коробки'!A85,'Загальний прайс'!$L$7:$L$2728)</f>
        <v>8134.1086691086675</v>
      </c>
      <c r="G85" s="43">
        <f>F85*ЗМІСТ!$E$13/1000*1.2</f>
        <v>512.96812765128186</v>
      </c>
      <c r="H85" s="44">
        <f>G85*(100%-ЗМІСТ!$E$15)</f>
        <v>512.96812765128186</v>
      </c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</row>
    <row r="86" spans="1:19" ht="34.5" hidden="1" customHeight="1" outlineLevel="2">
      <c r="A86" s="56">
        <v>8595568919687</v>
      </c>
      <c r="B86" s="951" t="s">
        <v>88</v>
      </c>
      <c r="C86" s="48" t="s">
        <v>7035</v>
      </c>
      <c r="D86" s="42" t="s">
        <v>13</v>
      </c>
      <c r="E86" s="69">
        <v>22</v>
      </c>
      <c r="F86" s="43">
        <f>SUMIF('Загальний прайс'!$D$7:$D$2728,'ел. коробки'!A86,'Загальний прайс'!$L$7:$L$2728)</f>
        <v>10279.628837257027</v>
      </c>
      <c r="G86" s="43">
        <f>F86*ЗМІСТ!$E$13/1000*1.2</f>
        <v>648.27286825216311</v>
      </c>
      <c r="H86" s="44">
        <f>G86*(100%-ЗМІСТ!$E$15)</f>
        <v>648.27286825216311</v>
      </c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</row>
    <row r="87" spans="1:19" ht="20.25" hidden="1" customHeight="1" outlineLevel="1" thickBot="1">
      <c r="A87" s="64" t="s">
        <v>89</v>
      </c>
      <c r="B87" s="950"/>
      <c r="C87" s="70"/>
      <c r="D87" s="71"/>
      <c r="E87" s="72"/>
      <c r="F87" s="72"/>
      <c r="G87" s="72"/>
      <c r="H87" s="72"/>
      <c r="I87" s="50"/>
      <c r="J87" s="50"/>
      <c r="K87" s="50"/>
      <c r="L87" s="50"/>
      <c r="M87" s="50"/>
      <c r="N87" s="50"/>
      <c r="O87" s="50"/>
      <c r="P87" s="50"/>
      <c r="Q87" s="50"/>
      <c r="R87" s="45"/>
      <c r="S87" s="45"/>
    </row>
    <row r="88" spans="1:19" ht="34.5" hidden="1" customHeight="1" outlineLevel="2">
      <c r="A88" s="101">
        <v>8595057604124</v>
      </c>
      <c r="B88" s="951" t="s">
        <v>90</v>
      </c>
      <c r="C88" s="48" t="s">
        <v>5852</v>
      </c>
      <c r="D88" s="73" t="s">
        <v>13</v>
      </c>
      <c r="E88" s="42">
        <v>12</v>
      </c>
      <c r="F88" s="43">
        <f>SUMIF('Загальний прайс'!$D$7:$D$2728,'ел. коробки'!A88,'Загальний прайс'!$L$7:$L$2728)</f>
        <v>40415.727700825242</v>
      </c>
      <c r="G88" s="43">
        <f>F88*ЗМІСТ!$E$13/1000*1.2</f>
        <v>2548.7709852084108</v>
      </c>
      <c r="H88" s="44">
        <f>G88*(100%-ЗМІСТ!$E$15)</f>
        <v>2548.7709852084108</v>
      </c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</row>
    <row r="89" spans="1:19" ht="34.5" hidden="1" customHeight="1" outlineLevel="2">
      <c r="A89" s="101">
        <v>8595057604155</v>
      </c>
      <c r="B89" s="951" t="s">
        <v>91</v>
      </c>
      <c r="C89" s="48" t="s">
        <v>5856</v>
      </c>
      <c r="D89" s="42" t="s">
        <v>13</v>
      </c>
      <c r="E89" s="42">
        <v>12</v>
      </c>
      <c r="F89" s="43">
        <f>SUMIF('Загальний прайс'!$D$7:$D$2728,'ел. коробки'!A89,'Загальний прайс'!$L$7:$L$2728)</f>
        <v>41186.675736861478</v>
      </c>
      <c r="G89" s="43">
        <f>F89*ЗМІСТ!$E$13/1000*1.2</f>
        <v>2597.389928801314</v>
      </c>
      <c r="H89" s="44">
        <f>G89*(100%-ЗМІСТ!$E$15)</f>
        <v>2597.389928801314</v>
      </c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</row>
    <row r="90" spans="1:19" ht="34.5" hidden="1" customHeight="1" outlineLevel="2">
      <c r="A90" s="101">
        <v>8595057632660</v>
      </c>
      <c r="B90" s="951" t="s">
        <v>95</v>
      </c>
      <c r="C90" s="48" t="s">
        <v>7730</v>
      </c>
      <c r="D90" s="42" t="s">
        <v>13</v>
      </c>
      <c r="E90" s="42">
        <v>500</v>
      </c>
      <c r="F90" s="43">
        <f>SUMIF('Загальний прайс'!$D$7:$D$2728,'ел. коробки'!A90,'Загальний прайс'!$L$7:$L$2728)</f>
        <v>635.80836700898294</v>
      </c>
      <c r="G90" s="43">
        <f>F90*ЗМІСТ!$E$13/1000*1.2</f>
        <v>40.096517127715778</v>
      </c>
      <c r="H90" s="44">
        <f>G90*(100%-ЗМІСТ!$E$15)</f>
        <v>40.096517127715778</v>
      </c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</row>
    <row r="91" spans="1:19" ht="34.5" hidden="1" customHeight="1" outlineLevel="2">
      <c r="A91" s="101">
        <v>8595057632677</v>
      </c>
      <c r="B91" s="951" t="s">
        <v>96</v>
      </c>
      <c r="C91" s="48" t="s">
        <v>7731</v>
      </c>
      <c r="D91" s="42" t="s">
        <v>13</v>
      </c>
      <c r="E91" s="42">
        <v>400</v>
      </c>
      <c r="F91" s="43">
        <f>SUMIF('Загальний прайс'!$D$7:$D$2728,'ел. коробки'!A91,'Загальний прайс'!$L$7:$L$2728)</f>
        <v>766.70765932664267</v>
      </c>
      <c r="G91" s="43">
        <f>F91*ЗМІСТ!$E$13/1000*1.2</f>
        <v>48.351529154549901</v>
      </c>
      <c r="H91" s="44">
        <f>G91*(100%-ЗМІСТ!$E$15)</f>
        <v>48.351529154549901</v>
      </c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</row>
    <row r="92" spans="1:19" ht="0.75" hidden="1" customHeight="1" outlineLevel="2">
      <c r="A92" s="76" t="s">
        <v>106</v>
      </c>
      <c r="B92" s="952" t="s">
        <v>107</v>
      </c>
      <c r="C92" s="77" t="s">
        <v>108</v>
      </c>
      <c r="D92" s="78" t="s">
        <v>13</v>
      </c>
      <c r="E92" s="42">
        <v>10</v>
      </c>
      <c r="F92" s="43">
        <f>SUMIF('Загальний прайс'!$D$7:$D$2728,'ел. коробки'!A92,'Загальний прайс'!$L$7:$L$2728)</f>
        <v>46370.453784425954</v>
      </c>
      <c r="G92" s="43">
        <f>F92*ЗМІСТ!$E$13/1000*1.2</f>
        <v>2924.2988781884328</v>
      </c>
      <c r="H92" s="44">
        <f>G92*(100%-ЗМІСТ!$E$15)</f>
        <v>2924.2988781884328</v>
      </c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</row>
    <row r="93" spans="1:19" ht="5.25" customHeight="1">
      <c r="A93" s="79"/>
      <c r="B93" s="953"/>
      <c r="C93" s="80"/>
      <c r="D93" s="81"/>
      <c r="E93" s="68"/>
      <c r="F93" s="82"/>
      <c r="G93" s="82"/>
      <c r="H93" s="83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</row>
    <row r="94" spans="1:19" ht="26.25" customHeight="1" collapsed="1" thickBot="1">
      <c r="A94" s="84" t="s">
        <v>109</v>
      </c>
      <c r="B94" s="954"/>
      <c r="C94" s="70"/>
      <c r="D94" s="85"/>
      <c r="E94" s="85"/>
      <c r="F94" s="85"/>
      <c r="G94" s="85"/>
      <c r="H94" s="86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</row>
    <row r="95" spans="1:19" ht="20.25" hidden="1" customHeight="1" outlineLevel="1" thickBot="1">
      <c r="A95" s="64" t="s">
        <v>110</v>
      </c>
      <c r="B95" s="955"/>
      <c r="C95" s="87"/>
      <c r="D95" s="973"/>
      <c r="E95" s="973"/>
      <c r="F95" s="64"/>
      <c r="G95" s="72"/>
      <c r="H95" s="72"/>
      <c r="I95" s="50"/>
      <c r="J95" s="50"/>
      <c r="K95" s="50"/>
      <c r="L95" s="50"/>
      <c r="M95" s="50"/>
      <c r="N95" s="50"/>
      <c r="O95" s="50"/>
      <c r="P95" s="50"/>
      <c r="Q95" s="50"/>
      <c r="R95" s="45"/>
      <c r="S95" s="45"/>
    </row>
    <row r="96" spans="1:19" ht="32.25" hidden="1" customHeight="1" outlineLevel="2">
      <c r="A96" s="591">
        <v>8595057698499</v>
      </c>
      <c r="B96" s="956" t="s">
        <v>111</v>
      </c>
      <c r="C96" s="48" t="s">
        <v>6642</v>
      </c>
      <c r="D96" s="73" t="s">
        <v>13</v>
      </c>
      <c r="E96" s="88">
        <v>1</v>
      </c>
      <c r="F96" s="43">
        <f>SUMIF('Загальний прайс'!$D$7:$D$2728,'ел. коробки'!A96,'Загальний прайс'!$L$7:$L$2728)</f>
        <v>10139.506625763124</v>
      </c>
      <c r="G96" s="43">
        <f>F96*ЗМІСТ!$E$13/1000*1.2</f>
        <v>639.43622352606553</v>
      </c>
      <c r="H96" s="44">
        <f>G96*(100%-ЗМІСТ!$E$15)</f>
        <v>639.43622352606553</v>
      </c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</row>
    <row r="97" spans="1:19" ht="32.25" hidden="1" customHeight="1" outlineLevel="2">
      <c r="A97" s="101">
        <v>8595568930798</v>
      </c>
      <c r="B97" s="957" t="s">
        <v>112</v>
      </c>
      <c r="C97" s="48" t="s">
        <v>6641</v>
      </c>
      <c r="D97" s="42" t="s">
        <v>13</v>
      </c>
      <c r="E97" s="41">
        <v>1</v>
      </c>
      <c r="F97" s="43">
        <f>SUMIF('Загальний прайс'!$D$7:$D$2728,'ел. коробки'!A97,'Загальний прайс'!$L$7:$L$2728)</f>
        <v>12957.579769474967</v>
      </c>
      <c r="G97" s="43">
        <f>F97*ЗМІСТ!$E$13/1000*1.2</f>
        <v>817.15473736940623</v>
      </c>
      <c r="H97" s="44">
        <f>G97*(100%-ЗМІСТ!$E$15)</f>
        <v>817.15473736940623</v>
      </c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</row>
    <row r="98" spans="1:19" ht="32.25" hidden="1" customHeight="1" outlineLevel="2">
      <c r="A98" s="592">
        <v>8595568910561</v>
      </c>
      <c r="B98" s="957" t="s">
        <v>113</v>
      </c>
      <c r="C98" s="48" t="s">
        <v>6643</v>
      </c>
      <c r="D98" s="42" t="s">
        <v>13</v>
      </c>
      <c r="E98" s="41">
        <v>1</v>
      </c>
      <c r="F98" s="43">
        <f>SUMIF('Загальний прайс'!$D$7:$D$2728,'ел. коробки'!A98,'Загальний прайс'!$L$7:$L$2728)</f>
        <v>16785.998606593403</v>
      </c>
      <c r="G98" s="43">
        <f>F98*ЗМІСТ!$E$13/1000*1.2</f>
        <v>1058.5895303664292</v>
      </c>
      <c r="H98" s="44">
        <f>G98*(100%-ЗМІСТ!$E$15)</f>
        <v>1058.5895303664292</v>
      </c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</row>
    <row r="99" spans="1:19" ht="32.25" hidden="1" customHeight="1" outlineLevel="2">
      <c r="A99" s="592">
        <v>8595568925275</v>
      </c>
      <c r="B99" s="957" t="s">
        <v>114</v>
      </c>
      <c r="C99" s="48" t="s">
        <v>7278</v>
      </c>
      <c r="D99" s="42" t="s">
        <v>13</v>
      </c>
      <c r="E99" s="41">
        <v>1</v>
      </c>
      <c r="F99" s="43">
        <f>SUMIF('Загальний прайс'!$D$7:$D$2728,'ел. коробки'!A99,'Загальний прайс'!$L$7:$L$2728)</f>
        <v>1247.2150698016208</v>
      </c>
      <c r="G99" s="43">
        <f>F99*ЗМІСТ!$E$13/1000*1.2</f>
        <v>78.65417160755824</v>
      </c>
      <c r="H99" s="44">
        <f>G99*(100%-ЗМІСТ!$E$15)</f>
        <v>78.65417160755824</v>
      </c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</row>
    <row r="100" spans="1:19" ht="22.5" hidden="1" customHeight="1" outlineLevel="1" thickBot="1">
      <c r="A100" s="64" t="s">
        <v>115</v>
      </c>
      <c r="B100" s="955"/>
      <c r="C100" s="89"/>
      <c r="D100" s="973"/>
      <c r="E100" s="973"/>
      <c r="F100" s="64"/>
      <c r="G100" s="72"/>
      <c r="H100" s="72"/>
      <c r="I100" s="50"/>
      <c r="J100" s="50"/>
      <c r="K100" s="50"/>
      <c r="L100" s="50"/>
      <c r="M100" s="50"/>
      <c r="N100" s="50"/>
      <c r="O100" s="50"/>
      <c r="P100" s="50"/>
      <c r="Q100" s="50"/>
      <c r="R100" s="45"/>
      <c r="S100" s="45"/>
    </row>
    <row r="101" spans="1:19" ht="32.25" hidden="1" customHeight="1" outlineLevel="2">
      <c r="A101" s="591">
        <v>8595057698505</v>
      </c>
      <c r="B101" s="951" t="s">
        <v>116</v>
      </c>
      <c r="C101" s="48" t="s">
        <v>7268</v>
      </c>
      <c r="D101" s="90" t="s">
        <v>13</v>
      </c>
      <c r="E101" s="88">
        <v>1</v>
      </c>
      <c r="F101" s="43">
        <f>SUMIF('Загальний прайс'!$D$7:$D$2728,'ел. коробки'!A101,'Загальний прайс'!$L$7:$L$2728)</f>
        <v>11135.13471184371</v>
      </c>
      <c r="G101" s="43">
        <f>F101*ЗМІСТ!$E$13/1000*1.2</f>
        <v>702.22435384615767</v>
      </c>
      <c r="H101" s="44">
        <f>G101*(100%-ЗМІСТ!$E$15)</f>
        <v>702.22435384615767</v>
      </c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</row>
    <row r="102" spans="1:19" ht="32.25" hidden="1" customHeight="1" outlineLevel="2">
      <c r="A102" s="101">
        <v>8595568930804</v>
      </c>
      <c r="B102" s="951" t="s">
        <v>117</v>
      </c>
      <c r="C102" s="48" t="s">
        <v>7265</v>
      </c>
      <c r="D102" s="91" t="s">
        <v>13</v>
      </c>
      <c r="E102" s="41">
        <v>1</v>
      </c>
      <c r="F102" s="43">
        <f>SUMIF('Загальний прайс'!$D$7:$D$2728,'ел. коробки'!A102,'Загальний прайс'!$L$7:$L$2728)</f>
        <v>13799.01</v>
      </c>
      <c r="G102" s="43">
        <f>F102*ЗМІСТ!$E$13/1000*1.2</f>
        <v>870.21855879839984</v>
      </c>
      <c r="H102" s="44">
        <f>G102*(100%-ЗМІСТ!$E$15)</f>
        <v>870.21855879839984</v>
      </c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</row>
    <row r="103" spans="1:19" ht="32.25" hidden="1" customHeight="1" outlineLevel="2">
      <c r="A103" s="592">
        <v>8595568930491</v>
      </c>
      <c r="B103" s="951" t="s">
        <v>118</v>
      </c>
      <c r="C103" s="48" t="s">
        <v>7267</v>
      </c>
      <c r="D103" s="92" t="s">
        <v>13</v>
      </c>
      <c r="E103" s="69">
        <v>1</v>
      </c>
      <c r="F103" s="43">
        <f>SUMIF('Загальний прайс'!$D$7:$D$2728,'ел. коробки'!A103,'Загальний прайс'!$L$7:$L$2728)</f>
        <v>26466.058225354809</v>
      </c>
      <c r="G103" s="43">
        <f>F103*ЗМІСТ!$E$13/1000*1.2</f>
        <v>1669.0512613544595</v>
      </c>
      <c r="H103" s="44">
        <f>G103*(100%-ЗМІСТ!$E$15)</f>
        <v>1669.0512613544595</v>
      </c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</row>
    <row r="104" spans="1:19" ht="32.25" hidden="1" customHeight="1" outlineLevel="2">
      <c r="A104" s="101">
        <v>8595568930811</v>
      </c>
      <c r="B104" s="951" t="s">
        <v>119</v>
      </c>
      <c r="C104" s="48" t="s">
        <v>7266</v>
      </c>
      <c r="D104" s="92" t="s">
        <v>13</v>
      </c>
      <c r="E104" s="69">
        <v>1</v>
      </c>
      <c r="F104" s="43">
        <f>SUMIF('Загальний прайс'!$D$7:$D$2728,'ел. коробки'!A104,'Загальний прайс'!$L$7:$L$2728)</f>
        <v>32760.592710134304</v>
      </c>
      <c r="G104" s="43">
        <f>F104*ЗМІСТ!$E$13/1000*1.2</f>
        <v>2066.0087769770757</v>
      </c>
      <c r="H104" s="44">
        <f>G104*(100%-ЗМІСТ!$E$15)</f>
        <v>2066.0087769770757</v>
      </c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</row>
    <row r="105" spans="1:19" ht="32.25" hidden="1" customHeight="1" outlineLevel="2">
      <c r="A105" s="101">
        <v>8595568925282</v>
      </c>
      <c r="B105" s="951" t="s">
        <v>120</v>
      </c>
      <c r="C105" s="48" t="s">
        <v>7280</v>
      </c>
      <c r="D105" s="93" t="s">
        <v>13</v>
      </c>
      <c r="E105" s="59">
        <v>1</v>
      </c>
      <c r="F105" s="43">
        <f>SUMIF('Загальний прайс'!$D$7:$D$2728,'ел. коробки'!A105,'Загальний прайс'!$L$7:$L$2728)</f>
        <v>2359.3288972224486</v>
      </c>
      <c r="G105" s="43">
        <f>F105*ЗМІСТ!$E$13/1000*1.2</f>
        <v>148.78834008181292</v>
      </c>
      <c r="H105" s="44">
        <f>G105*(100%-ЗМІСТ!$E$15)</f>
        <v>148.78834008181292</v>
      </c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</row>
    <row r="106" spans="1:19" ht="24" hidden="1" customHeight="1" outlineLevel="1" thickBot="1">
      <c r="A106" s="64" t="s">
        <v>121</v>
      </c>
      <c r="B106" s="955"/>
      <c r="C106" s="89"/>
      <c r="D106" s="973"/>
      <c r="E106" s="973"/>
      <c r="F106" s="64"/>
      <c r="G106" s="94"/>
      <c r="H106" s="86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</row>
    <row r="107" spans="1:19" ht="32.25" hidden="1" customHeight="1" outlineLevel="2">
      <c r="A107" s="590">
        <v>8595568923660</v>
      </c>
      <c r="B107" s="958" t="s">
        <v>122</v>
      </c>
      <c r="C107" s="48" t="s">
        <v>7054</v>
      </c>
      <c r="D107" s="73" t="s">
        <v>13</v>
      </c>
      <c r="E107" s="88">
        <v>1</v>
      </c>
      <c r="F107" s="74">
        <f>SUMIF('Загальний прайс'!$D$7:$D$2728,'ел. коробки'!A107,'Загальний прайс'!$L$7:$L$2728)</f>
        <v>16047.081522145449</v>
      </c>
      <c r="G107" s="74">
        <f>F107*ЗМІСТ!$E$13/1000*1.2</f>
        <v>1011.9905815795369</v>
      </c>
      <c r="H107" s="75">
        <f>G107*(100%-ЗМІСТ!$E$15)</f>
        <v>1011.9905815795369</v>
      </c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</row>
    <row r="108" spans="1:19" ht="32.25" hidden="1" customHeight="1" outlineLevel="2">
      <c r="A108" s="101">
        <v>8595568923684</v>
      </c>
      <c r="B108" s="959" t="s">
        <v>123</v>
      </c>
      <c r="C108" s="48" t="s">
        <v>7055</v>
      </c>
      <c r="D108" s="42" t="s">
        <v>13</v>
      </c>
      <c r="E108" s="41">
        <v>1</v>
      </c>
      <c r="F108" s="43">
        <f>SUMIF('Загальний прайс'!$D$7:$D$2728,'ел. коробки'!A108,'Загальний прайс'!$L$7:$L$2728)</f>
        <v>26101.330681544769</v>
      </c>
      <c r="G108" s="43">
        <f>F108*ЗМІСТ!$E$13/1000*1.2</f>
        <v>1646.0501418880301</v>
      </c>
      <c r="H108" s="44">
        <f>G108*(100%-ЗМІСТ!$E$15)</f>
        <v>1646.0501418880301</v>
      </c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</row>
    <row r="109" spans="1:19" ht="32.25" hidden="1" customHeight="1" outlineLevel="2">
      <c r="A109" s="590">
        <v>8595568923677</v>
      </c>
      <c r="B109" s="958" t="s">
        <v>124</v>
      </c>
      <c r="C109" s="48" t="s">
        <v>7056</v>
      </c>
      <c r="D109" s="73" t="s">
        <v>13</v>
      </c>
      <c r="E109" s="88">
        <v>1</v>
      </c>
      <c r="F109" s="43">
        <f>SUMIF('Загальний прайс'!$D$7:$D$2728,'ел. коробки'!A109,'Загальний прайс'!$L$7:$L$2728)</f>
        <v>21334.534137771723</v>
      </c>
      <c r="G109" s="43">
        <f>F109*ЗМІСТ!$E$13/1000*1.2</f>
        <v>1345.4376473389736</v>
      </c>
      <c r="H109" s="44">
        <f>G109*(100%-ЗМІСТ!$E$15)</f>
        <v>1345.4376473389736</v>
      </c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</row>
    <row r="110" spans="1:19" ht="39.75" hidden="1" customHeight="1" outlineLevel="2">
      <c r="A110" s="101">
        <v>8595568923691</v>
      </c>
      <c r="B110" s="960" t="s">
        <v>125</v>
      </c>
      <c r="C110" s="48" t="s">
        <v>7057</v>
      </c>
      <c r="D110" s="42" t="s">
        <v>13</v>
      </c>
      <c r="E110" s="41">
        <v>1</v>
      </c>
      <c r="F110" s="43">
        <f>SUMIF('Загальний прайс'!$D$7:$D$2728,'ел. коробки'!A110,'Загальний прайс'!$L$7:$L$2728)</f>
        <v>31833.340580083684</v>
      </c>
      <c r="G110" s="43">
        <f>F110*ЗМІСТ!$E$13/1000*1.2</f>
        <v>2007.5326970079045</v>
      </c>
      <c r="H110" s="44">
        <f>G110*(100%-ЗМІСТ!$E$15)</f>
        <v>2007.5326970079045</v>
      </c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</row>
    <row r="111" spans="1:19" ht="39.75" hidden="1" customHeight="1" outlineLevel="2">
      <c r="A111" s="101">
        <v>8595568936271</v>
      </c>
      <c r="B111" s="961" t="s">
        <v>126</v>
      </c>
      <c r="C111" s="48" t="s">
        <v>6639</v>
      </c>
      <c r="D111" s="42" t="s">
        <v>13</v>
      </c>
      <c r="E111" s="41">
        <v>1</v>
      </c>
      <c r="F111" s="43">
        <f>SUMIF('Загальний прайс'!$D$7:$D$2786,'ел. коробки'!A111,'Загальний прайс'!$L$7:$L$2786)</f>
        <v>7646.4255598911768</v>
      </c>
      <c r="G111" s="43">
        <f>F111*ЗМІСТ!$E$13/1000*1.2</f>
        <v>482.21295808088752</v>
      </c>
      <c r="H111" s="44">
        <f>G111*(100%-ЗМІСТ!$E$15)</f>
        <v>482.21295808088752</v>
      </c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</row>
    <row r="112" spans="1:19" ht="39.75" hidden="1" customHeight="1" outlineLevel="2">
      <c r="A112" s="101">
        <v>8595568936295</v>
      </c>
      <c r="B112" s="961" t="s">
        <v>127</v>
      </c>
      <c r="C112" s="48" t="s">
        <v>7261</v>
      </c>
      <c r="D112" s="42" t="s">
        <v>13</v>
      </c>
      <c r="E112" s="41">
        <v>1</v>
      </c>
      <c r="F112" s="43">
        <f>SUMIF('Загальний прайс'!$D$7:$D$2786,'ел. коробки'!A112,'Загальний прайс'!$L$7:$L$2786)</f>
        <v>7854.8677362269236</v>
      </c>
      <c r="G112" s="43">
        <f>F112*ЗМІСТ!$E$13/1000*1.2</f>
        <v>495.35812213857685</v>
      </c>
      <c r="H112" s="44">
        <f>G112*(100%-ЗМІСТ!$E$15)</f>
        <v>495.35812213857685</v>
      </c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</row>
    <row r="113" spans="1:19" ht="39.75" hidden="1" customHeight="1" outlineLevel="2">
      <c r="A113" s="101">
        <v>8595568936288</v>
      </c>
      <c r="B113" s="961" t="s">
        <v>128</v>
      </c>
      <c r="C113" s="48" t="s">
        <v>6640</v>
      </c>
      <c r="D113" s="42" t="s">
        <v>13</v>
      </c>
      <c r="E113" s="41">
        <v>1</v>
      </c>
      <c r="F113" s="43">
        <f>SUMIF('Загальний прайс'!$D$7:$D$2786,'ел. коробки'!A113,'Загальний прайс'!$L$7:$L$2786)</f>
        <v>4642.9131541536508</v>
      </c>
      <c r="G113" s="43">
        <f>F113*ЗМІСТ!$E$13/1000*1.2</f>
        <v>292.79993228744115</v>
      </c>
      <c r="H113" s="44">
        <f>G113*(100%-ЗМІСТ!$E$15)</f>
        <v>292.79993228744115</v>
      </c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</row>
    <row r="114" spans="1:19" ht="39.75" hidden="1" customHeight="1" outlineLevel="2">
      <c r="A114" s="101">
        <v>8595568936301</v>
      </c>
      <c r="B114" s="962" t="s">
        <v>129</v>
      </c>
      <c r="C114" s="48" t="s">
        <v>7262</v>
      </c>
      <c r="D114" s="96" t="s">
        <v>13</v>
      </c>
      <c r="E114" s="97">
        <v>1</v>
      </c>
      <c r="F114" s="43">
        <f>SUMIF('Загальний прайс'!$D$7:$D$2786,'ел. коробки'!A114,'Загальний прайс'!$L$7:$L$2786)</f>
        <v>4856.4771010961949</v>
      </c>
      <c r="G114" s="43">
        <f>F114*ЗМІСТ!$E$13/1000*1.2</f>
        <v>306.26809486719424</v>
      </c>
      <c r="H114" s="44">
        <f>G114*(100%-ЗМІСТ!$E$15)</f>
        <v>306.26809486719424</v>
      </c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</row>
    <row r="115" spans="1:19" ht="39.75" hidden="1" customHeight="1" outlineLevel="2">
      <c r="A115" s="101">
        <v>8595568933997</v>
      </c>
      <c r="B115" s="960" t="s">
        <v>130</v>
      </c>
      <c r="C115" s="48" t="s">
        <v>131</v>
      </c>
      <c r="D115" s="96" t="s">
        <v>13</v>
      </c>
      <c r="E115" s="97">
        <v>1</v>
      </c>
      <c r="F115" s="43">
        <f>SUMIF('Загальний прайс'!$D$7:$D$2728,'ел. коробки'!A115,'Загальний прайс'!$L$7:$L$2728)</f>
        <v>9184.3787158032974</v>
      </c>
      <c r="G115" s="43">
        <f>F115*ЗМІСТ!$E$13/1000*1.2</f>
        <v>579.2021898328245</v>
      </c>
      <c r="H115" s="44">
        <f>G115*(100%-ЗМІСТ!$E$15)</f>
        <v>579.2021898328245</v>
      </c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</row>
    <row r="116" spans="1:19" ht="42.75" hidden="1" customHeight="1" outlineLevel="2">
      <c r="A116" s="56">
        <v>8595568923844</v>
      </c>
      <c r="B116" s="959" t="s">
        <v>132</v>
      </c>
      <c r="C116" s="48" t="s">
        <v>7787</v>
      </c>
      <c r="D116" s="98" t="s">
        <v>13</v>
      </c>
      <c r="E116" s="59">
        <v>1</v>
      </c>
      <c r="F116" s="43">
        <f>SUMIF('Загальний прайс'!$D$7:$D$2728,'ел. коробки'!A116,'Загальний прайс'!$L$7:$L$2728)</f>
        <v>38986.067730681512</v>
      </c>
      <c r="G116" s="43">
        <f>F116*ЗМІСТ!$E$13/1000*1.2</f>
        <v>2458.6111375968617</v>
      </c>
      <c r="H116" s="44">
        <f>G116*(100%-ЗМІСТ!$E$15)</f>
        <v>2458.6111375968617</v>
      </c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</row>
    <row r="117" spans="1:19" ht="35.25" customHeight="1" collapsed="1" thickBot="1">
      <c r="A117" s="84" t="s">
        <v>133</v>
      </c>
      <c r="B117" s="954"/>
      <c r="C117" s="70"/>
      <c r="D117" s="85"/>
      <c r="E117" s="85"/>
      <c r="F117" s="85"/>
      <c r="G117" s="85"/>
      <c r="H117" s="86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</row>
    <row r="118" spans="1:19" ht="24.75" hidden="1" customHeight="1" outlineLevel="1" thickBot="1">
      <c r="A118" s="99" t="s">
        <v>134</v>
      </c>
      <c r="B118" s="963"/>
      <c r="C118" s="100"/>
      <c r="D118" s="974"/>
      <c r="E118" s="974"/>
      <c r="F118" s="99"/>
      <c r="G118" s="99"/>
      <c r="H118" s="99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</row>
    <row r="119" spans="1:19" ht="34.5" hidden="1" customHeight="1" outlineLevel="2">
      <c r="A119" s="591">
        <v>8595057690721</v>
      </c>
      <c r="B119" s="951" t="s">
        <v>135</v>
      </c>
      <c r="C119" s="48" t="s">
        <v>6892</v>
      </c>
      <c r="D119" s="73" t="s">
        <v>13</v>
      </c>
      <c r="E119" s="88">
        <v>1</v>
      </c>
      <c r="F119" s="43">
        <f>SUMIF('Загальний прайс'!$D$7:$D$2728,'ел. коробки'!A119,'Загальний прайс'!$L$7:$L$2728)</f>
        <v>27014.845152177844</v>
      </c>
      <c r="G119" s="43">
        <f>F119*ЗМІСТ!$E$13/1000*1.2</f>
        <v>1703.6598723017191</v>
      </c>
      <c r="H119" s="44">
        <f>G119*(100%-ЗМІСТ!$E$15)</f>
        <v>1703.6598723017191</v>
      </c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</row>
    <row r="120" spans="1:19" ht="34.5" hidden="1" customHeight="1" outlineLevel="2">
      <c r="A120" s="101">
        <v>8595057690738</v>
      </c>
      <c r="B120" s="951" t="s">
        <v>136</v>
      </c>
      <c r="C120" s="48" t="s">
        <v>6893</v>
      </c>
      <c r="D120" s="42" t="s">
        <v>13</v>
      </c>
      <c r="E120" s="41">
        <v>1</v>
      </c>
      <c r="F120" s="43">
        <f>SUMIF('Загальний прайс'!$D$7:$D$2728,'ел. коробки'!A120,'Загальний прайс'!$L$7:$L$2728)</f>
        <v>25124.039316681203</v>
      </c>
      <c r="G120" s="43">
        <f>F120*ЗМІСТ!$E$13/1000*1.2</f>
        <v>1584.4183956208924</v>
      </c>
      <c r="H120" s="44">
        <f>G120*(100%-ЗМІСТ!$E$15)</f>
        <v>1584.4183956208924</v>
      </c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</row>
    <row r="121" spans="1:19" ht="34.5" hidden="1" customHeight="1" outlineLevel="2">
      <c r="A121" s="101">
        <v>8595057690769</v>
      </c>
      <c r="B121" s="951" t="s">
        <v>137</v>
      </c>
      <c r="C121" s="48" t="s">
        <v>6953</v>
      </c>
      <c r="D121" s="42" t="s">
        <v>13</v>
      </c>
      <c r="E121" s="41">
        <v>1</v>
      </c>
      <c r="F121" s="43">
        <f>SUMIF('Загальний прайс'!$D$7:$D$2728,'ел. коробки'!A121,'Загальний прайс'!$L$7:$L$2728)</f>
        <v>3775.2730505744435</v>
      </c>
      <c r="G121" s="43">
        <f>F121*ЗМІСТ!$E$13/1000*1.2</f>
        <v>238.08321561773857</v>
      </c>
      <c r="H121" s="44">
        <f>G121*(100%-ЗМІСТ!$E$15)</f>
        <v>238.08321561773857</v>
      </c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</row>
    <row r="122" spans="1:19" ht="34.5" hidden="1" customHeight="1" outlineLevel="2">
      <c r="A122" s="101">
        <v>8595057690745</v>
      </c>
      <c r="B122" s="951" t="s">
        <v>138</v>
      </c>
      <c r="C122" s="48" t="s">
        <v>7052</v>
      </c>
      <c r="D122" s="42" t="s">
        <v>13</v>
      </c>
      <c r="E122" s="41">
        <v>1</v>
      </c>
      <c r="F122" s="43">
        <f>SUMIF('Загальний прайс'!$D$7:$D$2728,'ел. коробки'!A122,'Загальний прайс'!$L$7:$L$2728)</f>
        <v>18486.509999999998</v>
      </c>
      <c r="G122" s="43">
        <f>F122*ЗМІСТ!$E$13/1000*1.2</f>
        <v>1165.8303087983998</v>
      </c>
      <c r="H122" s="44">
        <f>G122*(100%-ЗМІСТ!$E$15)</f>
        <v>1165.8303087983998</v>
      </c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</row>
    <row r="123" spans="1:19" ht="34.5" hidden="1" customHeight="1" outlineLevel="2">
      <c r="A123" s="101">
        <v>8595057690752</v>
      </c>
      <c r="B123" s="951" t="s">
        <v>139</v>
      </c>
      <c r="C123" s="48" t="s">
        <v>7053</v>
      </c>
      <c r="D123" s="42" t="s">
        <v>13</v>
      </c>
      <c r="E123" s="41">
        <v>1</v>
      </c>
      <c r="F123" s="43">
        <f>SUMIF('Загальний прайс'!$D$7:$D$2728,'ел. коробки'!A123,'Загальний прайс'!$L$7:$L$2728)</f>
        <v>20654.22</v>
      </c>
      <c r="G123" s="43">
        <f>F123*ЗМІСТ!$E$13/1000*1.2</f>
        <v>1302.5344254047998</v>
      </c>
      <c r="H123" s="44">
        <f>G123*(100%-ЗМІСТ!$E$15)</f>
        <v>1302.5344254047998</v>
      </c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</row>
    <row r="124" spans="1:19" ht="34.5" hidden="1" customHeight="1" outlineLevel="2">
      <c r="A124" s="101">
        <v>8595057690837</v>
      </c>
      <c r="B124" s="951" t="s">
        <v>140</v>
      </c>
      <c r="C124" s="48" t="s">
        <v>7768</v>
      </c>
      <c r="D124" s="42" t="s">
        <v>13</v>
      </c>
      <c r="E124" s="41">
        <v>1</v>
      </c>
      <c r="F124" s="43">
        <f>SUMIF('Загальний прайс'!$D$7:$D$2728,'ел. коробки'!A124,'Загальний прайс'!$L$7:$L$2728)</f>
        <v>1624.2834905654315</v>
      </c>
      <c r="G124" s="43">
        <f>F124*ЗМІСТ!$E$13/1000*1.2</f>
        <v>102.43355416365986</v>
      </c>
      <c r="H124" s="44">
        <f>G124*(100%-ЗМІСТ!$E$15)</f>
        <v>102.43355416365986</v>
      </c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</row>
    <row r="125" spans="1:19" ht="34.5" hidden="1" customHeight="1" outlineLevel="2">
      <c r="A125" s="101">
        <v>8595057690783</v>
      </c>
      <c r="B125" s="951" t="s">
        <v>141</v>
      </c>
      <c r="C125" s="48" t="s">
        <v>7795</v>
      </c>
      <c r="D125" s="42" t="s">
        <v>13</v>
      </c>
      <c r="E125" s="41">
        <v>1</v>
      </c>
      <c r="F125" s="43">
        <f>SUMIF('Загальний прайс'!$D$7:$D$2728,'ел. коробки'!A125,'Загальний прайс'!$L$7:$L$2728)</f>
        <v>2454.4509780099897</v>
      </c>
      <c r="G125" s="43">
        <f>F125*ЗМІСТ!$E$13/1000*1.2</f>
        <v>154.7871037650655</v>
      </c>
      <c r="H125" s="44">
        <f>G125*(100%-ЗМІСТ!$E$15)</f>
        <v>154.7871037650655</v>
      </c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</row>
    <row r="126" spans="1:19" ht="34.5" hidden="1" customHeight="1" outlineLevel="2">
      <c r="A126" s="101">
        <v>8595057690790</v>
      </c>
      <c r="B126" s="951" t="s">
        <v>142</v>
      </c>
      <c r="C126" s="48" t="s">
        <v>7796</v>
      </c>
      <c r="D126" s="42" t="s">
        <v>13</v>
      </c>
      <c r="E126" s="41">
        <v>1</v>
      </c>
      <c r="F126" s="43">
        <f>SUMIF('Загальний прайс'!$D$7:$D$2728,'ел. коробки'!A126,'Загальний прайс'!$L$7:$L$2728)</f>
        <v>1828.168895252099</v>
      </c>
      <c r="G126" s="43">
        <f>F126*ЗМІСТ!$E$13/1000*1.2</f>
        <v>115.29135070315512</v>
      </c>
      <c r="H126" s="44">
        <f>G126*(100%-ЗМІСТ!$E$15)</f>
        <v>115.29135070315512</v>
      </c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</row>
    <row r="127" spans="1:19" ht="34.5" hidden="1" customHeight="1" outlineLevel="2">
      <c r="A127" s="101">
        <v>8595057690806</v>
      </c>
      <c r="B127" s="951" t="s">
        <v>143</v>
      </c>
      <c r="C127" s="48" t="s">
        <v>7798</v>
      </c>
      <c r="D127" s="42" t="s">
        <v>13</v>
      </c>
      <c r="E127" s="41">
        <v>1</v>
      </c>
      <c r="F127" s="43">
        <f>SUMIF('Загальний прайс'!$D$7:$D$2728,'ел. коробки'!A127,'Загальний прайс'!$L$7:$L$2728)</f>
        <v>1858.2999694343141</v>
      </c>
      <c r="G127" s="43">
        <f>F127*ЗМІСТ!$E$13/1000*1.2</f>
        <v>117.19153194441046</v>
      </c>
      <c r="H127" s="44">
        <f>G127*(100%-ЗМІСТ!$E$15)</f>
        <v>117.19153194441046</v>
      </c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</row>
    <row r="128" spans="1:19" ht="34.5" hidden="1" customHeight="1" outlineLevel="2">
      <c r="A128" s="101">
        <v>8595057690844</v>
      </c>
      <c r="B128" s="951" t="s">
        <v>144</v>
      </c>
      <c r="C128" s="48" t="s">
        <v>7878</v>
      </c>
      <c r="D128" s="42" t="s">
        <v>13</v>
      </c>
      <c r="E128" s="41">
        <v>1</v>
      </c>
      <c r="F128" s="43">
        <f>SUMIF('Загальний прайс'!$D$7:$D$2728,'ел. коробки'!A128,'Загальний прайс'!$L$7:$L$2728)</f>
        <v>8236.8082625204643</v>
      </c>
      <c r="G128" s="43">
        <f>F128*ЗМІСТ!$E$13/1000*1.2</f>
        <v>519.44475837826849</v>
      </c>
      <c r="H128" s="44">
        <f>G128*(100%-ЗМІСТ!$E$15)</f>
        <v>519.44475837826849</v>
      </c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</row>
    <row r="129" spans="1:19" ht="34.5" hidden="1" customHeight="1" outlineLevel="2">
      <c r="A129" s="101">
        <v>8595057690820</v>
      </c>
      <c r="B129" s="951" t="s">
        <v>145</v>
      </c>
      <c r="C129" s="48" t="s">
        <v>8428</v>
      </c>
      <c r="D129" s="42" t="s">
        <v>13</v>
      </c>
      <c r="E129" s="41">
        <v>1</v>
      </c>
      <c r="F129" s="43">
        <f>SUMIF('Загальний прайс'!$D$7:$D$5017,'ел. коробки'!A129,'Загальний прайс'!$L$7:$L$5017)</f>
        <v>943.67748402370103</v>
      </c>
      <c r="G129" s="43">
        <f>F129*ЗМІСТ!$E$13/1000*1.2</f>
        <v>59.511925864073227</v>
      </c>
      <c r="H129" s="44">
        <f>G129*(100%-ЗМІСТ!$E$15)</f>
        <v>59.511925864073227</v>
      </c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</row>
    <row r="130" spans="1:19" ht="34.5" hidden="1" customHeight="1" outlineLevel="2">
      <c r="A130" s="101">
        <v>8595568930781</v>
      </c>
      <c r="B130" s="951" t="s">
        <v>146</v>
      </c>
      <c r="C130" s="48" t="s">
        <v>7797</v>
      </c>
      <c r="D130" s="42" t="s">
        <v>13</v>
      </c>
      <c r="E130" s="41">
        <v>1</v>
      </c>
      <c r="F130" s="43">
        <f>SUMIF('Загальний прайс'!$D$7:$D$2728,'ел. коробки'!A130,'Загальний прайс'!$L$7:$L$2728)</f>
        <v>3336.698367024796</v>
      </c>
      <c r="G130" s="43">
        <f>F130*ЗМІСТ!$E$13/1000*1.2</f>
        <v>210.42501194631299</v>
      </c>
      <c r="H130" s="44">
        <f>G130*(100%-ЗМІСТ!$E$15)</f>
        <v>210.42501194631299</v>
      </c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</row>
    <row r="131" spans="1:19" ht="23.25" hidden="1" customHeight="1" outlineLevel="1" thickBot="1">
      <c r="A131" s="64" t="s">
        <v>147</v>
      </c>
      <c r="B131" s="955"/>
      <c r="C131" s="87"/>
      <c r="D131" s="973"/>
      <c r="E131" s="973"/>
      <c r="F131" s="64"/>
      <c r="G131" s="64"/>
      <c r="H131" s="64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</row>
    <row r="132" spans="1:19" ht="34.5" hidden="1" customHeight="1" outlineLevel="2">
      <c r="A132" s="590">
        <v>8595568920065</v>
      </c>
      <c r="B132" s="958" t="s">
        <v>148</v>
      </c>
      <c r="C132" s="48" t="s">
        <v>6894</v>
      </c>
      <c r="D132" s="73" t="s">
        <v>13</v>
      </c>
      <c r="E132" s="88">
        <v>1</v>
      </c>
      <c r="F132" s="74">
        <f>SUMIF('Загальний прайс'!$D$7:$D$2728,'ел. коробки'!A132,'Загальний прайс'!$L$7:$L$2728)</f>
        <v>10919.428412189951</v>
      </c>
      <c r="G132" s="74">
        <f>F132*ЗМІСТ!$E$13/1000*1.2</f>
        <v>688.62108627780106</v>
      </c>
      <c r="H132" s="75">
        <f>G132*(100%-ЗМІСТ!$E$15)</f>
        <v>688.62108627780106</v>
      </c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</row>
    <row r="133" spans="1:19" ht="34.5" hidden="1" customHeight="1" outlineLevel="2">
      <c r="A133" s="592">
        <v>8595568920072</v>
      </c>
      <c r="B133" s="959" t="s">
        <v>30</v>
      </c>
      <c r="C133" s="48" t="s">
        <v>6895</v>
      </c>
      <c r="D133" s="42" t="s">
        <v>13</v>
      </c>
      <c r="E133" s="41">
        <v>1</v>
      </c>
      <c r="F133" s="43">
        <f>SUMIF('Загальний прайс'!$D$7:$D$2728,'ел. коробки'!A133,'Загальний прайс'!$L$7:$L$2728)</f>
        <v>11336.753357753356</v>
      </c>
      <c r="G133" s="43">
        <f>F133*ЗМІСТ!$E$13/1000*1.2</f>
        <v>714.93919987282038</v>
      </c>
      <c r="H133" s="44">
        <f>G133*(100%-ЗМІСТ!$E$15)</f>
        <v>714.93919987282038</v>
      </c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</row>
    <row r="134" spans="1:19" ht="34.5" hidden="1" customHeight="1" outlineLevel="2">
      <c r="A134" s="56">
        <v>8595568920041</v>
      </c>
      <c r="B134" s="959" t="s">
        <v>149</v>
      </c>
      <c r="C134" s="48" t="s">
        <v>6896</v>
      </c>
      <c r="D134" s="42" t="s">
        <v>13</v>
      </c>
      <c r="E134" s="41">
        <v>1</v>
      </c>
      <c r="F134" s="43">
        <f>SUMIF('Загальний прайс'!$D$7:$D$2728,'ел. коробки'!A134,'Загальний прайс'!$L$7:$L$2728)</f>
        <v>12034.411593971936</v>
      </c>
      <c r="G134" s="43">
        <f>F134*ЗМІСТ!$E$13/1000*1.2</f>
        <v>758.93620725639096</v>
      </c>
      <c r="H134" s="44">
        <f>G134*(100%-ЗМІСТ!$E$15)</f>
        <v>758.93620725639096</v>
      </c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</row>
    <row r="135" spans="1:19" ht="34.5" hidden="1" customHeight="1" outlineLevel="2">
      <c r="A135" s="592">
        <v>8595568920058</v>
      </c>
      <c r="B135" s="959" t="s">
        <v>150</v>
      </c>
      <c r="C135" s="48" t="s">
        <v>6897</v>
      </c>
      <c r="D135" s="78" t="s">
        <v>13</v>
      </c>
      <c r="E135" s="41">
        <v>1</v>
      </c>
      <c r="F135" s="43">
        <f>SUMIF('Загальний прайс'!$D$7:$D$2728,'ел. коробки'!A135,'Загальний прайс'!$L$7:$L$2728)</f>
        <v>12227.061492048644</v>
      </c>
      <c r="G135" s="43">
        <f>F135*ЗМІСТ!$E$13/1000*1.2</f>
        <v>771.08544960471693</v>
      </c>
      <c r="H135" s="44">
        <f>G135*(100%-ЗМІСТ!$E$15)</f>
        <v>771.08544960471693</v>
      </c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</row>
    <row r="136" spans="1:19" ht="34.5" hidden="1" customHeight="1" outlineLevel="2">
      <c r="A136" s="592">
        <v>8595568920089</v>
      </c>
      <c r="B136" s="964" t="s">
        <v>151</v>
      </c>
      <c r="C136" s="48" t="s">
        <v>6899</v>
      </c>
      <c r="D136" s="42" t="s">
        <v>13</v>
      </c>
      <c r="E136" s="59">
        <v>1</v>
      </c>
      <c r="F136" s="43">
        <f>SUMIF('Загальний прайс'!$D$7:$D$2728,'ел. коробки'!A136,'Загальний прайс'!$L$7:$L$2728)</f>
        <v>9100.496318803418</v>
      </c>
      <c r="G136" s="43">
        <f>F136*ЗМІСТ!$E$13/1000*1.2</f>
        <v>573.9122437696077</v>
      </c>
      <c r="H136" s="44">
        <f>G136*(100%-ЗМІСТ!$E$15)</f>
        <v>573.9122437696077</v>
      </c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</row>
    <row r="137" spans="1:19" ht="32.25" customHeight="1" collapsed="1" thickBot="1">
      <c r="A137" s="84" t="s">
        <v>152</v>
      </c>
      <c r="B137" s="954"/>
      <c r="C137" s="70"/>
      <c r="D137" s="85"/>
      <c r="E137" s="102"/>
      <c r="F137" s="85"/>
      <c r="G137" s="85"/>
      <c r="H137" s="86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</row>
    <row r="138" spans="1:19" ht="34.5" hidden="1" customHeight="1" outlineLevel="1">
      <c r="A138" s="592">
        <v>8595057650541</v>
      </c>
      <c r="B138" s="965" t="s">
        <v>153</v>
      </c>
      <c r="C138" s="48" t="s">
        <v>9148</v>
      </c>
      <c r="D138" s="73" t="s">
        <v>13</v>
      </c>
      <c r="E138" s="88">
        <v>120</v>
      </c>
      <c r="F138" s="43">
        <f>SUMIF('Загальний прайс'!$D$7:$D$2728,'ел. коробки'!A138,'Загальний прайс'!$L$7:$L$2728)</f>
        <v>235.0764314098607</v>
      </c>
      <c r="G138" s="43">
        <f>F138*ЗМІСТ!$E$13/1000*1.2</f>
        <v>14.82482245820243</v>
      </c>
      <c r="H138" s="75">
        <f>G138*(100%-ЗМІСТ!$E$15)</f>
        <v>14.82482245820243</v>
      </c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</row>
    <row r="139" spans="1:19" ht="34.5" hidden="1" customHeight="1" outlineLevel="1">
      <c r="A139" s="592">
        <v>8595057621985</v>
      </c>
      <c r="B139" s="965" t="s">
        <v>154</v>
      </c>
      <c r="C139" s="48" t="s">
        <v>6376</v>
      </c>
      <c r="D139" s="58" t="s">
        <v>13</v>
      </c>
      <c r="E139" s="41">
        <v>560</v>
      </c>
      <c r="F139" s="43">
        <f>SUMIF('Загальний прайс'!$D$7:$D$2728,'ел. коробки'!A139,'Загальний прайс'!$L$7:$L$2728)</f>
        <v>281.05283731064679</v>
      </c>
      <c r="G139" s="43">
        <f>F139*ЗМІСТ!$E$13/1000*1.2</f>
        <v>17.724271163704657</v>
      </c>
      <c r="H139" s="44">
        <f>G139*(100%-ЗМІСТ!$E$15)</f>
        <v>17.724271163704657</v>
      </c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</row>
    <row r="140" spans="1:19" ht="34.5" hidden="1" customHeight="1" outlineLevel="1">
      <c r="A140" s="592">
        <v>8595057621992</v>
      </c>
      <c r="B140" s="965" t="s">
        <v>155</v>
      </c>
      <c r="C140" s="48" t="s">
        <v>6377</v>
      </c>
      <c r="D140" s="58" t="s">
        <v>13</v>
      </c>
      <c r="E140" s="41">
        <v>280</v>
      </c>
      <c r="F140" s="43">
        <f>SUMIF('Загальний прайс'!$D$7:$D$2728,'ел. коробки'!A140,'Загальний прайс'!$L$7:$L$2728)</f>
        <v>301.26176789986084</v>
      </c>
      <c r="G140" s="43">
        <f>F140*ЗМІСТ!$E$13/1000*1.2</f>
        <v>18.998723928953957</v>
      </c>
      <c r="H140" s="44">
        <f>G140*(100%-ЗМІСТ!$E$15)</f>
        <v>18.998723928953957</v>
      </c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</row>
    <row r="141" spans="1:19" ht="34.5" hidden="1" customHeight="1" outlineLevel="1">
      <c r="A141" s="592">
        <v>8595057621688</v>
      </c>
      <c r="B141" s="965" t="s">
        <v>156</v>
      </c>
      <c r="C141" s="48" t="s">
        <v>6359</v>
      </c>
      <c r="D141" s="58" t="s">
        <v>13</v>
      </c>
      <c r="E141" s="41">
        <v>600</v>
      </c>
      <c r="F141" s="43">
        <f>SUMIF('Загальний прайс'!$D$7:$D$2728,'ел. коробки'!A141,'Загальний прайс'!$L$7:$L$2728)</f>
        <v>133.67518033510925</v>
      </c>
      <c r="G141" s="43">
        <f>F141*ЗМІСТ!$E$13/1000*1.2</f>
        <v>8.4300701846244745</v>
      </c>
      <c r="H141" s="44">
        <f>G141*(100%-ЗМІСТ!$E$15)</f>
        <v>8.4300701846244745</v>
      </c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</row>
    <row r="142" spans="1:19" ht="34.5" hidden="1" customHeight="1" outlineLevel="1">
      <c r="A142" s="592">
        <v>8595057621718</v>
      </c>
      <c r="B142" s="965" t="s">
        <v>157</v>
      </c>
      <c r="C142" s="48" t="s">
        <v>6360</v>
      </c>
      <c r="D142" s="58" t="s">
        <v>13</v>
      </c>
      <c r="E142" s="41">
        <v>560</v>
      </c>
      <c r="F142" s="43">
        <f>SUMIF('Загальний прайс'!$D$7:$D$2728,'ел. коробки'!A142,'Загальний прайс'!$L$7:$L$2728)</f>
        <v>119.4014094816291</v>
      </c>
      <c r="G142" s="43">
        <f>F142*ЗМІСТ!$E$13/1000*1.2</f>
        <v>7.5299113833239399</v>
      </c>
      <c r="H142" s="44">
        <f>G142*(100%-ЗМІСТ!$E$15)</f>
        <v>7.5299113833239399</v>
      </c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</row>
    <row r="143" spans="1:19" ht="34.5" hidden="1" customHeight="1" outlineLevel="1">
      <c r="A143" s="592">
        <v>8595057621701</v>
      </c>
      <c r="B143" s="965" t="s">
        <v>158</v>
      </c>
      <c r="C143" s="48" t="s">
        <v>6362</v>
      </c>
      <c r="D143" s="58" t="s">
        <v>13</v>
      </c>
      <c r="E143" s="41">
        <v>320</v>
      </c>
      <c r="F143" s="43">
        <f>SUMIF('Загальний прайс'!$D$7:$D$2728,'ел. коробки'!A143,'Загальний прайс'!$L$7:$L$2728)</f>
        <v>166.80094567936501</v>
      </c>
      <c r="G143" s="43">
        <f>F143*ЗМІСТ!$E$13/1000*1.2</f>
        <v>10.519108150172167</v>
      </c>
      <c r="H143" s="44">
        <f>G143*(100%-ЗМІСТ!$E$15)</f>
        <v>10.519108150172167</v>
      </c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</row>
    <row r="144" spans="1:19" ht="34.5" hidden="1" customHeight="1" outlineLevel="1">
      <c r="A144" s="592">
        <v>8595057621695</v>
      </c>
      <c r="B144" s="965" t="s">
        <v>159</v>
      </c>
      <c r="C144" s="48" t="s">
        <v>6363</v>
      </c>
      <c r="D144" s="58" t="s">
        <v>13</v>
      </c>
      <c r="E144" s="41">
        <v>320</v>
      </c>
      <c r="F144" s="43">
        <f>SUMIF('Загальний прайс'!$D$7:$D$2728,'ел. коробки'!A144,'Загальний прайс'!$L$7:$L$2728)</f>
        <v>0</v>
      </c>
      <c r="G144" s="43">
        <f>F144*ЗМІСТ!$E$13/1000*1.2</f>
        <v>0</v>
      </c>
      <c r="H144" s="44">
        <f>G144*(100%-ЗМІСТ!$E$15)</f>
        <v>0</v>
      </c>
      <c r="I144" s="1013" t="s">
        <v>9141</v>
      </c>
      <c r="J144" s="45"/>
      <c r="K144" s="45"/>
      <c r="L144" s="45"/>
      <c r="M144" s="45"/>
      <c r="N144" s="45"/>
      <c r="O144" s="45"/>
      <c r="P144" s="45"/>
      <c r="Q144" s="45"/>
      <c r="R144" s="45"/>
      <c r="S144" s="45"/>
    </row>
    <row r="145" spans="1:19" ht="34.5" hidden="1" customHeight="1" outlineLevel="1">
      <c r="A145" s="592">
        <v>8595057624269</v>
      </c>
      <c r="B145" s="965" t="s">
        <v>160</v>
      </c>
      <c r="C145" s="48" t="s">
        <v>6628</v>
      </c>
      <c r="D145" s="58" t="s">
        <v>13</v>
      </c>
      <c r="E145" s="41">
        <v>70</v>
      </c>
      <c r="F145" s="43">
        <f>SUMIF('Загальний прайс'!$D$7:$D$2728,'ел. коробки'!A145,'Загальний прайс'!$L$7:$L$2728)</f>
        <v>752.11326601400174</v>
      </c>
      <c r="G145" s="43">
        <f>F145*ЗМІСТ!$E$13/1000*1.2</f>
        <v>47.431150669784444</v>
      </c>
      <c r="H145" s="44">
        <f>G145*(100%-ЗМІСТ!$E$15)</f>
        <v>47.431150669784444</v>
      </c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</row>
    <row r="146" spans="1:19" ht="34.5" hidden="1" customHeight="1" outlineLevel="1">
      <c r="A146" s="592">
        <v>8595057610231</v>
      </c>
      <c r="B146" s="965" t="s">
        <v>169</v>
      </c>
      <c r="C146" s="48" t="s">
        <v>6626</v>
      </c>
      <c r="D146" s="58" t="s">
        <v>170</v>
      </c>
      <c r="E146" s="41">
        <v>3</v>
      </c>
      <c r="F146" s="43">
        <f>SUMIF('Загальний прайс'!$D$7:$D$2728,'ел. коробки'!A146,'Загальний прайс'!$L$7:$L$2728)</f>
        <v>738.30280830280833</v>
      </c>
      <c r="G146" s="43">
        <f>F146*ЗМІСТ!$E$13/1000*1.2</f>
        <v>46.560210174358971</v>
      </c>
      <c r="H146" s="44">
        <f>G146*(100%-ЗМІСТ!$E$15)</f>
        <v>46.560210174358971</v>
      </c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</row>
    <row r="147" spans="1:19" s="899" customFormat="1" ht="34.5" hidden="1" customHeight="1" outlineLevel="1">
      <c r="A147" s="592">
        <v>8595568938688</v>
      </c>
      <c r="B147" s="966" t="s">
        <v>9050</v>
      </c>
      <c r="C147" s="902" t="s">
        <v>9051</v>
      </c>
      <c r="D147" s="58" t="s">
        <v>13</v>
      </c>
      <c r="E147" s="41">
        <v>60</v>
      </c>
      <c r="F147" s="43">
        <f>SUMIF('Загальний прайс'!$D$7:$D$2728,'ел. коробки'!A147,'Загальний прайс'!$L$7:$L$2728)</f>
        <v>678.19690811379576</v>
      </c>
      <c r="G147" s="43">
        <f>F147*ЗМІСТ!$E$13/1000*1.2</f>
        <v>42.769701301783108</v>
      </c>
      <c r="H147" s="44">
        <f>G147*(100%-ЗМІСТ!$E$15)</f>
        <v>42.769701301783108</v>
      </c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</row>
    <row r="148" spans="1:19" ht="34.5" hidden="1" customHeight="1" outlineLevel="1">
      <c r="A148" s="592">
        <v>8595057616455</v>
      </c>
      <c r="B148" s="965" t="s">
        <v>174</v>
      </c>
      <c r="C148" s="48" t="s">
        <v>7516</v>
      </c>
      <c r="D148" s="58" t="s">
        <v>13</v>
      </c>
      <c r="E148" s="41">
        <v>10</v>
      </c>
      <c r="F148" s="43">
        <f>SUMIF('Загальний прайс'!$D$7:$D$2728,'ел. коробки'!A148,'Загальний прайс'!$L$7:$L$2728)</f>
        <v>340.5009511614229</v>
      </c>
      <c r="G148" s="43">
        <f>F148*ЗМІСТ!$E$13/1000*1.2</f>
        <v>21.473297503891786</v>
      </c>
      <c r="H148" s="44">
        <f>G148*(100%-ЗМІСТ!$E$15)</f>
        <v>21.473297503891786</v>
      </c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</row>
    <row r="149" spans="1:19" ht="34.5" hidden="1" customHeight="1" outlineLevel="1">
      <c r="A149" s="592">
        <v>8595057616462</v>
      </c>
      <c r="B149" s="965" t="s">
        <v>175</v>
      </c>
      <c r="C149" s="48" t="s">
        <v>7517</v>
      </c>
      <c r="D149" s="594" t="s">
        <v>13</v>
      </c>
      <c r="E149" s="41">
        <v>10</v>
      </c>
      <c r="F149" s="43">
        <f>SUMIF('Загальний прайс'!$D$7:$D$2728,'ел. коробки'!A149,'Загальний прайс'!$L$7:$L$2728)</f>
        <v>375.27006842024855</v>
      </c>
      <c r="G149" s="43">
        <f>F149*ЗМІСТ!$E$13/1000*1.2</f>
        <v>23.665971551643604</v>
      </c>
      <c r="H149" s="44">
        <f>G149*(100%-ЗМІСТ!$E$15)</f>
        <v>23.665971551643604</v>
      </c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</row>
    <row r="150" spans="1:19" ht="35.25" customHeight="1" collapsed="1" thickBot="1">
      <c r="A150" s="593" t="s">
        <v>176</v>
      </c>
      <c r="B150" s="954"/>
      <c r="C150" s="70"/>
      <c r="D150" s="85"/>
      <c r="E150" s="85"/>
      <c r="F150" s="85"/>
      <c r="G150" s="85"/>
      <c r="H150" s="86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</row>
    <row r="151" spans="1:19" ht="34.5" hidden="1" customHeight="1" outlineLevel="2">
      <c r="A151" s="101">
        <v>8595057616387</v>
      </c>
      <c r="B151" s="967" t="s">
        <v>177</v>
      </c>
      <c r="C151" s="48" t="s">
        <v>7184</v>
      </c>
      <c r="D151" s="73" t="s">
        <v>13</v>
      </c>
      <c r="E151" s="52">
        <v>160</v>
      </c>
      <c r="F151" s="43">
        <f>SUMIF('Загальний прайс'!$D$7:$D$2728,'ел. коробки'!A151,'Загальний прайс'!$L$7:$L$2728)</f>
        <v>432.89985301703075</v>
      </c>
      <c r="G151" s="43">
        <f>F151*ЗМІСТ!$E$13/1000*1.2</f>
        <v>27.30032706668954</v>
      </c>
      <c r="H151" s="44">
        <f>G151*(100%-ЗМІСТ!$E$15)</f>
        <v>27.30032706668954</v>
      </c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</row>
    <row r="152" spans="1:19" ht="34.5" hidden="1" customHeight="1" outlineLevel="2">
      <c r="A152" s="101">
        <v>8595057616394</v>
      </c>
      <c r="B152" s="967" t="s">
        <v>178</v>
      </c>
      <c r="C152" s="48" t="s">
        <v>7185</v>
      </c>
      <c r="D152" s="42" t="s">
        <v>13</v>
      </c>
      <c r="E152" s="52">
        <v>120</v>
      </c>
      <c r="F152" s="43">
        <f>SUMIF('Загальний прайс'!$D$7:$D$2728,'ел. коробки'!A152,'Загальний прайс'!$L$7:$L$2728)</f>
        <v>672.81365916220045</v>
      </c>
      <c r="G152" s="43">
        <f>F152*ЗМІСТ!$E$13/1000*1.2</f>
        <v>42.430212951219538</v>
      </c>
      <c r="H152" s="44">
        <f>G152*(100%-ЗМІСТ!$E$15)</f>
        <v>42.430212951219538</v>
      </c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</row>
    <row r="153" spans="1:19" ht="34.5" hidden="1" customHeight="1" outlineLevel="2">
      <c r="A153" s="101">
        <v>8595057616349</v>
      </c>
      <c r="B153" s="967" t="s">
        <v>179</v>
      </c>
      <c r="C153" s="48" t="s">
        <v>7186</v>
      </c>
      <c r="D153" s="42" t="s">
        <v>13</v>
      </c>
      <c r="E153" s="52">
        <v>160</v>
      </c>
      <c r="F153" s="43">
        <f>SUMIF('Загальний прайс'!$D$7:$D$2728,'ел. коробки'!A153,'Загальний прайс'!$L$7:$L$2728)</f>
        <v>438.27865324206556</v>
      </c>
      <c r="G153" s="43">
        <f>F153*ЗМІСТ!$E$13/1000*1.2</f>
        <v>27.639534863473099</v>
      </c>
      <c r="H153" s="44">
        <f>G153*(100%-ЗМІСТ!$E$15)</f>
        <v>27.639534863473099</v>
      </c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</row>
    <row r="154" spans="1:19" ht="34.5" hidden="1" customHeight="1" outlineLevel="2">
      <c r="A154" s="101">
        <v>8595057616356</v>
      </c>
      <c r="B154" s="967" t="s">
        <v>180</v>
      </c>
      <c r="C154" s="48" t="s">
        <v>7187</v>
      </c>
      <c r="D154" s="42" t="s">
        <v>13</v>
      </c>
      <c r="E154" s="52">
        <v>120</v>
      </c>
      <c r="F154" s="43">
        <f>SUMIF('Загальний прайс'!$D$7:$D$2728,'ел. коробки'!A154,'Загальний прайс'!$L$7:$L$2728)</f>
        <v>698.30144251025251</v>
      </c>
      <c r="G154" s="43">
        <f>F154*ЗМІСТ!$E$13/1000*1.2</f>
        <v>44.037570442235754</v>
      </c>
      <c r="H154" s="44">
        <f>G154*(100%-ЗМІСТ!$E$15)</f>
        <v>44.037570442235754</v>
      </c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</row>
    <row r="155" spans="1:19" ht="34.5" hidden="1" customHeight="1" outlineLevel="2">
      <c r="A155" s="101">
        <v>8595057616486</v>
      </c>
      <c r="B155" s="967" t="s">
        <v>181</v>
      </c>
      <c r="C155" s="48" t="s">
        <v>7189</v>
      </c>
      <c r="D155" s="42" t="s">
        <v>13</v>
      </c>
      <c r="E155" s="52">
        <v>160</v>
      </c>
      <c r="F155" s="43">
        <f>SUMIF('Загальний прайс'!$D$7:$D$2728,'ел. коробки'!A155,'Загальний прайс'!$L$7:$L$2728)</f>
        <v>448.40211698618526</v>
      </c>
      <c r="G155" s="43">
        <f>F155*ЗМІСТ!$E$13/1000*1.2</f>
        <v>28.277959361278068</v>
      </c>
      <c r="H155" s="44">
        <f>G155*(100%-ЗМІСТ!$E$15)</f>
        <v>28.277959361278068</v>
      </c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</row>
    <row r="156" spans="1:19" ht="34.5" hidden="1" customHeight="1" outlineLevel="2">
      <c r="A156" s="101">
        <v>8595057617193</v>
      </c>
      <c r="B156" s="967" t="s">
        <v>182</v>
      </c>
      <c r="C156" s="48" t="s">
        <v>7206</v>
      </c>
      <c r="D156" s="42" t="s">
        <v>13</v>
      </c>
      <c r="E156" s="42">
        <v>100</v>
      </c>
      <c r="F156" s="43">
        <f>SUMIF('Загальний прайс'!$D$7:$D$2728,'ел. коробки'!A156,'Загальний прайс'!$L$7:$L$2728)</f>
        <v>548.86751243733556</v>
      </c>
      <c r="G156" s="43">
        <f>F156*ЗМІСТ!$E$13/1000*1.2</f>
        <v>34.613692985546137</v>
      </c>
      <c r="H156" s="44">
        <f>G156*(100%-ЗМІСТ!$E$15)</f>
        <v>34.613692985546137</v>
      </c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</row>
    <row r="157" spans="1:19" ht="34.5" hidden="1" customHeight="1" outlineLevel="2">
      <c r="A157" s="101">
        <v>8595057616370</v>
      </c>
      <c r="B157" s="967" t="s">
        <v>183</v>
      </c>
      <c r="C157" s="48" t="s">
        <v>7192</v>
      </c>
      <c r="D157" s="42" t="s">
        <v>13</v>
      </c>
      <c r="E157" s="42">
        <v>80</v>
      </c>
      <c r="F157" s="43">
        <f>SUMIF('Загальний прайс'!$D$7:$D$2728,'ел. коробки'!A157,'Загальний прайс'!$L$7:$L$2728)</f>
        <v>547.8026359240306</v>
      </c>
      <c r="G157" s="43">
        <f>F157*ЗМІСТ!$E$13/1000*1.2</f>
        <v>34.54653778349131</v>
      </c>
      <c r="H157" s="44">
        <f>G157*(100%-ЗМІСТ!$E$15)</f>
        <v>34.54653778349131</v>
      </c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</row>
    <row r="158" spans="1:19" ht="34.5" hidden="1" customHeight="1" outlineLevel="2">
      <c r="A158" s="101">
        <v>8595568908957</v>
      </c>
      <c r="B158" s="967" t="s">
        <v>184</v>
      </c>
      <c r="C158" s="48" t="s">
        <v>7193</v>
      </c>
      <c r="D158" s="58" t="s">
        <v>13</v>
      </c>
      <c r="E158" s="58">
        <v>80</v>
      </c>
      <c r="F158" s="43">
        <f>SUMIF('Загальний прайс'!$D$7:$D$2728,'ел. коробки'!A158,'Загальний прайс'!$L$7:$L$2728)</f>
        <v>1836.7334365846664</v>
      </c>
      <c r="G158" s="43">
        <f>F158*ЗМІСТ!$E$13/1000*1.2</f>
        <v>115.83146356742554</v>
      </c>
      <c r="H158" s="44">
        <f>G158*(100%-ЗМІСТ!$E$15)</f>
        <v>115.83146356742554</v>
      </c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</row>
    <row r="159" spans="1:19" ht="34.5" hidden="1" customHeight="1" outlineLevel="2">
      <c r="A159" s="101">
        <v>8595568908995</v>
      </c>
      <c r="B159" s="967" t="s">
        <v>185</v>
      </c>
      <c r="C159" s="48" t="s">
        <v>7194</v>
      </c>
      <c r="D159" s="58" t="s">
        <v>13</v>
      </c>
      <c r="E159" s="58">
        <v>80</v>
      </c>
      <c r="F159" s="43">
        <f>SUMIF('Загальний прайс'!$D$7:$D$2728,'ел. коробки'!A159,'Загальний прайс'!$L$7:$L$2728)</f>
        <v>936.37423605174115</v>
      </c>
      <c r="G159" s="43">
        <f>F159*ЗМІСТ!$E$13/1000*1.2</f>
        <v>59.051355002489231</v>
      </c>
      <c r="H159" s="44">
        <f>G159*(100%-ЗМІСТ!$E$15)</f>
        <v>59.051355002489231</v>
      </c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</row>
    <row r="160" spans="1:19" ht="34.5" hidden="1" customHeight="1" outlineLevel="2">
      <c r="A160" s="101">
        <v>8595568909039</v>
      </c>
      <c r="B160" s="967" t="s">
        <v>186</v>
      </c>
      <c r="C160" s="48" t="s">
        <v>7195</v>
      </c>
      <c r="D160" s="58" t="s">
        <v>13</v>
      </c>
      <c r="E160" s="58">
        <v>80</v>
      </c>
      <c r="F160" s="43">
        <f>SUMIF('Загальний прайс'!$D$7:$D$2728,'ел. коробки'!A160,'Загальний прайс'!$L$7:$L$2728)</f>
        <v>875.29085165736956</v>
      </c>
      <c r="G160" s="43">
        <f>F160*ЗМІСТ!$E$13/1000*1.2</f>
        <v>55.199202222384081</v>
      </c>
      <c r="H160" s="44">
        <f>G160*(100%-ЗМІСТ!$E$15)</f>
        <v>55.199202222384081</v>
      </c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</row>
    <row r="161" spans="1:19" ht="34.5" hidden="1" customHeight="1" outlineLevel="2">
      <c r="A161" s="101">
        <v>8595057616332</v>
      </c>
      <c r="B161" s="967" t="s">
        <v>187</v>
      </c>
      <c r="C161" s="48" t="s">
        <v>7197</v>
      </c>
      <c r="D161" s="58" t="s">
        <v>13</v>
      </c>
      <c r="E161" s="104">
        <v>80</v>
      </c>
      <c r="F161" s="43">
        <f>SUMIF('Загальний прайс'!$D$7:$D$2728,'ел. коробки'!A161,'Загальний прайс'!$L$7:$L$2728)</f>
        <v>555.87535878563142</v>
      </c>
      <c r="G161" s="43">
        <f>F161*ЗМІСТ!$E$13/1000*1.2</f>
        <v>35.05563468639965</v>
      </c>
      <c r="H161" s="44">
        <f>G161*(100%-ЗМІСТ!$E$15)</f>
        <v>35.05563468639965</v>
      </c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</row>
    <row r="162" spans="1:19" ht="34.5" hidden="1" customHeight="1" outlineLevel="2">
      <c r="A162" s="101">
        <v>8595568908971</v>
      </c>
      <c r="B162" s="967" t="s">
        <v>188</v>
      </c>
      <c r="C162" s="48" t="s">
        <v>7198</v>
      </c>
      <c r="D162" s="58" t="s">
        <v>13</v>
      </c>
      <c r="E162" s="104">
        <v>80</v>
      </c>
      <c r="F162" s="43">
        <f>SUMIF('Загальний прайс'!$D$7:$D$2728,'ел. коробки'!A162,'Загальний прайс'!$L$7:$L$2728)</f>
        <v>1515.7700103478826</v>
      </c>
      <c r="G162" s="43">
        <f>F162*ЗМІСТ!$E$13/1000*1.2</f>
        <v>95.590277409377208</v>
      </c>
      <c r="H162" s="44">
        <f>G162*(100%-ЗМІСТ!$E$15)</f>
        <v>95.590277409377208</v>
      </c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</row>
    <row r="163" spans="1:19" ht="34.5" hidden="1" customHeight="1" outlineLevel="2">
      <c r="A163" s="101">
        <v>8595568909015</v>
      </c>
      <c r="B163" s="967" t="s">
        <v>189</v>
      </c>
      <c r="C163" s="48" t="s">
        <v>7199</v>
      </c>
      <c r="D163" s="58" t="s">
        <v>13</v>
      </c>
      <c r="E163" s="104">
        <v>80</v>
      </c>
      <c r="F163" s="43">
        <f>SUMIF('Загальний прайс'!$D$7:$D$2728,'ел. коробки'!A163,'Загальний прайс'!$L$7:$L$2728)</f>
        <v>797.07871419173614</v>
      </c>
      <c r="G163" s="43">
        <f>F163*ЗМІСТ!$E$13/1000*1.2</f>
        <v>50.266844499193375</v>
      </c>
      <c r="H163" s="44">
        <f>G163*(100%-ЗМІСТ!$E$15)</f>
        <v>50.266844499193375</v>
      </c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</row>
    <row r="164" spans="1:19" ht="34.5" hidden="1" customHeight="1" outlineLevel="2">
      <c r="A164" s="101">
        <v>8595568909053</v>
      </c>
      <c r="B164" s="967" t="s">
        <v>190</v>
      </c>
      <c r="C164" s="48" t="s">
        <v>7200</v>
      </c>
      <c r="D164" s="58" t="s">
        <v>13</v>
      </c>
      <c r="E164" s="104">
        <v>80</v>
      </c>
      <c r="F164" s="43">
        <f>SUMIF('Загальний прайс'!$D$7:$D$2728,'ел. коробки'!A164,'Загальний прайс'!$L$7:$L$2728)</f>
        <v>765.13455360305545</v>
      </c>
      <c r="G164" s="43">
        <f>F164*ЗМІСТ!$E$13/1000*1.2</f>
        <v>48.252323066894512</v>
      </c>
      <c r="H164" s="44">
        <f>G164*(100%-ЗМІСТ!$E$15)</f>
        <v>48.252323066894512</v>
      </c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</row>
    <row r="165" spans="1:19" ht="34.5" hidden="1" customHeight="1" outlineLevel="2">
      <c r="A165" s="101">
        <v>8595057615519</v>
      </c>
      <c r="B165" s="967" t="s">
        <v>191</v>
      </c>
      <c r="C165" s="48" t="s">
        <v>7190</v>
      </c>
      <c r="D165" s="58" t="s">
        <v>13</v>
      </c>
      <c r="E165" s="104">
        <v>60</v>
      </c>
      <c r="F165" s="43">
        <f>SUMIF('Загальний прайс'!$D$7:$D$2728,'ел. коробки'!A165,'Загальний прайс'!$L$7:$L$2728)</f>
        <v>944.63439313729657</v>
      </c>
      <c r="G165" s="43">
        <f>F165*ЗМІСТ!$E$13/1000*1.2</f>
        <v>59.572272227307565</v>
      </c>
      <c r="H165" s="44">
        <f>G165*(100%-ЗМІСТ!$E$15)</f>
        <v>59.572272227307565</v>
      </c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</row>
    <row r="166" spans="1:19" ht="34.5" hidden="1" customHeight="1" outlineLevel="2">
      <c r="A166" s="101">
        <v>8595057617315</v>
      </c>
      <c r="B166" s="967" t="s">
        <v>192</v>
      </c>
      <c r="C166" s="48" t="s">
        <v>7191</v>
      </c>
      <c r="D166" s="58" t="s">
        <v>13</v>
      </c>
      <c r="E166" s="104">
        <v>60</v>
      </c>
      <c r="F166" s="43">
        <f>SUMIF('Загальний прайс'!$D$7:$D$2728,'ел. коробки'!A166,'Загальний прайс'!$L$7:$L$2728)</f>
        <v>0</v>
      </c>
      <c r="G166" s="43">
        <f>F166*ЗМІСТ!$E$13/1000*1.2</f>
        <v>0</v>
      </c>
      <c r="H166" s="44">
        <f>G166*(100%-ЗМІСТ!$E$15)</f>
        <v>0</v>
      </c>
      <c r="I166" s="1013" t="s">
        <v>9141</v>
      </c>
      <c r="J166" s="45"/>
      <c r="K166" s="45"/>
      <c r="L166" s="45"/>
      <c r="M166" s="45"/>
      <c r="N166" s="45"/>
      <c r="O166" s="45"/>
      <c r="P166" s="45"/>
      <c r="Q166" s="45"/>
      <c r="R166" s="45"/>
      <c r="S166" s="45"/>
    </row>
    <row r="167" spans="1:19" ht="34.5" hidden="1" customHeight="1" outlineLevel="2">
      <c r="A167" s="101">
        <v>8595057616479</v>
      </c>
      <c r="B167" s="967" t="s">
        <v>193</v>
      </c>
      <c r="C167" s="48" t="s">
        <v>7207</v>
      </c>
      <c r="D167" s="58" t="s">
        <v>13</v>
      </c>
      <c r="E167" s="104">
        <v>120</v>
      </c>
      <c r="F167" s="43">
        <f>SUMIF('Загальний прайс'!$D$7:$D$2728,'ел. коробки'!A167,'Загальний прайс'!$L$7:$L$2728)</f>
        <v>498.15712364065894</v>
      </c>
      <c r="G167" s="43">
        <f>F167*ЗМІСТ!$E$13/1000*1.2</f>
        <v>31.415701140134729</v>
      </c>
      <c r="H167" s="44">
        <f>G167*(100%-ЗМІСТ!$E$15)</f>
        <v>31.415701140134729</v>
      </c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</row>
    <row r="168" spans="1:19" ht="34.5" hidden="1" customHeight="1" outlineLevel="2">
      <c r="A168" s="101">
        <v>8595568908940</v>
      </c>
      <c r="B168" s="967" t="s">
        <v>194</v>
      </c>
      <c r="C168" s="48" t="s">
        <v>7208</v>
      </c>
      <c r="D168" s="58" t="s">
        <v>13</v>
      </c>
      <c r="E168" s="104">
        <v>120</v>
      </c>
      <c r="F168" s="43">
        <f>SUMIF('Загальний прайс'!$D$7:$D$2728,'ел. коробки'!A168,'Загальний прайс'!$L$7:$L$2728)</f>
        <v>2343.553316957476</v>
      </c>
      <c r="G168" s="43">
        <f>F168*ЗМІСТ!$E$13/1000*1.2</f>
        <v>147.79347141207552</v>
      </c>
      <c r="H168" s="44">
        <f>G168*(100%-ЗМІСТ!$E$15)</f>
        <v>147.79347141207552</v>
      </c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</row>
    <row r="169" spans="1:19" ht="34.5" hidden="1" customHeight="1" outlineLevel="2">
      <c r="A169" s="101">
        <v>8595568908988</v>
      </c>
      <c r="B169" s="967" t="s">
        <v>195</v>
      </c>
      <c r="C169" s="48" t="s">
        <v>7209</v>
      </c>
      <c r="D169" s="58" t="s">
        <v>13</v>
      </c>
      <c r="E169" s="104">
        <v>120</v>
      </c>
      <c r="F169" s="43">
        <f>SUMIF('Загальний прайс'!$D$7:$D$2728,'ел. коробки'!A169,'Загальний прайс'!$L$7:$L$2728)</f>
        <v>693.25394283831167</v>
      </c>
      <c r="G169" s="43">
        <f>F169*ЗМІСТ!$E$13/1000*1.2</f>
        <v>43.719255730524431</v>
      </c>
      <c r="H169" s="44">
        <f>G169*(100%-ЗМІСТ!$E$15)</f>
        <v>43.719255730524431</v>
      </c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</row>
    <row r="170" spans="1:19" ht="34.5" hidden="1" customHeight="1" outlineLevel="2">
      <c r="A170" s="101">
        <v>8595568909022</v>
      </c>
      <c r="B170" s="967" t="s">
        <v>196</v>
      </c>
      <c r="C170" s="48" t="s">
        <v>7210</v>
      </c>
      <c r="D170" s="58" t="s">
        <v>13</v>
      </c>
      <c r="E170" s="104">
        <v>120</v>
      </c>
      <c r="F170" s="43">
        <f>SUMIF('Загальний прайс'!$D$7:$D$2728,'ел. коробки'!A170,'Загальний прайс'!$L$7:$L$2728)</f>
        <v>640.59468852258851</v>
      </c>
      <c r="G170" s="43">
        <f>F170*ЗМІСТ!$E$13/1000*1.2</f>
        <v>40.398360941838362</v>
      </c>
      <c r="H170" s="44">
        <f>G170*(100%-ЗМІСТ!$E$15)</f>
        <v>40.398360941838362</v>
      </c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</row>
    <row r="171" spans="1:19" ht="34.5" hidden="1" customHeight="1" outlineLevel="2">
      <c r="A171" s="101">
        <v>8595057617308</v>
      </c>
      <c r="B171" s="967" t="s">
        <v>197</v>
      </c>
      <c r="C171" s="48" t="s">
        <v>7201</v>
      </c>
      <c r="D171" s="58" t="s">
        <v>13</v>
      </c>
      <c r="E171" s="104">
        <v>100</v>
      </c>
      <c r="F171" s="43">
        <f>SUMIF('Загальний прайс'!$D$7:$D$2728,'ел. коробки'!A171,'Загальний прайс'!$L$7:$L$2728)</f>
        <v>497.9826168688777</v>
      </c>
      <c r="G171" s="43">
        <f>F171*ЗМІСТ!$E$13/1000*1.2</f>
        <v>31.404696073000199</v>
      </c>
      <c r="H171" s="44">
        <f>G171*(100%-ЗМІСТ!$E$15)</f>
        <v>31.404696073000199</v>
      </c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</row>
    <row r="172" spans="1:19" ht="34.5" hidden="1" customHeight="1" outlineLevel="2">
      <c r="A172" s="101">
        <v>8595568908964</v>
      </c>
      <c r="B172" s="967" t="s">
        <v>198</v>
      </c>
      <c r="C172" s="48" t="s">
        <v>7202</v>
      </c>
      <c r="D172" s="58" t="s">
        <v>13</v>
      </c>
      <c r="E172" s="58">
        <v>100</v>
      </c>
      <c r="F172" s="43">
        <f>SUMIF('Загальний прайс'!$D$7:$D$2728,'ел. коробки'!A172,'Загальний прайс'!$L$7:$L$2728)</f>
        <v>1410.3244266585075</v>
      </c>
      <c r="G172" s="43">
        <f>F172*ЗМІСТ!$E$13/1000*1.2</f>
        <v>88.940473990883845</v>
      </c>
      <c r="H172" s="44">
        <f>G172*(100%-ЗМІСТ!$E$15)</f>
        <v>88.940473990883845</v>
      </c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</row>
    <row r="173" spans="1:19" ht="34.5" hidden="1" customHeight="1" outlineLevel="2">
      <c r="A173" s="101">
        <v>8595568909008</v>
      </c>
      <c r="B173" s="967" t="s">
        <v>199</v>
      </c>
      <c r="C173" s="48" t="s">
        <v>7203</v>
      </c>
      <c r="D173" s="58" t="s">
        <v>13</v>
      </c>
      <c r="E173" s="58">
        <v>100</v>
      </c>
      <c r="F173" s="43">
        <f>SUMIF('Загальний прайс'!$D$7:$D$2728,'ел. коробки'!A173,'Загальний прайс'!$L$7:$L$2728)</f>
        <v>740.24697417658217</v>
      </c>
      <c r="G173" s="43">
        <f>F173*ЗМІСТ!$E$13/1000*1.2</f>
        <v>46.682816739956102</v>
      </c>
      <c r="H173" s="44">
        <f>G173*(100%-ЗМІСТ!$E$15)</f>
        <v>46.682816739956102</v>
      </c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</row>
    <row r="174" spans="1:19" ht="34.5" hidden="1" customHeight="1" outlineLevel="2">
      <c r="A174" s="101">
        <v>8595568909046</v>
      </c>
      <c r="B174" s="967" t="s">
        <v>200</v>
      </c>
      <c r="C174" s="48" t="s">
        <v>7204</v>
      </c>
      <c r="D174" s="58" t="s">
        <v>13</v>
      </c>
      <c r="E174" s="58">
        <v>100</v>
      </c>
      <c r="F174" s="43">
        <f>SUMIF('Загальний прайс'!$D$7:$D$2728,'ел. коробки'!A174,'Загальний прайс'!$L$7:$L$2728)</f>
        <v>668.93073213963191</v>
      </c>
      <c r="G174" s="43">
        <f>F174*ЗМІСТ!$E$13/1000*1.2</f>
        <v>42.185340662736607</v>
      </c>
      <c r="H174" s="44">
        <f>G174*(100%-ЗМІСТ!$E$15)</f>
        <v>42.185340662736607</v>
      </c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</row>
    <row r="175" spans="1:19" ht="34.5" hidden="1" customHeight="1" outlineLevel="2">
      <c r="A175" s="101">
        <v>8595057634855</v>
      </c>
      <c r="B175" s="967" t="s">
        <v>201</v>
      </c>
      <c r="C175" s="48" t="s">
        <v>7212</v>
      </c>
      <c r="D175" s="98" t="s">
        <v>13</v>
      </c>
      <c r="E175" s="98">
        <v>120</v>
      </c>
      <c r="F175" s="43">
        <f>SUMIF('Загальний прайс'!$D$7:$D$2728,'ел. коробки'!A175,'Загальний прайс'!$L$7:$L$2728)</f>
        <v>1008.6397391409051</v>
      </c>
      <c r="G175" s="43">
        <f>F175*ЗМІСТ!$E$13/1000*1.2</f>
        <v>63.608695126823768</v>
      </c>
      <c r="H175" s="44">
        <f>G175*(100%-ЗМІСТ!$E$15)</f>
        <v>63.608695126823768</v>
      </c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</row>
    <row r="176" spans="1:19" ht="33.75" customHeight="1" collapsed="1" thickBot="1">
      <c r="A176" s="84" t="s">
        <v>202</v>
      </c>
      <c r="B176" s="954"/>
      <c r="C176" s="70"/>
      <c r="D176" s="85"/>
      <c r="E176" s="85"/>
      <c r="F176" s="85"/>
      <c r="G176" s="85"/>
      <c r="H176" s="86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</row>
    <row r="177" spans="1:19" ht="34.5" hidden="1" customHeight="1" outlineLevel="1">
      <c r="A177" s="105">
        <v>8595057634138</v>
      </c>
      <c r="B177" s="965" t="s">
        <v>203</v>
      </c>
      <c r="C177" s="48" t="s">
        <v>7196</v>
      </c>
      <c r="D177" s="73" t="s">
        <v>13</v>
      </c>
      <c r="E177" s="73">
        <v>80</v>
      </c>
      <c r="F177" s="43">
        <f>SUMIF('Загальний прайс'!$D$7:$D$2728,'ел. коробки'!A177,'Загальний прайс'!$L$7:$L$2728)</f>
        <v>1471.3528494025732</v>
      </c>
      <c r="G177" s="43">
        <f>F177*ЗМІСТ!$E$13/1000*1.2</f>
        <v>92.789160678267947</v>
      </c>
      <c r="H177" s="44">
        <f>G177*(100%-ЗМІСТ!$E$15)</f>
        <v>92.789160678267947</v>
      </c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</row>
    <row r="178" spans="1:19" ht="34.5" hidden="1" customHeight="1" outlineLevel="1">
      <c r="A178" s="101">
        <v>8595057634145</v>
      </c>
      <c r="B178" s="965" t="s">
        <v>204</v>
      </c>
      <c r="C178" s="48" t="s">
        <v>205</v>
      </c>
      <c r="D178" s="58" t="s">
        <v>13</v>
      </c>
      <c r="E178" s="104">
        <v>80</v>
      </c>
      <c r="F178" s="43">
        <f>SUMIF('Загальний прайс'!$D$7:$D$2728,'ел. коробки'!A178,'Загальний прайс'!$L$7:$L$2728)</f>
        <v>1840.6122422639855</v>
      </c>
      <c r="G178" s="43">
        <f>F178*ЗМІСТ!$E$13/1000*1.2</f>
        <v>116.07607594817722</v>
      </c>
      <c r="H178" s="44">
        <f>G178*(100%-ЗМІСТ!$E$15)</f>
        <v>116.07607594817722</v>
      </c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</row>
    <row r="179" spans="1:19" ht="34.5" hidden="1" customHeight="1" outlineLevel="1">
      <c r="A179" s="101">
        <v>8595057633995</v>
      </c>
      <c r="B179" s="965" t="s">
        <v>206</v>
      </c>
      <c r="C179" s="48" t="s">
        <v>7205</v>
      </c>
      <c r="D179" s="58" t="s">
        <v>13</v>
      </c>
      <c r="E179" s="104">
        <v>100</v>
      </c>
      <c r="F179" s="43">
        <f>SUMIF('Загальний прайс'!$D$7:$D$2728,'ел. коробки'!A179,'Загальний прайс'!$L$7:$L$2728)</f>
        <v>1055.8219241456018</v>
      </c>
      <c r="G179" s="43">
        <f>F179*ЗМІСТ!$E$13/1000*1.2</f>
        <v>66.584184892810356</v>
      </c>
      <c r="H179" s="44">
        <f>G179*(100%-ЗМІСТ!$E$15)</f>
        <v>66.584184892810356</v>
      </c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</row>
    <row r="180" spans="1:19" ht="34.5" hidden="1" customHeight="1" outlineLevel="1">
      <c r="A180" s="101">
        <v>8595057634121</v>
      </c>
      <c r="B180" s="965" t="s">
        <v>207</v>
      </c>
      <c r="C180" s="48" t="s">
        <v>7211</v>
      </c>
      <c r="D180" s="58" t="s">
        <v>13</v>
      </c>
      <c r="E180" s="104">
        <v>120</v>
      </c>
      <c r="F180" s="43">
        <f>SUMIF('Загальний прайс'!$D$7:$D$2728,'ел. коробки'!A180,'Загальний прайс'!$L$7:$L$2728)</f>
        <v>1026.4523328582804</v>
      </c>
      <c r="G180" s="43">
        <f>F180*ЗМІСТ!$E$13/1000*1.2</f>
        <v>64.73202568700134</v>
      </c>
      <c r="H180" s="44">
        <f>G180*(100%-ЗМІСТ!$E$15)</f>
        <v>64.73202568700134</v>
      </c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</row>
    <row r="181" spans="1:19" ht="34.5" hidden="1" customHeight="1" outlineLevel="1">
      <c r="A181" s="101">
        <v>8595568910585</v>
      </c>
      <c r="B181" s="965" t="s">
        <v>208</v>
      </c>
      <c r="C181" s="48" t="s">
        <v>7045</v>
      </c>
      <c r="D181" s="42" t="s">
        <v>13</v>
      </c>
      <c r="E181" s="42">
        <v>90</v>
      </c>
      <c r="F181" s="43">
        <f>SUMIF('Загальний прайс'!$D$7:$D$2728,'ел. коробки'!A181,'Загальний прайс'!$L$7:$L$2728)</f>
        <v>1159.6622141435853</v>
      </c>
      <c r="G181" s="43">
        <f>F181*ЗМІСТ!$E$13/1000*1.2</f>
        <v>73.13275232679679</v>
      </c>
      <c r="H181" s="44">
        <f>G181*(100%-ЗМІСТ!$E$15)</f>
        <v>73.13275232679679</v>
      </c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</row>
    <row r="182" spans="1:19" ht="34.5" hidden="1" customHeight="1" outlineLevel="1">
      <c r="A182" s="101">
        <v>8595568936417</v>
      </c>
      <c r="B182" s="965" t="s">
        <v>209</v>
      </c>
      <c r="C182" s="48" t="s">
        <v>210</v>
      </c>
      <c r="D182" s="58" t="s">
        <v>13</v>
      </c>
      <c r="E182" s="58">
        <v>96</v>
      </c>
      <c r="F182" s="43">
        <f>SUMIF('Загальний прайс'!$D$7:$D$3843,'ел. коробки'!A182,'Загальний прайс'!$L$7:$L$3843)</f>
        <v>782.25890011970546</v>
      </c>
      <c r="G182" s="43">
        <f>F182*ЗМІСТ!$E$13/1000*1.2</f>
        <v>49.332250115725081</v>
      </c>
      <c r="H182" s="44">
        <f>G182*(100%-ЗМІСТ!$E$15)</f>
        <v>49.332250115725081</v>
      </c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</row>
    <row r="183" spans="1:19" ht="34.5" hidden="1" customHeight="1" outlineLevel="1">
      <c r="A183" s="101">
        <v>8595568936424</v>
      </c>
      <c r="B183" s="965" t="s">
        <v>211</v>
      </c>
      <c r="C183" s="48" t="s">
        <v>212</v>
      </c>
      <c r="D183" s="58" t="s">
        <v>13</v>
      </c>
      <c r="E183" s="58">
        <v>48</v>
      </c>
      <c r="F183" s="43">
        <f>SUMIF('Загальний прайс'!$D$7:$D$3843,'ел. коробки'!A183,'Загальний прайс'!$L$7:$L$3843)</f>
        <v>1110.2313498652977</v>
      </c>
      <c r="G183" s="43">
        <f>F183*ЗМІСТ!$E$13/1000*1.2</f>
        <v>70.015452210889151</v>
      </c>
      <c r="H183" s="44">
        <f>G183*(100%-ЗМІСТ!$E$15)</f>
        <v>70.015452210889151</v>
      </c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</row>
    <row r="184" spans="1:19" ht="34.5" hidden="1" customHeight="1" outlineLevel="1">
      <c r="A184" s="101">
        <v>8595057635012</v>
      </c>
      <c r="B184" s="965" t="s">
        <v>213</v>
      </c>
      <c r="C184" s="48" t="s">
        <v>6891</v>
      </c>
      <c r="D184" s="42" t="s">
        <v>13</v>
      </c>
      <c r="E184" s="42">
        <v>40</v>
      </c>
      <c r="F184" s="43">
        <f>SUMIF('Загальний прайс'!$D$7:$D$2728,'ел. коробки'!A184,'Загальний прайс'!$L$7:$L$2728)</f>
        <v>3111.2266400824801</v>
      </c>
      <c r="G184" s="43">
        <f>F184*ЗМІСТ!$E$13/1000*1.2</f>
        <v>196.2058990338991</v>
      </c>
      <c r="H184" s="44">
        <f>G184*(100%-ЗМІСТ!$E$15)</f>
        <v>196.2058990338991</v>
      </c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</row>
    <row r="185" spans="1:19" ht="34.5" hidden="1" customHeight="1" outlineLevel="1">
      <c r="A185" s="101">
        <v>8595568910578</v>
      </c>
      <c r="B185" s="965" t="s">
        <v>214</v>
      </c>
      <c r="C185" s="48" t="s">
        <v>6917</v>
      </c>
      <c r="D185" s="42" t="s">
        <v>13</v>
      </c>
      <c r="E185" s="42">
        <v>100</v>
      </c>
      <c r="F185" s="43">
        <f>SUMIF('Загальний прайс'!$D$7:$D$2728,'ел. коробки'!A185,'Загальний прайс'!$L$7:$L$2728)</f>
        <v>1124.5500295895956</v>
      </c>
      <c r="G185" s="43">
        <f>F185*ЗМІСТ!$E$13/1000*1.2</f>
        <v>70.91844313803351</v>
      </c>
      <c r="H185" s="44">
        <f>G185*(100%-ЗМІСТ!$E$15)</f>
        <v>70.91844313803351</v>
      </c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</row>
    <row r="186" spans="1:19" ht="34.5" hidden="1" customHeight="1" outlineLevel="1">
      <c r="A186" s="101">
        <v>8595057634923</v>
      </c>
      <c r="B186" s="965" t="s">
        <v>215</v>
      </c>
      <c r="C186" s="48" t="s">
        <v>6922</v>
      </c>
      <c r="D186" s="42" t="s">
        <v>13</v>
      </c>
      <c r="E186" s="42">
        <v>150</v>
      </c>
      <c r="F186" s="43">
        <f>SUMIF('Загальний прайс'!$D$7:$D$2728,'ел. коробки'!A186,'Загальний прайс'!$L$7:$L$2728)</f>
        <v>761.72111378709189</v>
      </c>
      <c r="G186" s="43">
        <f>F186*ЗМІСТ!$E$13/1000*1.2</f>
        <v>48.03705844449096</v>
      </c>
      <c r="H186" s="44">
        <f>G186*(100%-ЗМІСТ!$E$15)</f>
        <v>48.03705844449096</v>
      </c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</row>
    <row r="187" spans="1:19" ht="34.5" hidden="1" customHeight="1" outlineLevel="1">
      <c r="A187" s="101">
        <v>8595057633971</v>
      </c>
      <c r="B187" s="951" t="s">
        <v>216</v>
      </c>
      <c r="C187" s="48" t="s">
        <v>6887</v>
      </c>
      <c r="D187" s="42" t="s">
        <v>13</v>
      </c>
      <c r="E187" s="42">
        <v>40</v>
      </c>
      <c r="F187" s="43">
        <f>SUMIF('Загальний прайс'!$D$7:$D$2728,'ел. коробки'!A187,'Загальний прайс'!$L$7:$L$2728)</f>
        <v>1426.6560798005487</v>
      </c>
      <c r="G187" s="43">
        <f>F187*ЗМІСТ!$E$13/1000*1.2</f>
        <v>89.97041075156902</v>
      </c>
      <c r="H187" s="44">
        <f>G187*(100%-ЗМІСТ!$E$15)</f>
        <v>89.97041075156902</v>
      </c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</row>
    <row r="188" spans="1:19" ht="36" customHeight="1" collapsed="1" thickBot="1">
      <c r="A188" s="84" t="s">
        <v>217</v>
      </c>
      <c r="B188" s="954"/>
      <c r="C188" s="70"/>
      <c r="D188" s="85"/>
      <c r="E188" s="85"/>
      <c r="F188" s="85"/>
      <c r="G188" s="85"/>
      <c r="H188" s="86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</row>
    <row r="189" spans="1:19" ht="34.5" hidden="1" customHeight="1" outlineLevel="1">
      <c r="A189" s="105">
        <v>8595568930828</v>
      </c>
      <c r="B189" s="968" t="s">
        <v>218</v>
      </c>
      <c r="C189" s="48" t="s">
        <v>7875</v>
      </c>
      <c r="D189" s="73" t="s">
        <v>13</v>
      </c>
      <c r="E189" s="73">
        <v>10</v>
      </c>
      <c r="F189" s="43">
        <f>SUMIF('Загальний прайс'!$D$7:$D$2728,'ел. коробки'!A189,'Загальний прайс'!$L$7:$L$2728)</f>
        <v>232.38618581898422</v>
      </c>
      <c r="G189" s="43">
        <f>F189*ЗМІСТ!$E$13/1000*1.2</f>
        <v>14.65516524069869</v>
      </c>
      <c r="H189" s="44">
        <f>G189*(100%-ЗМІСТ!$E$15)</f>
        <v>14.65516524069869</v>
      </c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</row>
    <row r="190" spans="1:19" ht="34.5" hidden="1" customHeight="1" outlineLevel="1">
      <c r="A190" s="101">
        <v>8595057612570</v>
      </c>
      <c r="B190" s="968" t="s">
        <v>219</v>
      </c>
      <c r="C190" s="48" t="s">
        <v>6383</v>
      </c>
      <c r="D190" s="58" t="s">
        <v>13</v>
      </c>
      <c r="E190" s="104">
        <v>10</v>
      </c>
      <c r="F190" s="43">
        <f>SUMIF('Загальний прайс'!$D$7:$D$2728,'ел. коробки'!A190,'Загальний прайс'!$L$7:$L$2728)</f>
        <v>213.34638705963877</v>
      </c>
      <c r="G190" s="43">
        <f>F190*ЗМІСТ!$E$13/1000*1.2</f>
        <v>13.454442418107128</v>
      </c>
      <c r="H190" s="44">
        <f>G190*(100%-ЗМІСТ!$E$15)</f>
        <v>13.454442418107128</v>
      </c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</row>
    <row r="191" spans="1:19" ht="34.5" hidden="1" customHeight="1" outlineLevel="1">
      <c r="A191" s="101">
        <v>8595057600508</v>
      </c>
      <c r="B191" s="968" t="s">
        <v>220</v>
      </c>
      <c r="C191" s="48" t="s">
        <v>6384</v>
      </c>
      <c r="D191" s="58" t="s">
        <v>13</v>
      </c>
      <c r="E191" s="104">
        <v>10</v>
      </c>
      <c r="F191" s="43">
        <f>SUMIF('Загальний прайс'!$D$7:$D$2728,'ел. коробки'!A191,'Загальний прайс'!$L$7:$L$2728)</f>
        <v>259.65616713899368</v>
      </c>
      <c r="G191" s="43">
        <f>F191*ЗМІСТ!$E$13/1000*1.2</f>
        <v>16.374914979466755</v>
      </c>
      <c r="H191" s="44">
        <f>G191*(100%-ЗМІСТ!$E$15)</f>
        <v>16.374914979466755</v>
      </c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</row>
    <row r="192" spans="1:19" ht="34.5" hidden="1" customHeight="1" outlineLevel="1">
      <c r="A192" s="101">
        <v>8595057600539</v>
      </c>
      <c r="B192" s="968" t="s">
        <v>221</v>
      </c>
      <c r="C192" s="48" t="s">
        <v>6834</v>
      </c>
      <c r="D192" s="58" t="s">
        <v>13</v>
      </c>
      <c r="E192" s="104">
        <v>100</v>
      </c>
      <c r="F192" s="43">
        <f>SUMIF('Загальний прайс'!$D$7:$D$2728,'ел. коробки'!A192,'Загальний прайс'!$L$7:$L$2728)</f>
        <v>165.17086771825268</v>
      </c>
      <c r="G192" s="43">
        <f>F192*ЗМІСТ!$E$13/1000*1.2</f>
        <v>10.416309174445052</v>
      </c>
      <c r="H192" s="44">
        <f>G192*(100%-ЗМІСТ!$E$15)</f>
        <v>10.416309174445052</v>
      </c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</row>
    <row r="193" spans="1:19" ht="34.5" hidden="1" customHeight="1" outlineLevel="1">
      <c r="A193" s="592">
        <v>8595057600546</v>
      </c>
      <c r="B193" s="968" t="s">
        <v>222</v>
      </c>
      <c r="C193" s="48" t="s">
        <v>6888</v>
      </c>
      <c r="D193" s="58" t="s">
        <v>13</v>
      </c>
      <c r="E193" s="104">
        <v>40</v>
      </c>
      <c r="F193" s="43">
        <f>SUMIF('Загальний прайс'!$D$7:$D$2728,'ел. коробки'!A193,'Загальний прайс'!$L$7:$L$2728)</f>
        <v>324.40412568732347</v>
      </c>
      <c r="G193" s="43">
        <f>F193*ЗМІСТ!$E$13/1000*1.2</f>
        <v>20.458169877685254</v>
      </c>
      <c r="H193" s="44">
        <f>G193*(100%-ЗМІСТ!$E$15)</f>
        <v>20.458169877685254</v>
      </c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</row>
    <row r="194" spans="1:19" ht="34.5" hidden="1" customHeight="1" outlineLevel="1">
      <c r="A194" s="592">
        <v>8595057600515</v>
      </c>
      <c r="B194" s="968" t="s">
        <v>223</v>
      </c>
      <c r="C194" s="48" t="s">
        <v>6825</v>
      </c>
      <c r="D194" s="58" t="s">
        <v>13</v>
      </c>
      <c r="E194" s="104">
        <v>40</v>
      </c>
      <c r="F194" s="43">
        <f>SUMIF('Загальний прайс'!$D$7:$D$2728,'ел. коробки'!A194,'Загальний прайс'!$L$7:$L$2728)</f>
        <v>402.1486024585767</v>
      </c>
      <c r="G194" s="43">
        <f>F194*ЗМІСТ!$E$13/1000*1.2</f>
        <v>25.361035121671286</v>
      </c>
      <c r="H194" s="44">
        <f>G194*(100%-ЗМІСТ!$E$15)</f>
        <v>25.361035121671286</v>
      </c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</row>
    <row r="195" spans="1:19" ht="34.5" hidden="1" customHeight="1" outlineLevel="1">
      <c r="A195" s="592">
        <v>8595057600522</v>
      </c>
      <c r="B195" s="968" t="s">
        <v>224</v>
      </c>
      <c r="C195" s="48" t="s">
        <v>6830</v>
      </c>
      <c r="D195" s="58" t="s">
        <v>13</v>
      </c>
      <c r="E195" s="104">
        <v>10</v>
      </c>
      <c r="F195" s="43">
        <f>SUMIF('Загальний прайс'!$D$7:$D$2728,'ел. коробки'!A195,'Загальний прайс'!$L$7:$L$2728)</f>
        <v>598.91132314298386</v>
      </c>
      <c r="G195" s="43">
        <f>F195*ЗМІСТ!$E$13/1000*1.2</f>
        <v>37.769647856877427</v>
      </c>
      <c r="H195" s="44">
        <f>G195*(100%-ЗМІСТ!$E$15)</f>
        <v>37.769647856877427</v>
      </c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</row>
    <row r="196" spans="1:19" ht="34.5" hidden="1" customHeight="1" outlineLevel="1">
      <c r="A196" s="101">
        <v>8595057600553</v>
      </c>
      <c r="B196" s="968" t="s">
        <v>225</v>
      </c>
      <c r="C196" s="48" t="s">
        <v>7040</v>
      </c>
      <c r="D196" s="58" t="s">
        <v>13</v>
      </c>
      <c r="E196" s="104">
        <v>5</v>
      </c>
      <c r="F196" s="43">
        <f>SUMIF('Загальний прайс'!$D$7:$D$2728,'ел. коробки'!A196,'Загальний прайс'!$L$7:$L$2728)</f>
        <v>1399.1238056295585</v>
      </c>
      <c r="G196" s="43">
        <f>F196*ЗМІСТ!$E$13/1000*1.2</f>
        <v>88.234119818413575</v>
      </c>
      <c r="H196" s="44">
        <f>G196*(100%-ЗМІСТ!$E$15)</f>
        <v>88.234119818413575</v>
      </c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</row>
    <row r="197" spans="1:19" ht="34.5" hidden="1" customHeight="1" outlineLevel="1">
      <c r="A197" s="101">
        <v>8595057619036</v>
      </c>
      <c r="B197" s="968" t="s">
        <v>226</v>
      </c>
      <c r="C197" s="48" t="s">
        <v>7514</v>
      </c>
      <c r="D197" s="58" t="s">
        <v>13</v>
      </c>
      <c r="E197" s="104">
        <v>10</v>
      </c>
      <c r="F197" s="43">
        <f>SUMIF('Загальний прайс'!$D$7:$D$2728,'ел. коробки'!A197,'Загальний прайс'!$L$7:$L$2728)</f>
        <v>154.26256157399143</v>
      </c>
      <c r="G197" s="43">
        <f>F197*ЗМІСТ!$E$13/1000*1.2</f>
        <v>9.7283895010923427</v>
      </c>
      <c r="H197" s="44">
        <f>G197*(100%-ЗМІСТ!$E$15)</f>
        <v>9.7283895010923427</v>
      </c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</row>
    <row r="198" spans="1:19" ht="34.5" hidden="1" customHeight="1" outlineLevel="1">
      <c r="A198" s="101">
        <v>8595057619043</v>
      </c>
      <c r="B198" s="968" t="s">
        <v>227</v>
      </c>
      <c r="C198" s="48" t="s">
        <v>7513</v>
      </c>
      <c r="D198" s="58" t="s">
        <v>13</v>
      </c>
      <c r="E198" s="104">
        <v>10</v>
      </c>
      <c r="F198" s="43">
        <f>SUMIF('Загальний прайс'!$D$7:$D$2728,'ел. коробки'!A198,'Загальний прайс'!$L$7:$L$2728)</f>
        <v>177.05966847221512</v>
      </c>
      <c r="G198" s="43">
        <f>F198*ЗМІСТ!$E$13/1000*1.2</f>
        <v>11.166062602984818</v>
      </c>
      <c r="H198" s="44">
        <f>G198*(100%-ЗМІСТ!$E$15)</f>
        <v>11.166062602984818</v>
      </c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</row>
    <row r="199" spans="1:19" ht="34.5" hidden="1" customHeight="1" outlineLevel="1">
      <c r="A199" s="101">
        <v>8595057615823</v>
      </c>
      <c r="B199" s="968" t="s">
        <v>228</v>
      </c>
      <c r="C199" s="48" t="s">
        <v>7515</v>
      </c>
      <c r="D199" s="58" t="s">
        <v>13</v>
      </c>
      <c r="E199" s="104">
        <v>10</v>
      </c>
      <c r="F199" s="43">
        <f>SUMIF('Загальний прайс'!$D$7:$D$2728,'ел. коробки'!A199,'Загальний прайс'!$L$7:$L$2728)</f>
        <v>273.56322364992582</v>
      </c>
      <c r="G199" s="43">
        <f>F199*ЗМІСТ!$E$13/1000*1.2</f>
        <v>17.251947366143135</v>
      </c>
      <c r="H199" s="44">
        <f>G199*(100%-ЗМІСТ!$E$15)</f>
        <v>17.251947366143135</v>
      </c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</row>
    <row r="200" spans="1:19" ht="34.5" hidden="1" customHeight="1" outlineLevel="1">
      <c r="A200" s="592">
        <v>8595057615755</v>
      </c>
      <c r="B200" s="968" t="s">
        <v>229</v>
      </c>
      <c r="C200" s="48" t="s">
        <v>7522</v>
      </c>
      <c r="D200" s="58" t="s">
        <v>13</v>
      </c>
      <c r="E200" s="104">
        <v>10</v>
      </c>
      <c r="F200" s="43">
        <f>SUMIF('Загальний прайс'!$D$7:$D$2728,'ел. коробки'!A200,'Загальний прайс'!$L$7:$L$2728)</f>
        <v>361.32979018354581</v>
      </c>
      <c r="G200" s="43">
        <f>F200*ЗМІСТ!$E$13/1000*1.2</f>
        <v>22.786844075368702</v>
      </c>
      <c r="H200" s="44">
        <f>G200*(100%-ЗМІСТ!$E$15)</f>
        <v>22.786844075368702</v>
      </c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</row>
    <row r="201" spans="1:19" ht="34.5" hidden="1" customHeight="1" outlineLevel="1">
      <c r="A201" s="592">
        <v>8595057615779</v>
      </c>
      <c r="B201" s="968" t="s">
        <v>230</v>
      </c>
      <c r="C201" s="48" t="s">
        <v>7507</v>
      </c>
      <c r="D201" s="58" t="s">
        <v>13</v>
      </c>
      <c r="E201" s="104">
        <v>10</v>
      </c>
      <c r="F201" s="43">
        <f>SUMIF('Загальний прайс'!$D$7:$D$2728,'ел. коробки'!A201,'Загальний прайс'!$L$7:$L$2728)</f>
        <v>365.31825261483783</v>
      </c>
      <c r="G201" s="43">
        <f>F201*ЗМІСТ!$E$13/1000*1.2</f>
        <v>23.038371831981713</v>
      </c>
      <c r="H201" s="44">
        <f>G201*(100%-ЗМІСТ!$E$15)</f>
        <v>23.038371831981713</v>
      </c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</row>
    <row r="202" spans="1:19" ht="34.5" hidden="1" customHeight="1" outlineLevel="1">
      <c r="A202" s="47">
        <v>8595568932280</v>
      </c>
      <c r="B202" s="968" t="s">
        <v>231</v>
      </c>
      <c r="C202" s="48" t="s">
        <v>7512</v>
      </c>
      <c r="D202" s="58" t="s">
        <v>13</v>
      </c>
      <c r="E202" s="104"/>
      <c r="F202" s="43">
        <f>SUMIF('Загальний прайс'!$D$7:$D$2728,'ел. коробки'!A202,'Загальний прайс'!$L$7:$L$2728)</f>
        <v>402.5539678858994</v>
      </c>
      <c r="G202" s="43">
        <f>F202*ЗМІСТ!$E$13/1000*1.2</f>
        <v>25.386599022121494</v>
      </c>
      <c r="H202" s="44">
        <f>G202*(100%-ЗМІСТ!$E$15)</f>
        <v>25.386599022121494</v>
      </c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</row>
    <row r="203" spans="1:19" ht="34.5" hidden="1" customHeight="1" outlineLevel="1">
      <c r="A203" s="592">
        <v>8595057617353</v>
      </c>
      <c r="B203" s="968" t="s">
        <v>232</v>
      </c>
      <c r="C203" s="48" t="s">
        <v>8214</v>
      </c>
      <c r="D203" s="58" t="s">
        <v>13</v>
      </c>
      <c r="E203" s="104">
        <v>10</v>
      </c>
      <c r="F203" s="43">
        <f>SUMIF('Загальний прайс'!$D$7:$D$2728,'ел. коробки'!A203,'Загальний прайс'!$L$7:$L$2728)</f>
        <v>720.14284755101073</v>
      </c>
      <c r="G203" s="43">
        <f>F203*ЗМІСТ!$E$13/1000*1.2</f>
        <v>45.414973315101328</v>
      </c>
      <c r="H203" s="44">
        <f>G203*(100%-ЗМІСТ!$E$15)</f>
        <v>45.414973315101328</v>
      </c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</row>
    <row r="204" spans="1:19" ht="34.5" hidden="1" customHeight="1" outlineLevel="1">
      <c r="A204" s="101">
        <v>8595057612129</v>
      </c>
      <c r="B204" s="968" t="s">
        <v>233</v>
      </c>
      <c r="C204" s="48" t="s">
        <v>8216</v>
      </c>
      <c r="D204" s="58" t="s">
        <v>13</v>
      </c>
      <c r="E204" s="104">
        <v>10</v>
      </c>
      <c r="F204" s="43">
        <f>SUMIF('Загальний прайс'!$D$7:$D$2728,'ел. коробки'!A204,'Загальний прайс'!$L$7:$L$2728)</f>
        <v>501.42178217889455</v>
      </c>
      <c r="G204" s="43">
        <f>F204*ЗМІСТ!$E$13/1000*1.2</f>
        <v>31.621583043844652</v>
      </c>
      <c r="H204" s="44">
        <f>G204*(100%-ЗМІСТ!$E$15)</f>
        <v>31.621583043844652</v>
      </c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</row>
    <row r="205" spans="1:19" ht="34.5" hidden="1" customHeight="1" outlineLevel="1">
      <c r="A205" s="592">
        <v>8595057668669</v>
      </c>
      <c r="B205" s="968" t="s">
        <v>234</v>
      </c>
      <c r="C205" s="48" t="s">
        <v>8217</v>
      </c>
      <c r="D205" s="58" t="s">
        <v>13</v>
      </c>
      <c r="E205" s="104">
        <v>10</v>
      </c>
      <c r="F205" s="43">
        <f>SUMIF('Загальний прайс'!$D$7:$D$2728,'ел. коробки'!A205,'Загальний прайс'!$L$7:$L$2728)</f>
        <v>826.97270602134245</v>
      </c>
      <c r="G205" s="43">
        <f>F205*ЗМІСТ!$E$13/1000*1.2</f>
        <v>52.152074416896973</v>
      </c>
      <c r="H205" s="44">
        <f>G205*(100%-ЗМІСТ!$E$15)</f>
        <v>52.152074416896973</v>
      </c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</row>
    <row r="206" spans="1:19" ht="34.5" hidden="1" customHeight="1" outlineLevel="1">
      <c r="A206" s="101">
        <v>8595057600577</v>
      </c>
      <c r="B206" s="968" t="s">
        <v>235</v>
      </c>
      <c r="C206" s="48" t="s">
        <v>8235</v>
      </c>
      <c r="D206" s="58" t="s">
        <v>13</v>
      </c>
      <c r="E206" s="104">
        <v>100</v>
      </c>
      <c r="F206" s="43">
        <f>SUMIF('Загальний прайс'!$D$7:$D$2728,'ел. коробки'!A206,'Загальний прайс'!$L$7:$L$2728)</f>
        <v>179.68617964446747</v>
      </c>
      <c r="G206" s="43">
        <f>F206*ЗМІСТ!$E$13/1000*1.2</f>
        <v>11.331700483309952</v>
      </c>
      <c r="H206" s="44">
        <f>G206*(100%-ЗМІСТ!$E$15)</f>
        <v>11.331700483309952</v>
      </c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</row>
    <row r="207" spans="1:19" ht="34.5" hidden="1" customHeight="1" outlineLevel="1">
      <c r="A207" s="101">
        <v>8595057669147</v>
      </c>
      <c r="B207" s="968" t="s">
        <v>236</v>
      </c>
      <c r="C207" s="48" t="s">
        <v>8310</v>
      </c>
      <c r="D207" s="58" t="s">
        <v>13</v>
      </c>
      <c r="E207" s="104">
        <v>5</v>
      </c>
      <c r="F207" s="43">
        <f>SUMIF('Загальний прайс'!$D$7:$D$2728,'ел. коробки'!A207,'Загальний прайс'!$L$7:$L$2728)</f>
        <v>1155.1069519600212</v>
      </c>
      <c r="G207" s="43">
        <f>F207*ЗМІСТ!$E$13/1000*1.2</f>
        <v>72.845480001294462</v>
      </c>
      <c r="H207" s="44">
        <f>G207*(100%-ЗМІСТ!$E$15)</f>
        <v>72.845480001294462</v>
      </c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</row>
    <row r="208" spans="1:19" ht="34.5" hidden="1" customHeight="1" outlineLevel="1">
      <c r="A208" s="101">
        <v>8595057616417</v>
      </c>
      <c r="B208" s="968" t="s">
        <v>237</v>
      </c>
      <c r="C208" s="48" t="s">
        <v>8314</v>
      </c>
      <c r="D208" s="58" t="s">
        <v>13</v>
      </c>
      <c r="E208" s="104">
        <v>10</v>
      </c>
      <c r="F208" s="43">
        <f>SUMIF('Загальний прайс'!$D$7:$D$2728,'ел. коробки'!A208,'Загальний прайс'!$L$7:$L$2728)</f>
        <v>259.24080661768147</v>
      </c>
      <c r="G208" s="43">
        <f>F208*ЗМІСТ!$E$13/1000*1.2</f>
        <v>16.348720750008404</v>
      </c>
      <c r="H208" s="44">
        <f>G208*(100%-ЗМІСТ!$E$15)</f>
        <v>16.348720750008404</v>
      </c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</row>
    <row r="209" spans="1:19" ht="34.5" hidden="1" customHeight="1" outlineLevel="1">
      <c r="A209" s="101">
        <v>8595057616325</v>
      </c>
      <c r="B209" s="968" t="s">
        <v>238</v>
      </c>
      <c r="C209" s="48" t="s">
        <v>8312</v>
      </c>
      <c r="D209" s="58" t="s">
        <v>13</v>
      </c>
      <c r="E209" s="104">
        <v>10</v>
      </c>
      <c r="F209" s="43">
        <f>SUMIF('Загальний прайс'!$D$7:$D$2728,'ел. коробки'!A209,'Загальний прайс'!$L$7:$L$2728)</f>
        <v>254.7503223977431</v>
      </c>
      <c r="G209" s="43">
        <f>F209*ЗМІСТ!$E$13/1000*1.2</f>
        <v>16.065533571639683</v>
      </c>
      <c r="H209" s="44">
        <f>G209*(100%-ЗМІСТ!$E$15)</f>
        <v>16.065533571639683</v>
      </c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</row>
    <row r="210" spans="1:19" ht="34.5" hidden="1" customHeight="1" outlineLevel="1">
      <c r="A210" s="101">
        <v>8595057610880</v>
      </c>
      <c r="B210" s="968" t="s">
        <v>239</v>
      </c>
      <c r="C210" s="48" t="s">
        <v>8313</v>
      </c>
      <c r="D210" s="58" t="s">
        <v>13</v>
      </c>
      <c r="E210" s="104">
        <v>10</v>
      </c>
      <c r="F210" s="43">
        <f>SUMIF('Загальний прайс'!$D$7:$D$2728,'ел. коробки'!A210,'Загальний прайс'!$L$7:$L$2728)</f>
        <v>328.64672382890149</v>
      </c>
      <c r="G210" s="43">
        <f>F210*ЗМІСТ!$E$13/1000*1.2</f>
        <v>20.725724408070025</v>
      </c>
      <c r="H210" s="44">
        <f>G210*(100%-ЗМІСТ!$E$15)</f>
        <v>20.725724408070025</v>
      </c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</row>
    <row r="211" spans="1:19" ht="34.5" hidden="1" customHeight="1" outlineLevel="1">
      <c r="A211" s="101">
        <v>8595057600591</v>
      </c>
      <c r="B211" s="968" t="s">
        <v>240</v>
      </c>
      <c r="C211" s="48" t="s">
        <v>8433</v>
      </c>
      <c r="D211" s="58" t="s">
        <v>13</v>
      </c>
      <c r="E211" s="104">
        <v>10</v>
      </c>
      <c r="F211" s="43">
        <f>SUMIF('Загальний прайс'!$D$7:$D$5017,'ел. коробки'!A211,'Загальний прайс'!$L$7:$L$5017)</f>
        <v>167.53533120467137</v>
      </c>
      <c r="G211" s="43">
        <f>F211*ЗМІСТ!$E$13/1000*1.2</f>
        <v>10.565421321438402</v>
      </c>
      <c r="H211" s="44">
        <f>G211*(100%-ЗМІСТ!$E$15)</f>
        <v>10.565421321438402</v>
      </c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</row>
    <row r="212" spans="1:19" ht="34.5" hidden="1" customHeight="1" outlineLevel="1">
      <c r="A212" s="101">
        <v>8595057600607</v>
      </c>
      <c r="B212" s="968" t="s">
        <v>241</v>
      </c>
      <c r="C212" s="48" t="s">
        <v>8434</v>
      </c>
      <c r="D212" s="58" t="s">
        <v>13</v>
      </c>
      <c r="E212" s="104">
        <v>10</v>
      </c>
      <c r="F212" s="43">
        <f>SUMIF('Загальний прайс'!$D$7:$D$5017,'ел. коробки'!A212,'Загальний прайс'!$L$7:$L$5017)</f>
        <v>381.57690821161697</v>
      </c>
      <c r="G212" s="43">
        <f>F212*ЗМІСТ!$E$13/1000*1.2</f>
        <v>24.063705087152098</v>
      </c>
      <c r="H212" s="44">
        <f>G212*(100%-ЗМІСТ!$E$15)</f>
        <v>24.063705087152098</v>
      </c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</row>
    <row r="213" spans="1:19" ht="34.5" hidden="1" customHeight="1" outlineLevel="1">
      <c r="A213" s="592">
        <v>8595057614727</v>
      </c>
      <c r="B213" s="968" t="s">
        <v>242</v>
      </c>
      <c r="C213" s="48" t="s">
        <v>7740</v>
      </c>
      <c r="D213" s="58" t="s">
        <v>13</v>
      </c>
      <c r="E213" s="42">
        <v>10</v>
      </c>
      <c r="F213" s="43">
        <f>SUMIF('Загальний прайс'!$D$7:$D$2728,'ел. коробки'!A213,'Загальний прайс'!$L$7:$L$2728)</f>
        <v>2084.8158367235746</v>
      </c>
      <c r="G213" s="43">
        <f>F213*ЗМІСТ!$E$13/1000*1.2</f>
        <v>131.47649235660163</v>
      </c>
      <c r="H213" s="44">
        <f>G213*(100%-ЗМІСТ!$E$15)</f>
        <v>131.47649235660163</v>
      </c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</row>
    <row r="214" spans="1:19" ht="34.5" hidden="1" customHeight="1" outlineLevel="1">
      <c r="A214" s="592">
        <v>8595057614710</v>
      </c>
      <c r="B214" s="968" t="s">
        <v>243</v>
      </c>
      <c r="C214" s="48" t="s">
        <v>7741</v>
      </c>
      <c r="D214" s="58" t="s">
        <v>13</v>
      </c>
      <c r="E214" s="42">
        <v>10</v>
      </c>
      <c r="F214" s="43">
        <f>SUMIF('Загальний прайс'!$D$7:$D$2728,'ел. коробки'!A214,'Загальний прайс'!$L$7:$L$2728)</f>
        <v>2084.8158367235746</v>
      </c>
      <c r="G214" s="43">
        <f>F214*ЗМІСТ!$E$13/1000*1.2</f>
        <v>131.47649235660163</v>
      </c>
      <c r="H214" s="44">
        <f>G214*(100%-ЗМІСТ!$E$15)</f>
        <v>131.47649235660163</v>
      </c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</row>
    <row r="215" spans="1:19" ht="34.5" hidden="1" customHeight="1" outlineLevel="1">
      <c r="A215" s="592">
        <v>8595057614697</v>
      </c>
      <c r="B215" s="968" t="s">
        <v>244</v>
      </c>
      <c r="C215" s="48" t="s">
        <v>7742</v>
      </c>
      <c r="D215" s="58" t="s">
        <v>13</v>
      </c>
      <c r="E215" s="42">
        <v>10</v>
      </c>
      <c r="F215" s="43">
        <f>SUMIF('Загальний прайс'!$D$7:$D$2728,'ел. коробки'!A215,'Загальний прайс'!$L$7:$L$2728)</f>
        <v>1886.84196584802</v>
      </c>
      <c r="G215" s="43">
        <f>F215*ЗМІСТ!$E$13/1000*1.2</f>
        <v>118.99149983952498</v>
      </c>
      <c r="H215" s="44">
        <f>G215*(100%-ЗМІСТ!$E$15)</f>
        <v>118.99149983952498</v>
      </c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</row>
    <row r="216" spans="1:19" ht="34.5" hidden="1" customHeight="1" outlineLevel="1">
      <c r="A216" s="592">
        <v>8595057614703</v>
      </c>
      <c r="B216" s="968" t="s">
        <v>245</v>
      </c>
      <c r="C216" s="48" t="s">
        <v>7743</v>
      </c>
      <c r="D216" s="58" t="s">
        <v>13</v>
      </c>
      <c r="E216" s="41">
        <v>10</v>
      </c>
      <c r="F216" s="43">
        <f>SUMIF('Загальний прайс'!$D$7:$D$2728,'ел. коробки'!A216,'Загальний прайс'!$L$7:$L$2728)</f>
        <v>1886.8980947089983</v>
      </c>
      <c r="G216" s="43">
        <f>F216*ЗМІСТ!$E$13/1000*1.2</f>
        <v>118.99503954103312</v>
      </c>
      <c r="H216" s="44">
        <f>G216*(100%-ЗМІСТ!$E$15)</f>
        <v>118.99503954103312</v>
      </c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</row>
    <row r="217" spans="1:19" ht="34.5" hidden="1" customHeight="1" outlineLevel="1">
      <c r="A217" s="592">
        <v>8595057656703</v>
      </c>
      <c r="B217" s="968" t="s">
        <v>246</v>
      </c>
      <c r="C217" s="48" t="s">
        <v>5415</v>
      </c>
      <c r="D217" s="103" t="s">
        <v>13</v>
      </c>
      <c r="E217" s="78">
        <v>200</v>
      </c>
      <c r="F217" s="43">
        <f>SUMIF('Загальний прайс'!$D$7:$D$2728,'ел. коробки'!A217,'Загальний прайс'!$L$7:$L$2728)</f>
        <v>392.8525350277319</v>
      </c>
      <c r="G217" s="43">
        <f>F217*ЗМІСТ!$E$13/1000*1.2</f>
        <v>24.774789412583274</v>
      </c>
      <c r="H217" s="44">
        <f>G217*(100%-ЗМІСТ!$E$15)</f>
        <v>24.774789412583274</v>
      </c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</row>
    <row r="218" spans="1:19" ht="34.5" hidden="1" customHeight="1" outlineLevel="1">
      <c r="A218" s="56">
        <v>8595057656710</v>
      </c>
      <c r="B218" s="968" t="s">
        <v>247</v>
      </c>
      <c r="C218" s="48" t="s">
        <v>5422</v>
      </c>
      <c r="D218" s="42" t="s">
        <v>13</v>
      </c>
      <c r="E218" s="42">
        <v>7</v>
      </c>
      <c r="F218" s="43">
        <f>SUMIF('Загальний прайс'!$D$7:$D$2728,'ел. коробки'!A218,'Загальний прайс'!$L$7:$L$2728)</f>
        <v>505.10562630857112</v>
      </c>
      <c r="G218" s="106">
        <f>F218*ЗМІСТ!$E$13/1000*1.2</f>
        <v>31.85390040062352</v>
      </c>
      <c r="H218" s="44">
        <f>G218*(100%-ЗМІСТ!$E$15)</f>
        <v>31.85390040062352</v>
      </c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</row>
    <row r="219" spans="1:19" ht="34.5" hidden="1" customHeight="1" outlineLevel="1">
      <c r="A219" s="592">
        <v>8595057656727</v>
      </c>
      <c r="B219" s="968" t="s">
        <v>248</v>
      </c>
      <c r="C219" s="48" t="s">
        <v>5424</v>
      </c>
      <c r="D219" s="42" t="s">
        <v>13</v>
      </c>
      <c r="E219" s="42">
        <v>7</v>
      </c>
      <c r="F219" s="43">
        <f>SUMIF('Загальний прайс'!$D$7:$D$2728,'ел. коробки'!A219,'Загальний прайс'!$L$7:$L$2728)</f>
        <v>885.40491809026673</v>
      </c>
      <c r="G219" s="106">
        <f>F219*ЗМІСТ!$E$13/1000*1.2</f>
        <v>55.837034089657685</v>
      </c>
      <c r="H219" s="44">
        <f>G219*(100%-ЗМІСТ!$E$15)</f>
        <v>55.837034089657685</v>
      </c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</row>
    <row r="220" spans="1:19" ht="36.75" customHeight="1" collapsed="1" thickBot="1">
      <c r="A220" s="84" t="s">
        <v>249</v>
      </c>
      <c r="B220" s="954"/>
      <c r="C220" s="70" t="s">
        <v>3</v>
      </c>
      <c r="D220" s="85"/>
      <c r="E220" s="85"/>
      <c r="F220" s="85"/>
      <c r="G220" s="85"/>
      <c r="H220" s="83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</row>
    <row r="221" spans="1:19" ht="34.5" hidden="1" customHeight="1" outlineLevel="1">
      <c r="A221" s="107"/>
      <c r="B221" s="969" t="s">
        <v>250</v>
      </c>
      <c r="C221" s="108"/>
      <c r="D221" s="80"/>
      <c r="E221" s="976"/>
      <c r="F221" s="109"/>
      <c r="G221" s="109"/>
      <c r="H221" s="109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</row>
    <row r="222" spans="1:19" ht="34.5" hidden="1" customHeight="1" outlineLevel="2">
      <c r="A222" s="47">
        <v>8595057614734</v>
      </c>
      <c r="B222" s="951" t="s">
        <v>251</v>
      </c>
      <c r="C222" s="48" t="s">
        <v>7854</v>
      </c>
      <c r="D222" s="41" t="s">
        <v>13</v>
      </c>
      <c r="E222" s="41">
        <v>10</v>
      </c>
      <c r="F222" s="43">
        <f>SUMIF('Загальний прайс'!$D$7:$D$2728,'ел. коробки'!A222,'Загальний прайс'!$L$7:$L$2728)</f>
        <v>1654.6760423022977</v>
      </c>
      <c r="G222" s="43">
        <f>F222*ЗМІСТ!$E$13/1000*1.2</f>
        <v>104.35022518358532</v>
      </c>
      <c r="H222" s="44">
        <f>G222*(100%-ЗМІСТ!$E$15)</f>
        <v>104.35022518358532</v>
      </c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</row>
    <row r="223" spans="1:19" ht="34.5" hidden="1" customHeight="1" outlineLevel="2">
      <c r="A223" s="595">
        <v>8595057614741</v>
      </c>
      <c r="B223" s="965" t="s">
        <v>252</v>
      </c>
      <c r="C223" s="48" t="s">
        <v>7855</v>
      </c>
      <c r="D223" s="88" t="s">
        <v>13</v>
      </c>
      <c r="E223" s="88">
        <v>10</v>
      </c>
      <c r="F223" s="74">
        <f>SUMIF('Загальний прайс'!$D$7:$D$2728,'ел. коробки'!A223,'Загальний прайс'!$L$7:$L$2728)</f>
        <v>3332.6834646187704</v>
      </c>
      <c r="G223" s="43">
        <f>F223*ЗМІСТ!$E$13/1000*1.2</f>
        <v>210.17181678336377</v>
      </c>
      <c r="H223" s="75">
        <f>G223*(100%-ЗМІСТ!$E$15)</f>
        <v>210.17181678336377</v>
      </c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</row>
    <row r="224" spans="1:19" ht="34.5" hidden="1" customHeight="1" outlineLevel="2">
      <c r="A224" s="596">
        <v>8595057614758</v>
      </c>
      <c r="B224" s="965" t="s">
        <v>253</v>
      </c>
      <c r="C224" s="48" t="s">
        <v>7948</v>
      </c>
      <c r="D224" s="378" t="s">
        <v>13</v>
      </c>
      <c r="E224" s="378">
        <v>10</v>
      </c>
      <c r="F224" s="43">
        <f>SUMIF('Загальний прайс'!$D$7:$D$2728,'ел. коробки'!A224,'Загальний прайс'!$L$7:$L$2728)</f>
        <v>2736.9220898682925</v>
      </c>
      <c r="G224" s="43">
        <f>F224*ЗМІСТ!$E$13/1000*1.2</f>
        <v>172.60081676791964</v>
      </c>
      <c r="H224" s="44">
        <f>G224*(100%-ЗМІСТ!$E$15)</f>
        <v>172.60081676791964</v>
      </c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</row>
    <row r="225" spans="1:19" ht="34.5" hidden="1" customHeight="1" outlineLevel="1">
      <c r="A225" s="110"/>
      <c r="B225" s="970" t="s">
        <v>254</v>
      </c>
      <c r="C225" s="111"/>
      <c r="D225" s="977"/>
      <c r="E225" s="978"/>
      <c r="F225" s="112"/>
      <c r="G225" s="112"/>
      <c r="H225" s="113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</row>
    <row r="226" spans="1:19" ht="34.5" hidden="1" customHeight="1" outlineLevel="2">
      <c r="A226" s="597">
        <v>8595057613614</v>
      </c>
      <c r="B226" s="951" t="s">
        <v>255</v>
      </c>
      <c r="C226" s="48" t="s">
        <v>8193</v>
      </c>
      <c r="D226" s="41" t="s">
        <v>13</v>
      </c>
      <c r="E226" s="42">
        <v>100</v>
      </c>
      <c r="F226" s="43">
        <f>SUMIF('Загальний прайс'!$D$7:$D$2728,'ел. коробки'!A226,'Загальний прайс'!$L$7:$L$2728)</f>
        <v>321.88294351632311</v>
      </c>
      <c r="G226" s="43">
        <f>F226*ЗМІСТ!$E$13/1000*1.2</f>
        <v>20.299174448642436</v>
      </c>
      <c r="H226" s="44">
        <f>G226*(100%-ЗМІСТ!$E$15)</f>
        <v>20.299174448642436</v>
      </c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</row>
    <row r="227" spans="1:19" ht="34.5" hidden="1" customHeight="1" outlineLevel="2">
      <c r="A227" s="597">
        <v>8595057613621</v>
      </c>
      <c r="B227" s="951" t="s">
        <v>256</v>
      </c>
      <c r="C227" s="48" t="s">
        <v>8194</v>
      </c>
      <c r="D227" s="41" t="s">
        <v>13</v>
      </c>
      <c r="E227" s="42">
        <v>100</v>
      </c>
      <c r="F227" s="43">
        <f>SUMIF('Загальний прайс'!$D$7:$D$2728,'ел. коробки'!A227,'Загальний прайс'!$L$7:$L$2728)</f>
        <v>244.75902219542098</v>
      </c>
      <c r="G227" s="43">
        <f>F227*ЗМІСТ!$E$13/1000*1.2</f>
        <v>15.435443814288476</v>
      </c>
      <c r="H227" s="44">
        <f>G227*(100%-ЗМІСТ!$E$15)</f>
        <v>15.435443814288476</v>
      </c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</row>
    <row r="228" spans="1:19" ht="34.5" hidden="1" customHeight="1" outlineLevel="2">
      <c r="A228" s="597">
        <v>8595057613638</v>
      </c>
      <c r="B228" s="951" t="s">
        <v>257</v>
      </c>
      <c r="C228" s="48" t="s">
        <v>8195</v>
      </c>
      <c r="D228" s="41" t="s">
        <v>13</v>
      </c>
      <c r="E228" s="42">
        <v>100</v>
      </c>
      <c r="F228" s="43">
        <f>SUMIF('Загальний прайс'!$D$7:$D$2728,'ел. коробки'!A228,'Загальний прайс'!$L$7:$L$2728)</f>
        <v>184.61469751471324</v>
      </c>
      <c r="G228" s="43">
        <f>F228*ЗМІСТ!$E$13/1000*1.2</f>
        <v>11.642511745716272</v>
      </c>
      <c r="H228" s="44">
        <f>G228*(100%-ЗМІСТ!$E$15)</f>
        <v>11.642511745716272</v>
      </c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</row>
    <row r="229" spans="1:19" ht="34.5" hidden="1" customHeight="1" outlineLevel="2">
      <c r="A229" s="597">
        <v>8595057613645</v>
      </c>
      <c r="B229" s="951" t="s">
        <v>258</v>
      </c>
      <c r="C229" s="48" t="s">
        <v>8196</v>
      </c>
      <c r="D229" s="41" t="s">
        <v>13</v>
      </c>
      <c r="E229" s="42">
        <v>100</v>
      </c>
      <c r="F229" s="43">
        <f>SUMIF('Загальний прайс'!$D$7:$D$2728,'ел. коробки'!A229,'Загальний прайс'!$L$7:$L$2728)</f>
        <v>276.9220564927619</v>
      </c>
      <c r="G229" s="43">
        <f>F229*ЗМІСТ!$E$13/1000*1.2</f>
        <v>17.463768263130497</v>
      </c>
      <c r="H229" s="44">
        <f>G229*(100%-ЗМІСТ!$E$15)</f>
        <v>17.463768263130497</v>
      </c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</row>
    <row r="230" spans="1:19" ht="34.5" hidden="1" customHeight="1" outlineLevel="1">
      <c r="A230" s="115"/>
      <c r="B230" s="971" t="s">
        <v>259</v>
      </c>
      <c r="C230" s="116"/>
      <c r="D230" s="979"/>
      <c r="E230" s="980"/>
      <c r="F230" s="117"/>
      <c r="G230" s="117"/>
      <c r="H230" s="118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</row>
    <row r="231" spans="1:19" ht="34.5" hidden="1" customHeight="1" outlineLevel="2">
      <c r="A231" s="595">
        <v>8595057613539</v>
      </c>
      <c r="B231" s="965" t="s">
        <v>260</v>
      </c>
      <c r="C231" s="48" t="s">
        <v>8197</v>
      </c>
      <c r="D231" s="88" t="s">
        <v>13</v>
      </c>
      <c r="E231" s="73">
        <v>100</v>
      </c>
      <c r="F231" s="43">
        <f>SUMIF('Загальний прайс'!$D$7:$D$4892,'ел. коробки'!A231,'Загальний прайс'!$L$7:$L$4892)</f>
        <v>1562.8205128205125</v>
      </c>
      <c r="G231" s="43">
        <f>F231*ЗМІСТ!$E$13/1000*1.2</f>
        <v>98.557462769230753</v>
      </c>
      <c r="H231" s="44">
        <f>G231*(100%-ЗМІСТ!$E$15)</f>
        <v>98.557462769230753</v>
      </c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</row>
    <row r="232" spans="1:19" ht="34.5" hidden="1" customHeight="1" outlineLevel="2">
      <c r="A232" s="597">
        <v>8595057613553</v>
      </c>
      <c r="B232" s="951" t="s">
        <v>261</v>
      </c>
      <c r="C232" s="48" t="s">
        <v>8199</v>
      </c>
      <c r="D232" s="41" t="s">
        <v>13</v>
      </c>
      <c r="E232" s="58">
        <v>100</v>
      </c>
      <c r="F232" s="43">
        <f>SUMIF('Загальний прайс'!$D$7:$D$4892,'ел. коробки'!A232,'Загальний прайс'!$L$7:$L$4892)</f>
        <v>1857.6923076923072</v>
      </c>
      <c r="G232" s="43">
        <f>F232*ЗМІСТ!$E$13/1000*1.2</f>
        <v>117.15321046153841</v>
      </c>
      <c r="H232" s="44">
        <f>G232*(100%-ЗМІСТ!$E$15)</f>
        <v>117.15321046153841</v>
      </c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</row>
    <row r="233" spans="1:19" ht="34.5" hidden="1" customHeight="1" outlineLevel="2">
      <c r="A233" s="597">
        <v>8595057613577</v>
      </c>
      <c r="B233" s="951" t="s">
        <v>262</v>
      </c>
      <c r="C233" s="48" t="s">
        <v>8201</v>
      </c>
      <c r="D233" s="41" t="s">
        <v>13</v>
      </c>
      <c r="E233" s="58">
        <v>100</v>
      </c>
      <c r="F233" s="43">
        <f>SUMIF('Загальний прайс'!$D$7:$D$4892,'ел. коробки'!A233,'Загальний прайс'!$L$7:$L$4892)</f>
        <v>1828.2051282051282</v>
      </c>
      <c r="G233" s="43">
        <f>F233*ЗМІСТ!$E$13/1000*1.2</f>
        <v>115.29363569230767</v>
      </c>
      <c r="H233" s="44">
        <f>G233*(100%-ЗМІСТ!$E$15)</f>
        <v>115.29363569230767</v>
      </c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</row>
    <row r="234" spans="1:19" ht="34.5" hidden="1" customHeight="1" outlineLevel="2">
      <c r="A234" s="597">
        <v>8595057613591</v>
      </c>
      <c r="B234" s="951" t="s">
        <v>263</v>
      </c>
      <c r="C234" s="48" t="s">
        <v>8203</v>
      </c>
      <c r="D234" s="41" t="s">
        <v>13</v>
      </c>
      <c r="E234" s="58">
        <v>100</v>
      </c>
      <c r="F234" s="43">
        <f>SUMIF('Загальний прайс'!$D$7:$D$4892,'ел. коробки'!A234,'Загальний прайс'!$L$7:$L$4892)</f>
        <v>3862.8205128205122</v>
      </c>
      <c r="G234" s="43">
        <f>F234*ЗМІСТ!$E$13/1000*1.2</f>
        <v>243.60429476923071</v>
      </c>
      <c r="H234" s="44">
        <f>G234*(100%-ЗМІСТ!$E$15)</f>
        <v>243.60429476923071</v>
      </c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</row>
    <row r="235" spans="1:19" ht="34.5" hidden="1" customHeight="1" outlineLevel="2">
      <c r="A235" s="596">
        <v>8595057613607</v>
      </c>
      <c r="B235" s="972" t="s">
        <v>264</v>
      </c>
      <c r="C235" s="48" t="s">
        <v>8205</v>
      </c>
      <c r="D235" s="378" t="s">
        <v>13</v>
      </c>
      <c r="E235" s="378">
        <v>50</v>
      </c>
      <c r="F235" s="43">
        <f>SUMIF('Загальний прайс'!$D$7:$D$4892,'ел. коробки'!A235,'Загальний прайс'!$L$7:$L$4892)</f>
        <v>4776.9230769230762</v>
      </c>
      <c r="G235" s="43">
        <f>F235*ЗМІСТ!$E$13/1000*1.2</f>
        <v>301.2511126153845</v>
      </c>
      <c r="H235" s="44">
        <f>G235*(100%-ЗМІСТ!$E$15)</f>
        <v>301.2511126153845</v>
      </c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</row>
    <row r="236" spans="1:19" ht="34.5" hidden="1" customHeight="1" outlineLevel="1">
      <c r="A236" s="110"/>
      <c r="B236" s="970" t="s">
        <v>265</v>
      </c>
      <c r="C236" s="111"/>
      <c r="D236" s="977"/>
      <c r="E236" s="978"/>
      <c r="F236" s="112"/>
      <c r="G236" s="112"/>
      <c r="H236" s="113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</row>
    <row r="237" spans="1:19" ht="34.5" hidden="1" customHeight="1" outlineLevel="2">
      <c r="A237" s="595">
        <v>8595057618374</v>
      </c>
      <c r="B237" s="965" t="s">
        <v>266</v>
      </c>
      <c r="C237" s="48" t="s">
        <v>6506</v>
      </c>
      <c r="D237" s="88" t="s">
        <v>13</v>
      </c>
      <c r="E237" s="88">
        <v>1</v>
      </c>
      <c r="F237" s="43">
        <f>SUMIF('Загальний прайс'!$D$7:$D$2728,'ел. коробки'!A237,'Загальний прайс'!$L$7:$L$2728)</f>
        <v>23184.358641918087</v>
      </c>
      <c r="G237" s="43">
        <f>F237*ЗМІСТ!$E$13/1000*1.2</f>
        <v>1462.0946838965394</v>
      </c>
      <c r="H237" s="44">
        <f>G237*(100%-ЗМІСТ!$E$15)</f>
        <v>1462.0946838965394</v>
      </c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</row>
    <row r="238" spans="1:19" ht="34.5" hidden="1" customHeight="1" outlineLevel="2">
      <c r="A238" s="596">
        <v>8595057668676</v>
      </c>
      <c r="B238" s="972" t="s">
        <v>267</v>
      </c>
      <c r="C238" s="48" t="s">
        <v>6507</v>
      </c>
      <c r="D238" s="378" t="s">
        <v>13</v>
      </c>
      <c r="E238" s="378">
        <v>1</v>
      </c>
      <c r="F238" s="43">
        <f>SUMIF('Загальний прайс'!$D$7:$D$2728,'ел. коробки'!A238,'Загальний прайс'!$L$7:$L$2728)</f>
        <v>18557.762032225237</v>
      </c>
      <c r="G238" s="43">
        <f>F238*ЗМІСТ!$E$13/1000*1.2</f>
        <v>1170.3237355583271</v>
      </c>
      <c r="H238" s="44">
        <f>G238*(100%-ЗМІСТ!$E$15)</f>
        <v>1170.3237355583271</v>
      </c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</row>
    <row r="239" spans="1:19" ht="34.5" hidden="1" customHeight="1" outlineLevel="1">
      <c r="A239" s="110"/>
      <c r="B239" s="970" t="s">
        <v>268</v>
      </c>
      <c r="C239" s="111"/>
      <c r="D239" s="977"/>
      <c r="E239" s="978"/>
      <c r="F239" s="112"/>
      <c r="G239" s="112"/>
      <c r="H239" s="113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</row>
    <row r="240" spans="1:19" ht="34.5" hidden="1" customHeight="1" outlineLevel="2">
      <c r="A240" s="595">
        <v>8595568919656</v>
      </c>
      <c r="B240" s="965" t="s">
        <v>269</v>
      </c>
      <c r="C240" s="48" t="s">
        <v>7876</v>
      </c>
      <c r="D240" s="88" t="s">
        <v>13</v>
      </c>
      <c r="E240" s="73">
        <v>460</v>
      </c>
      <c r="F240" s="43">
        <f>SUMIF('Загальний прайс'!$D$7:$D$2728,'ел. коробки'!A240,'Загальний прайс'!$L$7:$L$2728)</f>
        <v>2161.4652035902022</v>
      </c>
      <c r="G240" s="43">
        <f>F240*ЗМІСТ!$E$13/1000*1.2</f>
        <v>136.31029576477994</v>
      </c>
      <c r="H240" s="44">
        <f>G240*(100%-ЗМІСТ!$E$15)</f>
        <v>136.31029576477994</v>
      </c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</row>
    <row r="241" spans="1:19" ht="34.5" hidden="1" customHeight="1" outlineLevel="2">
      <c r="A241" s="597">
        <v>8595568919663</v>
      </c>
      <c r="B241" s="951" t="s">
        <v>270</v>
      </c>
      <c r="C241" s="48" t="s">
        <v>7877</v>
      </c>
      <c r="D241" s="41" t="s">
        <v>13</v>
      </c>
      <c r="E241" s="42">
        <v>10</v>
      </c>
      <c r="F241" s="43">
        <f>SUMIF('Загальний прайс'!$D$7:$D$2728,'ел. коробки'!A241,'Загальний прайс'!$L$7:$L$2728)</f>
        <v>2784.8419955794311</v>
      </c>
      <c r="G241" s="43">
        <f>F241*ЗМІСТ!$E$13/1000*1.2</f>
        <v>175.62283003450193</v>
      </c>
      <c r="H241" s="44">
        <f>G241*(100%-ЗМІСТ!$E$15)</f>
        <v>175.62283003450193</v>
      </c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</row>
    <row r="242" spans="1:19" ht="33.75" customHeight="1" collapsed="1" thickBot="1">
      <c r="A242" s="84" t="s">
        <v>9136</v>
      </c>
      <c r="B242" s="954"/>
      <c r="C242" s="70"/>
      <c r="D242" s="85"/>
      <c r="E242" s="85"/>
      <c r="F242" s="85"/>
      <c r="G242" s="85"/>
      <c r="H242" s="84"/>
      <c r="I242" s="21"/>
      <c r="J242" s="21"/>
      <c r="K242" s="21"/>
      <c r="L242" s="21"/>
      <c r="M242" s="21"/>
      <c r="N242" s="21"/>
      <c r="O242" s="21"/>
      <c r="P242" s="21"/>
      <c r="Q242" s="21"/>
    </row>
    <row r="243" spans="1:19" ht="39" hidden="1" customHeight="1" outlineLevel="1">
      <c r="A243" s="981">
        <v>8595568924322</v>
      </c>
      <c r="B243" s="982" t="s">
        <v>99</v>
      </c>
      <c r="C243" s="983" t="s">
        <v>7032</v>
      </c>
      <c r="D243" s="984" t="s">
        <v>13</v>
      </c>
      <c r="E243" s="985">
        <v>14</v>
      </c>
      <c r="F243" s="986">
        <f>SUMIF('Загальний прайс'!$D$7:$D$2728,'ел. коробки'!A243,'Загальний прайс'!$L$7:$L$2728)</f>
        <v>29179.638267550654</v>
      </c>
      <c r="G243" s="986">
        <f>F243*ЗМІСТ!$E$13/1000*1.2</f>
        <v>1840.1800389626912</v>
      </c>
      <c r="H243" s="987">
        <f>G243*(100%-ЗМІСТ!$E$15)</f>
        <v>1840.1800389626912</v>
      </c>
      <c r="I243" s="21"/>
      <c r="J243" s="21"/>
      <c r="K243" s="21"/>
      <c r="L243" s="21"/>
      <c r="M243" s="21"/>
      <c r="N243" s="21"/>
      <c r="O243" s="21"/>
      <c r="P243" s="21"/>
      <c r="Q243" s="21"/>
    </row>
    <row r="244" spans="1:19" ht="39" hidden="1" customHeight="1" outlineLevel="1">
      <c r="A244" s="988">
        <v>8595568919144</v>
      </c>
      <c r="B244" s="982" t="s">
        <v>97</v>
      </c>
      <c r="C244" s="983" t="s">
        <v>7022</v>
      </c>
      <c r="D244" s="984" t="s">
        <v>13</v>
      </c>
      <c r="E244" s="985">
        <v>14</v>
      </c>
      <c r="F244" s="986">
        <f>SUMIF('Загальний прайс'!$D$7:$D$2728,'ел. коробки'!A244,'Загальний прайс'!$L$7:$L$2728)</f>
        <v>22619.643467643469</v>
      </c>
      <c r="G244" s="986">
        <f>F244*ЗМІСТ!$E$13/1000*1.2</f>
        <v>1426.4815765005126</v>
      </c>
      <c r="H244" s="987">
        <f>G244*(100%-ЗМІСТ!$E$15)</f>
        <v>1426.4815765005126</v>
      </c>
      <c r="I244" s="21"/>
      <c r="J244" s="21"/>
      <c r="K244" s="21"/>
      <c r="L244" s="21"/>
      <c r="M244" s="21"/>
      <c r="N244" s="21"/>
      <c r="O244" s="21"/>
      <c r="P244" s="21"/>
      <c r="Q244" s="21"/>
    </row>
    <row r="245" spans="1:19" ht="39" hidden="1" customHeight="1" outlineLevel="1">
      <c r="A245" s="988">
        <v>8595568924346</v>
      </c>
      <c r="B245" s="982" t="s">
        <v>107</v>
      </c>
      <c r="C245" s="983" t="s">
        <v>7034</v>
      </c>
      <c r="D245" s="984" t="s">
        <v>13</v>
      </c>
      <c r="E245" s="985">
        <v>0</v>
      </c>
      <c r="F245" s="986">
        <f>SUMIF('Загальний прайс'!$D$7:$D$2728,'ел. коробки'!A245,'Загальний прайс'!$L$7:$L$2728)</f>
        <v>46370.453784425954</v>
      </c>
      <c r="G245" s="986">
        <f>F245*ЗМІСТ!$E$13/1000*1.2</f>
        <v>2924.2988781884328</v>
      </c>
      <c r="H245" s="987">
        <f>G245*(100%-ЗМІСТ!$E$15)</f>
        <v>2924.2988781884328</v>
      </c>
      <c r="I245" s="21"/>
      <c r="J245" s="21"/>
      <c r="K245" s="21"/>
      <c r="L245" s="21"/>
      <c r="M245" s="21"/>
      <c r="N245" s="21"/>
      <c r="O245" s="21"/>
      <c r="P245" s="21"/>
      <c r="Q245" s="21"/>
    </row>
    <row r="246" spans="1:19" ht="39" hidden="1" customHeight="1" outlineLevel="1">
      <c r="A246" s="988">
        <v>8595568927620</v>
      </c>
      <c r="B246" s="982" t="s">
        <v>98</v>
      </c>
      <c r="C246" s="983" t="s">
        <v>7027</v>
      </c>
      <c r="D246" s="984" t="s">
        <v>13</v>
      </c>
      <c r="E246" s="985">
        <v>14</v>
      </c>
      <c r="F246" s="986">
        <f>SUMIF('Загальний прайс'!$D$7:$D$2728,'ел. коробки'!A246,'Загальний прайс'!$L$7:$L$2728)</f>
        <v>19770.320277289375</v>
      </c>
      <c r="G246" s="986">
        <f>F246*ЗМІСТ!$E$13/1000*1.2</f>
        <v>1246.7923147157326</v>
      </c>
      <c r="H246" s="987">
        <f>G246*(100%-ЗМІСТ!$E$15)</f>
        <v>1246.7923147157326</v>
      </c>
      <c r="I246" s="21"/>
      <c r="J246" s="21"/>
      <c r="K246" s="21"/>
      <c r="L246" s="21"/>
      <c r="M246" s="21"/>
      <c r="N246" s="21"/>
      <c r="O246" s="21"/>
      <c r="P246" s="21"/>
      <c r="Q246" s="21"/>
    </row>
    <row r="247" spans="1:19" ht="39" hidden="1" customHeight="1" outlineLevel="1">
      <c r="A247" s="988">
        <v>8595568934673</v>
      </c>
      <c r="B247" s="982" t="s">
        <v>7023</v>
      </c>
      <c r="C247" s="983" t="s">
        <v>7024</v>
      </c>
      <c r="D247" s="984" t="s">
        <v>13</v>
      </c>
      <c r="E247" s="985">
        <v>0</v>
      </c>
      <c r="F247" s="986">
        <f>SUMIF('Загальний прайс'!$D$7:$D$2728,'ел. коробки'!A247,'Загальний прайс'!$L$7:$L$2728)</f>
        <v>18004.199435483199</v>
      </c>
      <c r="G247" s="986">
        <f>F247*ЗМІСТ!$E$13/1000*1.2</f>
        <v>1135.4139525274027</v>
      </c>
      <c r="H247" s="987">
        <f>G247*(100%-ЗМІСТ!$E$15)</f>
        <v>1135.4139525274027</v>
      </c>
      <c r="I247" s="21"/>
      <c r="J247" s="21"/>
      <c r="K247" s="21"/>
      <c r="L247" s="21"/>
      <c r="M247" s="21"/>
      <c r="N247" s="21"/>
      <c r="O247" s="21"/>
      <c r="P247" s="21"/>
      <c r="Q247" s="21"/>
    </row>
    <row r="248" spans="1:19" ht="39" hidden="1" customHeight="1" outlineLevel="1">
      <c r="A248" s="988">
        <v>8595568934680</v>
      </c>
      <c r="B248" s="982" t="s">
        <v>7025</v>
      </c>
      <c r="C248" s="983" t="s">
        <v>7026</v>
      </c>
      <c r="D248" s="984" t="s">
        <v>13</v>
      </c>
      <c r="E248" s="985">
        <v>0</v>
      </c>
      <c r="F248" s="986">
        <f>SUMIF('Загальний прайс'!$D$7:$D$2728,'ел. коробки'!A248,'Загальний прайс'!$L$7:$L$2728)</f>
        <v>19052.661224193391</v>
      </c>
      <c r="G248" s="986">
        <f>F248*ЗМІСТ!$E$13/1000*1.2</f>
        <v>1201.5339790167361</v>
      </c>
      <c r="H248" s="987">
        <f>G248*(100%-ЗМІСТ!$E$15)</f>
        <v>1201.5339790167361</v>
      </c>
      <c r="I248" s="21"/>
      <c r="J248" s="21"/>
      <c r="K248" s="21"/>
      <c r="L248" s="21"/>
      <c r="M248" s="21"/>
      <c r="N248" s="21"/>
      <c r="O248" s="21"/>
      <c r="P248" s="21"/>
      <c r="Q248" s="21"/>
    </row>
    <row r="249" spans="1:19" ht="39" hidden="1" customHeight="1" outlineLevel="1">
      <c r="A249" s="988">
        <v>8595568924315</v>
      </c>
      <c r="B249" s="982" t="s">
        <v>100</v>
      </c>
      <c r="C249" s="983" t="s">
        <v>7028</v>
      </c>
      <c r="D249" s="984" t="s">
        <v>13</v>
      </c>
      <c r="E249" s="985">
        <v>14</v>
      </c>
      <c r="F249" s="986">
        <f>SUMIF('Загальний прайс'!$D$7:$D$2728,'ел. коробки'!A249,'Загальний прайс'!$L$7:$L$2728)</f>
        <v>32007.581041666668</v>
      </c>
      <c r="G249" s="986">
        <f>F249*ЗМІСТ!$E$13/1000*1.2</f>
        <v>2018.5209695987</v>
      </c>
      <c r="H249" s="987">
        <f>G249*(100%-ЗМІСТ!$E$15)</f>
        <v>2018.5209695987</v>
      </c>
      <c r="I249" s="21"/>
      <c r="J249" s="21"/>
      <c r="K249" s="21"/>
      <c r="L249" s="21"/>
      <c r="M249" s="21"/>
      <c r="N249" s="21"/>
      <c r="O249" s="21"/>
      <c r="P249" s="21"/>
      <c r="Q249" s="21"/>
    </row>
    <row r="250" spans="1:19" ht="39" hidden="1" customHeight="1" outlineLevel="1">
      <c r="A250" s="988">
        <v>8595568922069</v>
      </c>
      <c r="B250" s="982" t="s">
        <v>102</v>
      </c>
      <c r="C250" s="983" t="s">
        <v>7031</v>
      </c>
      <c r="D250" s="984" t="s">
        <v>13</v>
      </c>
      <c r="E250" s="985">
        <v>14</v>
      </c>
      <c r="F250" s="986">
        <f>SUMIF('Загальний прайс'!$D$7:$D$2728,'ел. коробки'!A250,'Загальний прайс'!$L$7:$L$2728)</f>
        <v>25752.642246642248</v>
      </c>
      <c r="G250" s="986">
        <f>F250*ЗМІСТ!$E$13/1000*1.2</f>
        <v>1624.060510219487</v>
      </c>
      <c r="H250" s="987">
        <f>G250*(100%-ЗМІСТ!$E$15)</f>
        <v>1624.060510219487</v>
      </c>
      <c r="I250" s="21"/>
      <c r="J250" s="21"/>
      <c r="K250" s="21"/>
      <c r="L250" s="21"/>
      <c r="M250" s="21"/>
      <c r="N250" s="21"/>
      <c r="O250" s="21"/>
      <c r="P250" s="21"/>
      <c r="Q250" s="21"/>
    </row>
    <row r="251" spans="1:19" ht="39" hidden="1" customHeight="1" outlineLevel="1">
      <c r="A251" s="988">
        <v>8595568924353</v>
      </c>
      <c r="B251" s="982" t="s">
        <v>103</v>
      </c>
      <c r="C251" s="983" t="s">
        <v>7033</v>
      </c>
      <c r="D251" s="984" t="s">
        <v>13</v>
      </c>
      <c r="E251" s="985">
        <v>10</v>
      </c>
      <c r="F251" s="986">
        <f>SUMIF('Загальний прайс'!$D$7:$D$2728,'ел. коробки'!A251,'Загальний прайс'!$L$7:$L$2728)</f>
        <v>39392.93406593406</v>
      </c>
      <c r="G251" s="986">
        <f>F251*ЗМІСТ!$E$13/1000*1.2</f>
        <v>2484.269691064615</v>
      </c>
      <c r="H251" s="987">
        <f>G251*(100%-ЗМІСТ!$E$15)</f>
        <v>2484.269691064615</v>
      </c>
      <c r="I251" s="21"/>
      <c r="J251" s="21"/>
      <c r="K251" s="21"/>
      <c r="L251" s="21"/>
      <c r="M251" s="21"/>
      <c r="N251" s="21"/>
      <c r="O251" s="21"/>
      <c r="P251" s="21"/>
      <c r="Q251" s="21"/>
    </row>
    <row r="252" spans="1:19" ht="39" hidden="1" customHeight="1" outlineLevel="1">
      <c r="A252" s="988">
        <v>8595568924360</v>
      </c>
      <c r="B252" s="982" t="s">
        <v>104</v>
      </c>
      <c r="C252" s="983" t="s">
        <v>7033</v>
      </c>
      <c r="D252" s="984" t="s">
        <v>13</v>
      </c>
      <c r="E252" s="985">
        <v>10</v>
      </c>
      <c r="F252" s="986">
        <f>SUMIF('Загальний прайс'!$D$7:$D$2728,'ел. коробки'!A252,'Загальний прайс'!$L$7:$L$2728)</f>
        <v>34295.28248180708</v>
      </c>
      <c r="G252" s="986">
        <f>F252*ЗМІСТ!$E$13/1000*1.2</f>
        <v>2162.7922071874841</v>
      </c>
      <c r="H252" s="987">
        <f>G252*(100%-ЗМІСТ!$E$15)</f>
        <v>2162.7922071874841</v>
      </c>
      <c r="I252" s="21"/>
      <c r="J252" s="21"/>
      <c r="K252" s="21"/>
      <c r="L252" s="21"/>
      <c r="M252" s="21"/>
      <c r="N252" s="21"/>
      <c r="O252" s="21"/>
      <c r="P252" s="21"/>
      <c r="Q252" s="21"/>
    </row>
    <row r="253" spans="1:19" ht="39" hidden="1" customHeight="1" outlineLevel="1">
      <c r="A253" s="988">
        <v>8595568924339</v>
      </c>
      <c r="B253" s="982" t="s">
        <v>105</v>
      </c>
      <c r="C253" s="983" t="s">
        <v>7036</v>
      </c>
      <c r="D253" s="984" t="s">
        <v>13</v>
      </c>
      <c r="E253" s="985">
        <v>10</v>
      </c>
      <c r="F253" s="986">
        <f>SUMIF('Загальний прайс'!$D$7:$D$2728,'ел. коробки'!A253,'Загальний прайс'!$L$7:$L$2728)</f>
        <v>32015.341641147737</v>
      </c>
      <c r="G253" s="986">
        <f>F253*ЗМІСТ!$E$13/1000*1.2</f>
        <v>2019.0103828026781</v>
      </c>
      <c r="H253" s="987">
        <f>G253*(100%-ЗМІСТ!$E$15)</f>
        <v>2019.0103828026781</v>
      </c>
      <c r="I253" s="21"/>
      <c r="J253" s="21"/>
      <c r="K253" s="21"/>
      <c r="L253" s="21"/>
      <c r="M253" s="21"/>
      <c r="N253" s="21"/>
      <c r="O253" s="21"/>
      <c r="P253" s="21"/>
      <c r="Q253" s="21"/>
    </row>
    <row r="254" spans="1:19" ht="39" hidden="1" customHeight="1" outlineLevel="1">
      <c r="A254" s="988">
        <v>8595568924308</v>
      </c>
      <c r="B254" s="982" t="s">
        <v>101</v>
      </c>
      <c r="C254" s="983" t="s">
        <v>7029</v>
      </c>
      <c r="D254" s="984" t="s">
        <v>13</v>
      </c>
      <c r="E254" s="985">
        <v>14</v>
      </c>
      <c r="F254" s="986">
        <f>SUMIF('Загальний прайс'!$D$7:$D$3998,'ел. коробки'!A254,'Загальний прайс'!$L$7:$L$3998)</f>
        <v>32415.512934758608</v>
      </c>
      <c r="G254" s="986">
        <f>F254*ЗМІСТ!$E$13/1000*1.2</f>
        <v>2044.2467212355473</v>
      </c>
      <c r="H254" s="987">
        <f>G254*(100%-ЗМІСТ!$E$15)</f>
        <v>2044.2467212355473</v>
      </c>
      <c r="I254" s="21"/>
      <c r="J254" s="21"/>
      <c r="K254" s="21"/>
      <c r="L254" s="21"/>
      <c r="M254" s="21"/>
      <c r="N254" s="21"/>
      <c r="O254" s="21"/>
      <c r="P254" s="21"/>
      <c r="Q254" s="21"/>
    </row>
    <row r="255" spans="1:19" ht="39" hidden="1" customHeight="1" outlineLevel="1">
      <c r="A255" s="597">
        <v>8595568942296</v>
      </c>
      <c r="B255" s="951" t="s">
        <v>9126</v>
      </c>
      <c r="C255" s="48" t="s">
        <v>9127</v>
      </c>
      <c r="D255" s="41" t="s">
        <v>13</v>
      </c>
      <c r="E255" s="42">
        <v>5</v>
      </c>
      <c r="F255" s="43">
        <f>SUMIF('Загальний прайс'!$D$7:$D$3998,'ел. коробки'!A255,'Загальний прайс'!$L$7:$L$3998)</f>
        <v>55195.65</v>
      </c>
      <c r="G255" s="43">
        <f>F255*ЗМІСТ!$E$13/1000*1.2</f>
        <v>3480.849640296</v>
      </c>
      <c r="H255" s="44">
        <f>G255*(100%-ЗМІСТ!$E$15)</f>
        <v>3480.849640296</v>
      </c>
      <c r="I255" s="21"/>
      <c r="J255" s="21"/>
      <c r="K255" s="21"/>
      <c r="L255" s="21"/>
      <c r="M255" s="21"/>
      <c r="N255" s="21"/>
      <c r="O255" s="21"/>
      <c r="P255" s="21"/>
      <c r="Q255" s="21"/>
    </row>
    <row r="256" spans="1:19" ht="39" hidden="1" customHeight="1" outlineLevel="1">
      <c r="A256" s="597">
        <v>8595568942302</v>
      </c>
      <c r="B256" s="951" t="s">
        <v>9128</v>
      </c>
      <c r="C256" s="48" t="s">
        <v>9129</v>
      </c>
      <c r="D256" s="41" t="s">
        <v>13</v>
      </c>
      <c r="E256" s="42">
        <v>4</v>
      </c>
      <c r="F256" s="43">
        <f>SUMIF('Загальний прайс'!$D$7:$D$3998,'ел. коробки'!A256,'Загальний прайс'!$L$7:$L$3998)</f>
        <v>88738.99</v>
      </c>
      <c r="G256" s="43">
        <f>F256*ЗМІСТ!$E$13/1000*1.2</f>
        <v>5596.2214671215997</v>
      </c>
      <c r="H256" s="44">
        <f>G256*(100%-ЗМІСТ!$E$15)</f>
        <v>5596.2214671215997</v>
      </c>
      <c r="I256" s="21"/>
      <c r="J256" s="21"/>
      <c r="K256" s="21"/>
      <c r="L256" s="21"/>
      <c r="M256" s="21"/>
      <c r="N256" s="21"/>
      <c r="O256" s="21"/>
      <c r="P256" s="21"/>
      <c r="Q256" s="21"/>
    </row>
    <row r="257" spans="1:17" ht="39" hidden="1" customHeight="1" outlineLevel="1">
      <c r="A257" s="597">
        <v>8595568942203</v>
      </c>
      <c r="B257" s="951" t="s">
        <v>9116</v>
      </c>
      <c r="C257" s="48" t="s">
        <v>9117</v>
      </c>
      <c r="D257" s="41" t="s">
        <v>13</v>
      </c>
      <c r="E257" s="42">
        <v>14</v>
      </c>
      <c r="F257" s="43">
        <f>SUMIF('Загальний прайс'!$D$7:$D$3998,'ел. коробки'!A257,'Загальний прайс'!$L$7:$L$3998)</f>
        <v>26818.92</v>
      </c>
      <c r="G257" s="43">
        <f>F257*ЗМІСТ!$E$13/1000*1.2</f>
        <v>1691.3040798527998</v>
      </c>
      <c r="H257" s="44">
        <f>G257*(100%-ЗМІСТ!$E$15)</f>
        <v>1691.3040798527998</v>
      </c>
      <c r="I257" s="21"/>
      <c r="J257" s="21"/>
      <c r="K257" s="21"/>
      <c r="L257" s="21"/>
      <c r="M257" s="21"/>
      <c r="N257" s="21"/>
      <c r="O257" s="21"/>
      <c r="P257" s="21"/>
      <c r="Q257" s="21"/>
    </row>
    <row r="258" spans="1:17" ht="39" hidden="1" customHeight="1" outlineLevel="1">
      <c r="A258" s="597">
        <v>8595568942272</v>
      </c>
      <c r="B258" s="951" t="s">
        <v>9130</v>
      </c>
      <c r="C258" s="48" t="s">
        <v>9131</v>
      </c>
      <c r="D258" s="41" t="s">
        <v>13</v>
      </c>
      <c r="E258" s="42">
        <v>5</v>
      </c>
      <c r="F258" s="43">
        <f>SUMIF('Загальний прайс'!$D$7:$D$3998,'ел. коробки'!A258,'Загальний прайс'!$L$7:$L$3998)</f>
        <v>34686.15</v>
      </c>
      <c r="G258" s="43">
        <f>F258*ЗМІСТ!$E$13/1000*1.2</f>
        <v>2187.4418138159999</v>
      </c>
      <c r="H258" s="44">
        <f>G258*(100%-ЗМІСТ!$E$15)</f>
        <v>2187.4418138159999</v>
      </c>
      <c r="I258" s="21"/>
      <c r="J258" s="21"/>
      <c r="K258" s="21"/>
      <c r="L258" s="21"/>
      <c r="M258" s="21"/>
      <c r="N258" s="21"/>
      <c r="O258" s="21"/>
      <c r="P258" s="21"/>
      <c r="Q258" s="21"/>
    </row>
    <row r="259" spans="1:17" ht="39" hidden="1" customHeight="1" outlineLevel="1">
      <c r="A259" s="597">
        <v>8595568942227</v>
      </c>
      <c r="B259" s="951" t="s">
        <v>9118</v>
      </c>
      <c r="C259" s="48" t="s">
        <v>9119</v>
      </c>
      <c r="D259" s="41" t="s">
        <v>13</v>
      </c>
      <c r="E259" s="42">
        <v>14</v>
      </c>
      <c r="F259" s="43">
        <f>SUMIF('Загальний прайс'!$D$7:$D$3998,'ел. коробки'!A259,'Загальний прайс'!$L$7:$L$3998)</f>
        <v>30533.19</v>
      </c>
      <c r="G259" s="43">
        <f>F259*ЗМІСТ!$E$13/1000*1.2</f>
        <v>1925.5402088495998</v>
      </c>
      <c r="H259" s="44">
        <f>G259*(100%-ЗМІСТ!$E$15)</f>
        <v>1925.5402088495998</v>
      </c>
      <c r="I259" s="21"/>
      <c r="J259" s="21"/>
      <c r="K259" s="21"/>
      <c r="L259" s="21"/>
      <c r="M259" s="21"/>
      <c r="N259" s="21"/>
      <c r="O259" s="21"/>
      <c r="P259" s="21"/>
      <c r="Q259" s="21"/>
    </row>
    <row r="260" spans="1:17" ht="39" hidden="1" customHeight="1" outlineLevel="1">
      <c r="A260" s="597">
        <v>8595568942289</v>
      </c>
      <c r="B260" s="951" t="s">
        <v>9132</v>
      </c>
      <c r="C260" s="48" t="s">
        <v>9133</v>
      </c>
      <c r="D260" s="41" t="s">
        <v>13</v>
      </c>
      <c r="E260" s="42">
        <v>5</v>
      </c>
      <c r="F260" s="43">
        <f>SUMIF('Загальний прайс'!$D$7:$D$3998,'ел. коробки'!A260,'Загальний прайс'!$L$7:$L$3998)</f>
        <v>38355.480000000003</v>
      </c>
      <c r="G260" s="43">
        <f>F260*ЗМІСТ!$E$13/1000*1.2</f>
        <v>2418.8438538432001</v>
      </c>
      <c r="H260" s="44">
        <f>G260*(100%-ЗМІСТ!$E$15)</f>
        <v>2418.8438538432001</v>
      </c>
      <c r="I260" s="21"/>
      <c r="J260" s="21"/>
      <c r="K260" s="21"/>
      <c r="L260" s="21"/>
      <c r="M260" s="21"/>
      <c r="N260" s="21"/>
      <c r="O260" s="21"/>
      <c r="P260" s="21"/>
      <c r="Q260" s="21"/>
    </row>
    <row r="261" spans="1:17" ht="39" hidden="1" customHeight="1" outlineLevel="1">
      <c r="A261" s="597">
        <v>8595568942197</v>
      </c>
      <c r="B261" s="951" t="s">
        <v>9120</v>
      </c>
      <c r="C261" s="48" t="s">
        <v>9121</v>
      </c>
      <c r="D261" s="41" t="s">
        <v>13</v>
      </c>
      <c r="E261" s="42">
        <v>14</v>
      </c>
      <c r="F261" s="43">
        <f>SUMIF('Загальний прайс'!$D$7:$D$3998,'ел. коробки'!A261,'Загальний прайс'!$L$7:$L$3998)</f>
        <v>24814.49</v>
      </c>
      <c r="G261" s="43">
        <f>F261*ЗМІСТ!$E$13/1000*1.2</f>
        <v>1564.8970270416</v>
      </c>
      <c r="H261" s="44">
        <f>G261*(100%-ЗМІСТ!$E$15)</f>
        <v>1564.8970270416</v>
      </c>
      <c r="I261" s="21"/>
      <c r="J261" s="21"/>
      <c r="K261" s="21"/>
      <c r="L261" s="21"/>
      <c r="M261" s="21"/>
      <c r="N261" s="21"/>
      <c r="O261" s="21"/>
      <c r="P261" s="21"/>
      <c r="Q261" s="21"/>
    </row>
    <row r="262" spans="1:17" ht="39" hidden="1" customHeight="1" outlineLevel="1">
      <c r="A262" s="597">
        <v>8595568942234</v>
      </c>
      <c r="B262" s="951" t="s">
        <v>9114</v>
      </c>
      <c r="C262" s="48" t="s">
        <v>9115</v>
      </c>
      <c r="D262" s="41" t="s">
        <v>13</v>
      </c>
      <c r="E262" s="42">
        <v>14</v>
      </c>
      <c r="F262" s="43">
        <f>SUMIF('Загальний прайс'!$D$7:$D$3998,'ел. коробки'!A262,'Загальний прайс'!$L$7:$L$3998)</f>
        <v>32586.11</v>
      </c>
      <c r="G262" s="43">
        <f>F262*ЗМІСТ!$E$13/1000*1.2</f>
        <v>2055.0052272623998</v>
      </c>
      <c r="H262" s="44">
        <f>G262*(100%-ЗМІСТ!$E$15)</f>
        <v>2055.0052272623998</v>
      </c>
      <c r="I262" s="21"/>
      <c r="J262" s="21"/>
      <c r="K262" s="21"/>
      <c r="L262" s="21"/>
      <c r="M262" s="21"/>
      <c r="N262" s="21"/>
      <c r="O262" s="21"/>
      <c r="P262" s="21"/>
      <c r="Q262" s="21"/>
    </row>
    <row r="263" spans="1:17" ht="39" hidden="1" customHeight="1" outlineLevel="1">
      <c r="A263" s="597">
        <v>8595568942241</v>
      </c>
      <c r="B263" s="951" t="s">
        <v>9122</v>
      </c>
      <c r="C263" s="48" t="s">
        <v>9123</v>
      </c>
      <c r="D263" s="41" t="s">
        <v>13</v>
      </c>
      <c r="E263" s="42">
        <v>5</v>
      </c>
      <c r="F263" s="43">
        <f>SUMIF('Загальний прайс'!$D$7:$D$3998,'ел. коробки'!A263,'Загальний прайс'!$L$7:$L$3998)</f>
        <v>44842.8</v>
      </c>
      <c r="G263" s="43">
        <f>F263*ЗМІСТ!$E$13/1000*1.2</f>
        <v>2827.9591643519993</v>
      </c>
      <c r="H263" s="44">
        <f>G263*(100%-ЗМІСТ!$E$15)</f>
        <v>2827.9591643519993</v>
      </c>
      <c r="I263" s="21"/>
      <c r="J263" s="21"/>
      <c r="K263" s="21"/>
      <c r="L263" s="21"/>
      <c r="M263" s="21"/>
      <c r="N263" s="21"/>
      <c r="O263" s="21"/>
      <c r="P263" s="21"/>
      <c r="Q263" s="21"/>
    </row>
    <row r="264" spans="1:17" ht="39" hidden="1" customHeight="1" outlineLevel="1">
      <c r="A264" s="597">
        <v>8595568942319</v>
      </c>
      <c r="B264" s="951" t="s">
        <v>9124</v>
      </c>
      <c r="C264" s="48" t="s">
        <v>9125</v>
      </c>
      <c r="D264" s="41" t="s">
        <v>13</v>
      </c>
      <c r="E264" s="42">
        <v>5</v>
      </c>
      <c r="F264" s="43">
        <f>SUMIF('Загальний прайс'!$D$7:$D$3998,'ел. коробки'!A264,'Загальний прайс'!$L$7:$L$3998)</f>
        <v>55197.440000000002</v>
      </c>
      <c r="G264" s="43">
        <f>F264*ЗМІСТ!$E$13/1000*1.2</f>
        <v>3480.9625245695993</v>
      </c>
      <c r="H264" s="44">
        <f>G264*(100%-ЗМІСТ!$E$15)</f>
        <v>3480.9625245695993</v>
      </c>
      <c r="I264" s="21"/>
      <c r="J264" s="21"/>
      <c r="K264" s="21"/>
      <c r="L264" s="21"/>
      <c r="M264" s="21"/>
      <c r="N264" s="21"/>
      <c r="O264" s="21"/>
      <c r="P264" s="21"/>
      <c r="Q264" s="21"/>
    </row>
    <row r="265" spans="1:17" ht="39" hidden="1" customHeight="1" outlineLevel="1">
      <c r="A265" s="597">
        <v>8595568942210</v>
      </c>
      <c r="B265" s="951" t="s">
        <v>9112</v>
      </c>
      <c r="C265" s="48" t="s">
        <v>9113</v>
      </c>
      <c r="D265" s="41" t="s">
        <v>13</v>
      </c>
      <c r="E265" s="42">
        <v>14</v>
      </c>
      <c r="F265" s="43">
        <f>SUMIF('Загальний прайс'!$D$7:$D$3998,'ел. коробки'!A265,'Загальний прайс'!$L$7:$L$3998)</f>
        <v>32553.9</v>
      </c>
      <c r="G265" s="43">
        <f>F265*ЗМІСТ!$E$13/1000*1.2</f>
        <v>2052.973940976</v>
      </c>
      <c r="H265" s="44">
        <f>G265*(100%-ЗМІСТ!$E$15)</f>
        <v>2052.973940976</v>
      </c>
      <c r="I265" s="21"/>
      <c r="J265" s="21"/>
      <c r="K265" s="21"/>
      <c r="L265" s="21"/>
      <c r="M265" s="21"/>
      <c r="N265" s="21"/>
      <c r="O265" s="21"/>
      <c r="P265" s="21"/>
      <c r="Q265" s="21"/>
    </row>
    <row r="266" spans="1:17" ht="39" customHeight="1">
      <c r="A266" s="21"/>
      <c r="B266" s="642"/>
      <c r="C266" s="24"/>
      <c r="D266" s="173"/>
      <c r="E266" s="121"/>
      <c r="F266" s="120"/>
      <c r="G266" s="120"/>
      <c r="H266" s="122"/>
      <c r="I266" s="21"/>
      <c r="J266" s="21"/>
      <c r="K266" s="21"/>
      <c r="L266" s="21"/>
      <c r="M266" s="21"/>
      <c r="N266" s="21"/>
      <c r="O266" s="21"/>
      <c r="P266" s="21"/>
      <c r="Q266" s="21"/>
    </row>
    <row r="267" spans="1:17" ht="15.75" customHeight="1">
      <c r="A267" s="21"/>
      <c r="B267" s="642"/>
      <c r="C267" s="24"/>
      <c r="D267" s="173"/>
      <c r="E267" s="121"/>
      <c r="F267" s="120"/>
      <c r="G267" s="120"/>
      <c r="H267" s="122"/>
      <c r="I267" s="21"/>
      <c r="J267" s="21"/>
      <c r="K267" s="21"/>
      <c r="L267" s="21"/>
      <c r="M267" s="21"/>
      <c r="N267" s="21"/>
      <c r="O267" s="21"/>
      <c r="P267" s="21"/>
      <c r="Q267" s="21"/>
    </row>
    <row r="268" spans="1:17" ht="15.75" customHeight="1">
      <c r="A268" s="21"/>
      <c r="B268" s="642"/>
      <c r="C268" s="24"/>
      <c r="D268" s="173"/>
      <c r="E268" s="121"/>
      <c r="F268" s="120"/>
      <c r="G268" s="120"/>
      <c r="H268" s="122"/>
      <c r="I268" s="21"/>
      <c r="J268" s="21"/>
      <c r="K268" s="21"/>
      <c r="L268" s="21"/>
      <c r="M268" s="21"/>
      <c r="N268" s="21"/>
      <c r="O268" s="21"/>
      <c r="P268" s="21"/>
      <c r="Q268" s="21"/>
    </row>
    <row r="269" spans="1:17" ht="15.75" customHeight="1">
      <c r="A269" s="21"/>
      <c r="B269" s="642"/>
      <c r="C269" s="24"/>
      <c r="D269" s="173"/>
      <c r="E269" s="121"/>
      <c r="F269" s="120"/>
      <c r="G269" s="120"/>
      <c r="H269" s="122"/>
      <c r="I269" s="21"/>
      <c r="J269" s="21"/>
      <c r="K269" s="21"/>
      <c r="L269" s="21"/>
      <c r="M269" s="21"/>
      <c r="N269" s="21"/>
      <c r="O269" s="21"/>
      <c r="P269" s="21"/>
      <c r="Q269" s="21"/>
    </row>
    <row r="270" spans="1:17" ht="15.75" customHeight="1">
      <c r="A270" s="21"/>
      <c r="B270" s="642"/>
      <c r="C270" s="24"/>
      <c r="D270" s="173"/>
      <c r="E270" s="121"/>
      <c r="F270" s="120"/>
      <c r="G270" s="120"/>
      <c r="H270" s="122"/>
      <c r="I270" s="21"/>
      <c r="J270" s="21"/>
      <c r="K270" s="21"/>
      <c r="L270" s="21"/>
      <c r="M270" s="21"/>
      <c r="N270" s="21"/>
      <c r="O270" s="21"/>
      <c r="P270" s="21"/>
      <c r="Q270" s="21"/>
    </row>
    <row r="271" spans="1:17" ht="15.75" customHeight="1">
      <c r="A271" s="21"/>
      <c r="B271" s="642"/>
      <c r="C271" s="24"/>
      <c r="D271" s="173"/>
      <c r="E271" s="121"/>
      <c r="F271" s="120"/>
      <c r="G271" s="120"/>
      <c r="H271" s="122"/>
      <c r="I271" s="21"/>
      <c r="J271" s="21"/>
      <c r="K271" s="21"/>
      <c r="L271" s="21"/>
      <c r="M271" s="21"/>
      <c r="N271" s="21"/>
      <c r="O271" s="21"/>
      <c r="P271" s="21"/>
      <c r="Q271" s="21"/>
    </row>
    <row r="272" spans="1:17" ht="15.75" customHeight="1">
      <c r="A272" s="21"/>
      <c r="B272" s="642"/>
      <c r="C272" s="24"/>
      <c r="D272" s="173"/>
      <c r="E272" s="121"/>
      <c r="F272" s="120"/>
      <c r="G272" s="120"/>
      <c r="H272" s="122"/>
      <c r="I272" s="21"/>
      <c r="J272" s="21"/>
      <c r="K272" s="21"/>
      <c r="L272" s="21"/>
      <c r="M272" s="21"/>
      <c r="N272" s="21"/>
      <c r="O272" s="21"/>
      <c r="P272" s="21"/>
      <c r="Q272" s="21"/>
    </row>
    <row r="273" spans="1:17" ht="15.75" customHeight="1">
      <c r="A273" s="21"/>
      <c r="B273" s="642"/>
      <c r="C273" s="24"/>
      <c r="D273" s="173"/>
      <c r="E273" s="121"/>
      <c r="F273" s="120"/>
      <c r="G273" s="120"/>
      <c r="H273" s="122"/>
      <c r="I273" s="21"/>
      <c r="J273" s="21"/>
      <c r="K273" s="21"/>
      <c r="L273" s="21"/>
      <c r="M273" s="21"/>
      <c r="N273" s="21"/>
      <c r="O273" s="21"/>
      <c r="P273" s="21"/>
      <c r="Q273" s="21"/>
    </row>
    <row r="274" spans="1:17" ht="15.75" customHeight="1">
      <c r="A274" s="21"/>
      <c r="B274" s="642"/>
      <c r="C274" s="24"/>
      <c r="D274" s="173"/>
      <c r="E274" s="121"/>
      <c r="F274" s="120"/>
      <c r="G274" s="120"/>
      <c r="H274" s="122"/>
      <c r="I274" s="21"/>
      <c r="J274" s="21"/>
      <c r="K274" s="21"/>
      <c r="L274" s="21"/>
      <c r="M274" s="21"/>
      <c r="N274" s="21"/>
      <c r="O274" s="21"/>
      <c r="P274" s="21"/>
      <c r="Q274" s="21"/>
    </row>
    <row r="275" spans="1:17" ht="15.75" customHeight="1">
      <c r="A275" s="21"/>
      <c r="B275" s="642"/>
      <c r="C275" s="24"/>
      <c r="D275" s="173"/>
      <c r="E275" s="121"/>
      <c r="F275" s="120"/>
      <c r="G275" s="120"/>
      <c r="H275" s="122"/>
      <c r="I275" s="21"/>
      <c r="J275" s="21"/>
      <c r="K275" s="21"/>
      <c r="L275" s="21"/>
      <c r="M275" s="21"/>
      <c r="N275" s="21"/>
      <c r="O275" s="21"/>
      <c r="P275" s="21"/>
      <c r="Q275" s="21"/>
    </row>
    <row r="276" spans="1:17" ht="15.75" customHeight="1">
      <c r="A276" s="21"/>
      <c r="B276" s="642"/>
      <c r="C276" s="24"/>
      <c r="D276" s="173"/>
      <c r="E276" s="121"/>
      <c r="F276" s="120"/>
      <c r="G276" s="120"/>
      <c r="H276" s="122"/>
      <c r="I276" s="21"/>
      <c r="J276" s="21"/>
      <c r="K276" s="21"/>
      <c r="L276" s="21"/>
      <c r="M276" s="21"/>
      <c r="N276" s="21"/>
      <c r="O276" s="21"/>
      <c r="P276" s="21"/>
      <c r="Q276" s="21"/>
    </row>
    <row r="277" spans="1:17" ht="15.75" customHeight="1">
      <c r="A277" s="21"/>
      <c r="B277" s="642"/>
      <c r="C277" s="24"/>
      <c r="D277" s="173"/>
      <c r="E277" s="121"/>
      <c r="F277" s="120"/>
      <c r="G277" s="120"/>
      <c r="H277" s="122"/>
      <c r="I277" s="21"/>
      <c r="J277" s="21"/>
      <c r="K277" s="21"/>
      <c r="L277" s="21"/>
      <c r="M277" s="21"/>
      <c r="N277" s="21"/>
      <c r="O277" s="21"/>
      <c r="P277" s="21"/>
      <c r="Q277" s="21"/>
    </row>
    <row r="278" spans="1:17" ht="15.75" customHeight="1">
      <c r="A278" s="21"/>
      <c r="B278" s="642"/>
      <c r="C278" s="24"/>
      <c r="D278" s="173"/>
      <c r="E278" s="121"/>
      <c r="F278" s="120"/>
      <c r="G278" s="120"/>
      <c r="H278" s="122"/>
      <c r="I278" s="21"/>
      <c r="J278" s="21"/>
      <c r="K278" s="21"/>
      <c r="L278" s="21"/>
      <c r="M278" s="21"/>
      <c r="N278" s="21"/>
      <c r="O278" s="21"/>
      <c r="P278" s="21"/>
      <c r="Q278" s="21"/>
    </row>
    <row r="279" spans="1:17" ht="15.75" customHeight="1">
      <c r="A279" s="21"/>
      <c r="B279" s="642"/>
      <c r="C279" s="24"/>
      <c r="D279" s="173"/>
      <c r="E279" s="121"/>
      <c r="F279" s="120"/>
      <c r="G279" s="120"/>
      <c r="H279" s="122"/>
      <c r="I279" s="21"/>
      <c r="J279" s="21"/>
      <c r="K279" s="21"/>
      <c r="L279" s="21"/>
      <c r="M279" s="21"/>
      <c r="N279" s="21"/>
      <c r="O279" s="21"/>
      <c r="P279" s="21"/>
      <c r="Q279" s="21"/>
    </row>
    <row r="280" spans="1:17" ht="15.75" customHeight="1">
      <c r="A280" s="21"/>
      <c r="B280" s="642"/>
      <c r="C280" s="24"/>
      <c r="D280" s="173"/>
      <c r="E280" s="121"/>
      <c r="F280" s="120"/>
      <c r="G280" s="120"/>
      <c r="H280" s="122"/>
      <c r="I280" s="21"/>
      <c r="J280" s="21"/>
      <c r="K280" s="21"/>
      <c r="L280" s="21"/>
      <c r="M280" s="21"/>
      <c r="N280" s="21"/>
      <c r="O280" s="21"/>
      <c r="P280" s="21"/>
      <c r="Q280" s="21"/>
    </row>
    <row r="281" spans="1:17" ht="15.75" customHeight="1">
      <c r="A281" s="21"/>
      <c r="B281" s="642"/>
      <c r="C281" s="24"/>
      <c r="D281" s="173"/>
      <c r="E281" s="121"/>
      <c r="F281" s="120"/>
      <c r="G281" s="120"/>
      <c r="H281" s="122"/>
      <c r="I281" s="21"/>
      <c r="J281" s="21"/>
      <c r="K281" s="21"/>
      <c r="L281" s="21"/>
      <c r="M281" s="21"/>
      <c r="N281" s="21"/>
      <c r="O281" s="21"/>
      <c r="P281" s="21"/>
      <c r="Q281" s="21"/>
    </row>
    <row r="282" spans="1:17" ht="15.75" customHeight="1">
      <c r="A282" s="21"/>
      <c r="B282" s="642"/>
      <c r="C282" s="24"/>
      <c r="D282" s="173"/>
      <c r="E282" s="121"/>
      <c r="F282" s="120"/>
      <c r="G282" s="120"/>
      <c r="H282" s="122"/>
      <c r="I282" s="21"/>
      <c r="J282" s="21"/>
      <c r="K282" s="21"/>
      <c r="L282" s="21"/>
      <c r="M282" s="21"/>
      <c r="N282" s="21"/>
      <c r="O282" s="21"/>
      <c r="P282" s="21"/>
      <c r="Q282" s="21"/>
    </row>
    <row r="283" spans="1:17" ht="15.75" customHeight="1">
      <c r="A283" s="21"/>
      <c r="B283" s="642"/>
      <c r="C283" s="24"/>
      <c r="D283" s="173"/>
      <c r="E283" s="121"/>
      <c r="F283" s="120"/>
      <c r="G283" s="120"/>
      <c r="H283" s="122"/>
      <c r="I283" s="21"/>
      <c r="J283" s="21"/>
      <c r="K283" s="21"/>
      <c r="L283" s="21"/>
      <c r="M283" s="21"/>
      <c r="N283" s="21"/>
      <c r="O283" s="21"/>
      <c r="P283" s="21"/>
      <c r="Q283" s="21"/>
    </row>
    <row r="284" spans="1:17" ht="15.75" customHeight="1">
      <c r="A284" s="21"/>
      <c r="B284" s="642"/>
      <c r="C284" s="24"/>
      <c r="D284" s="173"/>
      <c r="E284" s="121"/>
      <c r="F284" s="120"/>
      <c r="G284" s="120"/>
      <c r="H284" s="122"/>
      <c r="I284" s="21"/>
      <c r="J284" s="21"/>
      <c r="K284" s="21"/>
      <c r="L284" s="21"/>
      <c r="M284" s="21"/>
      <c r="N284" s="21"/>
      <c r="O284" s="21"/>
      <c r="P284" s="21"/>
      <c r="Q284" s="21"/>
    </row>
    <row r="285" spans="1:17" ht="15.75" customHeight="1">
      <c r="A285" s="21"/>
      <c r="B285" s="642"/>
      <c r="C285" s="24"/>
      <c r="D285" s="173"/>
      <c r="E285" s="121"/>
      <c r="F285" s="120"/>
      <c r="G285" s="120"/>
      <c r="H285" s="122"/>
      <c r="I285" s="21"/>
      <c r="J285" s="21"/>
      <c r="K285" s="21"/>
      <c r="L285" s="21"/>
      <c r="M285" s="21"/>
      <c r="N285" s="21"/>
      <c r="O285" s="21"/>
      <c r="P285" s="21"/>
      <c r="Q285" s="21"/>
    </row>
    <row r="286" spans="1:17" ht="15.75" customHeight="1">
      <c r="A286" s="21"/>
      <c r="B286" s="642"/>
      <c r="C286" s="24"/>
      <c r="D286" s="173"/>
      <c r="E286" s="121"/>
      <c r="F286" s="120"/>
      <c r="G286" s="120"/>
      <c r="H286" s="122"/>
      <c r="I286" s="21"/>
      <c r="J286" s="21"/>
      <c r="K286" s="21"/>
      <c r="L286" s="21"/>
      <c r="M286" s="21"/>
      <c r="N286" s="21"/>
      <c r="O286" s="21"/>
      <c r="P286" s="21"/>
      <c r="Q286" s="21"/>
    </row>
    <row r="287" spans="1:17" ht="15.75" customHeight="1">
      <c r="A287" s="21"/>
      <c r="B287" s="642"/>
      <c r="C287" s="24"/>
      <c r="D287" s="173"/>
      <c r="E287" s="121"/>
      <c r="F287" s="120"/>
      <c r="G287" s="120"/>
      <c r="H287" s="122"/>
      <c r="I287" s="21"/>
      <c r="J287" s="21"/>
      <c r="K287" s="21"/>
      <c r="L287" s="21"/>
      <c r="M287" s="21"/>
      <c r="N287" s="21"/>
      <c r="O287" s="21"/>
      <c r="P287" s="21"/>
      <c r="Q287" s="21"/>
    </row>
    <row r="288" spans="1:17" ht="15.75" customHeight="1">
      <c r="A288" s="21"/>
      <c r="B288" s="642"/>
      <c r="C288" s="24"/>
      <c r="D288" s="173"/>
      <c r="E288" s="121"/>
      <c r="F288" s="120"/>
      <c r="G288" s="120"/>
      <c r="H288" s="122"/>
      <c r="I288" s="21"/>
      <c r="J288" s="21"/>
      <c r="K288" s="21"/>
      <c r="L288" s="21"/>
      <c r="M288" s="21"/>
      <c r="N288" s="21"/>
      <c r="O288" s="21"/>
      <c r="P288" s="21"/>
      <c r="Q288" s="21"/>
    </row>
    <row r="289" spans="1:17" ht="15.75" customHeight="1">
      <c r="A289" s="21"/>
      <c r="B289" s="642"/>
      <c r="C289" s="24"/>
      <c r="D289" s="173"/>
      <c r="E289" s="121"/>
      <c r="F289" s="120"/>
      <c r="G289" s="120"/>
      <c r="H289" s="122"/>
      <c r="I289" s="21"/>
      <c r="J289" s="21"/>
      <c r="K289" s="21"/>
      <c r="L289" s="21"/>
      <c r="M289" s="21"/>
      <c r="N289" s="21"/>
      <c r="O289" s="21"/>
      <c r="P289" s="21"/>
      <c r="Q289" s="21"/>
    </row>
    <row r="290" spans="1:17" ht="15.75" customHeight="1">
      <c r="A290" s="21"/>
      <c r="B290" s="642"/>
      <c r="C290" s="24"/>
      <c r="D290" s="173"/>
      <c r="E290" s="121"/>
      <c r="F290" s="120"/>
      <c r="G290" s="120"/>
      <c r="H290" s="122"/>
      <c r="I290" s="21"/>
      <c r="J290" s="21"/>
      <c r="K290" s="21"/>
      <c r="L290" s="21"/>
      <c r="M290" s="21"/>
      <c r="N290" s="21"/>
      <c r="O290" s="21"/>
      <c r="P290" s="21"/>
      <c r="Q290" s="21"/>
    </row>
    <row r="291" spans="1:17" ht="15.75" customHeight="1">
      <c r="A291" s="21"/>
      <c r="B291" s="642"/>
      <c r="C291" s="24"/>
      <c r="D291" s="173"/>
      <c r="E291" s="121"/>
      <c r="F291" s="120"/>
      <c r="G291" s="120"/>
      <c r="H291" s="122"/>
      <c r="I291" s="21"/>
      <c r="J291" s="21"/>
      <c r="K291" s="21"/>
      <c r="L291" s="21"/>
      <c r="M291" s="21"/>
      <c r="N291" s="21"/>
      <c r="O291" s="21"/>
      <c r="P291" s="21"/>
      <c r="Q291" s="21"/>
    </row>
    <row r="292" spans="1:17" ht="15.75" customHeight="1">
      <c r="A292" s="21"/>
      <c r="B292" s="642"/>
      <c r="C292" s="24"/>
      <c r="D292" s="173"/>
      <c r="E292" s="121"/>
      <c r="F292" s="120"/>
      <c r="G292" s="120"/>
      <c r="H292" s="122"/>
      <c r="I292" s="21"/>
      <c r="J292" s="21"/>
      <c r="K292" s="21"/>
      <c r="L292" s="21"/>
      <c r="M292" s="21"/>
      <c r="N292" s="21"/>
      <c r="O292" s="21"/>
      <c r="P292" s="21"/>
      <c r="Q292" s="21"/>
    </row>
    <row r="293" spans="1:17" ht="15.75" customHeight="1">
      <c r="A293" s="21"/>
      <c r="B293" s="642"/>
      <c r="C293" s="24"/>
      <c r="D293" s="173"/>
      <c r="E293" s="121"/>
      <c r="F293" s="120"/>
      <c r="G293" s="120"/>
      <c r="H293" s="122"/>
      <c r="I293" s="21"/>
      <c r="J293" s="21"/>
      <c r="K293" s="21"/>
      <c r="L293" s="21"/>
      <c r="M293" s="21"/>
      <c r="N293" s="21"/>
      <c r="O293" s="21"/>
      <c r="P293" s="21"/>
      <c r="Q293" s="21"/>
    </row>
    <row r="294" spans="1:17" ht="15.75" customHeight="1">
      <c r="A294" s="21"/>
      <c r="B294" s="642"/>
      <c r="C294" s="24"/>
      <c r="D294" s="173"/>
      <c r="E294" s="121"/>
      <c r="F294" s="120"/>
      <c r="G294" s="120"/>
      <c r="H294" s="122"/>
      <c r="I294" s="21"/>
      <c r="J294" s="21"/>
      <c r="K294" s="21"/>
      <c r="L294" s="21"/>
      <c r="M294" s="21"/>
      <c r="N294" s="21"/>
      <c r="O294" s="21"/>
      <c r="P294" s="21"/>
      <c r="Q294" s="21"/>
    </row>
    <row r="295" spans="1:17" ht="15.75" customHeight="1">
      <c r="A295" s="21"/>
      <c r="B295" s="642"/>
      <c r="C295" s="24"/>
      <c r="D295" s="173"/>
      <c r="E295" s="121"/>
      <c r="F295" s="120"/>
      <c r="G295" s="120"/>
      <c r="H295" s="122"/>
      <c r="I295" s="21"/>
      <c r="J295" s="21"/>
      <c r="K295" s="21"/>
      <c r="L295" s="21"/>
      <c r="M295" s="21"/>
      <c r="N295" s="21"/>
      <c r="O295" s="21"/>
      <c r="P295" s="21"/>
      <c r="Q295" s="21"/>
    </row>
    <row r="296" spans="1:17" ht="15.75" customHeight="1">
      <c r="A296" s="21"/>
      <c r="B296" s="642"/>
      <c r="C296" s="24"/>
      <c r="D296" s="173"/>
      <c r="E296" s="121"/>
      <c r="F296" s="120"/>
      <c r="G296" s="120"/>
      <c r="H296" s="122"/>
      <c r="I296" s="21"/>
      <c r="J296" s="21"/>
      <c r="K296" s="21"/>
      <c r="L296" s="21"/>
      <c r="M296" s="21"/>
      <c r="N296" s="21"/>
      <c r="O296" s="21"/>
      <c r="P296" s="21"/>
      <c r="Q296" s="21"/>
    </row>
    <row r="297" spans="1:17" ht="15.75" customHeight="1">
      <c r="A297" s="21"/>
      <c r="B297" s="642"/>
      <c r="C297" s="24"/>
      <c r="D297" s="173"/>
      <c r="E297" s="121"/>
      <c r="F297" s="120"/>
      <c r="G297" s="120"/>
      <c r="H297" s="122"/>
      <c r="I297" s="21"/>
      <c r="J297" s="21"/>
      <c r="K297" s="21"/>
      <c r="L297" s="21"/>
      <c r="M297" s="21"/>
      <c r="N297" s="21"/>
      <c r="O297" s="21"/>
      <c r="P297" s="21"/>
      <c r="Q297" s="21"/>
    </row>
    <row r="298" spans="1:17" ht="15.75" customHeight="1">
      <c r="A298" s="21"/>
      <c r="B298" s="642"/>
      <c r="C298" s="24"/>
      <c r="D298" s="173"/>
      <c r="E298" s="121"/>
      <c r="F298" s="120"/>
      <c r="G298" s="120"/>
      <c r="H298" s="122"/>
      <c r="I298" s="21"/>
      <c r="J298" s="21"/>
      <c r="K298" s="21"/>
      <c r="L298" s="21"/>
      <c r="M298" s="21"/>
      <c r="N298" s="21"/>
      <c r="O298" s="21"/>
      <c r="P298" s="21"/>
      <c r="Q298" s="21"/>
    </row>
    <row r="299" spans="1:17" ht="15.75" customHeight="1">
      <c r="A299" s="21"/>
      <c r="B299" s="642"/>
      <c r="C299" s="24"/>
      <c r="D299" s="173"/>
      <c r="E299" s="121"/>
      <c r="F299" s="120"/>
      <c r="G299" s="120"/>
      <c r="H299" s="122"/>
      <c r="I299" s="21"/>
      <c r="J299" s="21"/>
      <c r="K299" s="21"/>
      <c r="L299" s="21"/>
      <c r="M299" s="21"/>
      <c r="N299" s="21"/>
      <c r="O299" s="21"/>
      <c r="P299" s="21"/>
      <c r="Q299" s="21"/>
    </row>
    <row r="300" spans="1:17" ht="15.75" customHeight="1">
      <c r="A300" s="21"/>
      <c r="B300" s="642"/>
      <c r="C300" s="24"/>
      <c r="D300" s="173"/>
      <c r="E300" s="121"/>
      <c r="F300" s="120"/>
      <c r="G300" s="120"/>
      <c r="H300" s="122"/>
      <c r="I300" s="21"/>
      <c r="J300" s="21"/>
      <c r="K300" s="21"/>
      <c r="L300" s="21"/>
      <c r="M300" s="21"/>
      <c r="N300" s="21"/>
      <c r="O300" s="21"/>
      <c r="P300" s="21"/>
      <c r="Q300" s="21"/>
    </row>
    <row r="301" spans="1:17" ht="15.75" customHeight="1">
      <c r="A301" s="21"/>
      <c r="B301" s="642"/>
      <c r="C301" s="24"/>
      <c r="D301" s="173"/>
      <c r="E301" s="121"/>
      <c r="F301" s="120"/>
      <c r="G301" s="120"/>
      <c r="H301" s="122"/>
      <c r="I301" s="21"/>
      <c r="J301" s="21"/>
      <c r="K301" s="21"/>
      <c r="L301" s="21"/>
      <c r="M301" s="21"/>
      <c r="N301" s="21"/>
      <c r="O301" s="21"/>
      <c r="P301" s="21"/>
      <c r="Q301" s="21"/>
    </row>
    <row r="302" spans="1:17" ht="15.75" customHeight="1">
      <c r="A302" s="21"/>
      <c r="B302" s="642"/>
      <c r="C302" s="24"/>
      <c r="D302" s="173"/>
      <c r="E302" s="121"/>
      <c r="F302" s="120"/>
      <c r="G302" s="120"/>
      <c r="H302" s="122"/>
      <c r="I302" s="21"/>
      <c r="J302" s="21"/>
      <c r="K302" s="21"/>
      <c r="L302" s="21"/>
      <c r="M302" s="21"/>
      <c r="N302" s="21"/>
      <c r="O302" s="21"/>
      <c r="P302" s="21"/>
      <c r="Q302" s="21"/>
    </row>
    <row r="303" spans="1:17" ht="15.75" customHeight="1">
      <c r="A303" s="21"/>
      <c r="B303" s="642"/>
      <c r="C303" s="24"/>
      <c r="D303" s="173"/>
      <c r="E303" s="121"/>
      <c r="F303" s="120"/>
      <c r="G303" s="120"/>
      <c r="H303" s="122"/>
      <c r="I303" s="21"/>
      <c r="J303" s="21"/>
      <c r="K303" s="21"/>
      <c r="L303" s="21"/>
      <c r="M303" s="21"/>
      <c r="N303" s="21"/>
      <c r="O303" s="21"/>
      <c r="P303" s="21"/>
      <c r="Q303" s="21"/>
    </row>
    <row r="304" spans="1:17" ht="15.75" customHeight="1">
      <c r="A304" s="21"/>
      <c r="B304" s="642"/>
      <c r="C304" s="24"/>
      <c r="D304" s="173"/>
      <c r="E304" s="121"/>
      <c r="F304" s="120"/>
      <c r="G304" s="120"/>
      <c r="H304" s="122"/>
      <c r="I304" s="21"/>
      <c r="J304" s="21"/>
      <c r="K304" s="21"/>
      <c r="L304" s="21"/>
      <c r="M304" s="21"/>
      <c r="N304" s="21"/>
      <c r="O304" s="21"/>
      <c r="P304" s="21"/>
      <c r="Q304" s="21"/>
    </row>
    <row r="305" spans="1:17" ht="15.75" customHeight="1">
      <c r="A305" s="21"/>
      <c r="B305" s="642"/>
      <c r="C305" s="24"/>
      <c r="D305" s="173"/>
      <c r="E305" s="121"/>
      <c r="F305" s="120"/>
      <c r="G305" s="120"/>
      <c r="H305" s="122"/>
      <c r="I305" s="21"/>
      <c r="J305" s="21"/>
      <c r="K305" s="21"/>
      <c r="L305" s="21"/>
      <c r="M305" s="21"/>
      <c r="N305" s="21"/>
      <c r="O305" s="21"/>
      <c r="P305" s="21"/>
      <c r="Q305" s="21"/>
    </row>
    <row r="306" spans="1:17" ht="15.75" customHeight="1">
      <c r="A306" s="21"/>
      <c r="B306" s="642"/>
      <c r="C306" s="24"/>
      <c r="D306" s="173"/>
      <c r="E306" s="121"/>
      <c r="F306" s="120"/>
      <c r="G306" s="120"/>
      <c r="H306" s="122"/>
      <c r="I306" s="21"/>
      <c r="J306" s="21"/>
      <c r="K306" s="21"/>
      <c r="L306" s="21"/>
      <c r="M306" s="21"/>
      <c r="N306" s="21"/>
      <c r="O306" s="21"/>
      <c r="P306" s="21"/>
      <c r="Q306" s="21"/>
    </row>
    <row r="307" spans="1:17" ht="15.75" customHeight="1">
      <c r="A307" s="21"/>
      <c r="B307" s="642"/>
      <c r="C307" s="24"/>
      <c r="D307" s="173"/>
      <c r="E307" s="121"/>
      <c r="F307" s="120"/>
      <c r="G307" s="120"/>
      <c r="H307" s="122"/>
      <c r="I307" s="21"/>
      <c r="J307" s="21"/>
      <c r="K307" s="21"/>
      <c r="L307" s="21"/>
      <c r="M307" s="21"/>
      <c r="N307" s="21"/>
      <c r="O307" s="21"/>
      <c r="P307" s="21"/>
      <c r="Q307" s="21"/>
    </row>
    <row r="308" spans="1:17" ht="15.75" customHeight="1">
      <c r="A308" s="21"/>
      <c r="B308" s="642"/>
      <c r="C308" s="24"/>
      <c r="D308" s="173"/>
      <c r="E308" s="121"/>
      <c r="F308" s="120"/>
      <c r="G308" s="120"/>
      <c r="H308" s="122"/>
      <c r="I308" s="21"/>
      <c r="J308" s="21"/>
      <c r="K308" s="21"/>
      <c r="L308" s="21"/>
      <c r="M308" s="21"/>
      <c r="N308" s="21"/>
      <c r="O308" s="21"/>
      <c r="P308" s="21"/>
      <c r="Q308" s="21"/>
    </row>
    <row r="309" spans="1:17" ht="15.75" customHeight="1">
      <c r="A309" s="21"/>
      <c r="B309" s="642"/>
      <c r="C309" s="24"/>
      <c r="D309" s="173"/>
      <c r="E309" s="121"/>
      <c r="F309" s="120"/>
      <c r="G309" s="120"/>
      <c r="H309" s="122"/>
      <c r="I309" s="21"/>
      <c r="J309" s="21"/>
      <c r="K309" s="21"/>
      <c r="L309" s="21"/>
      <c r="M309" s="21"/>
      <c r="N309" s="21"/>
      <c r="O309" s="21"/>
      <c r="P309" s="21"/>
      <c r="Q309" s="21"/>
    </row>
    <row r="310" spans="1:17" ht="15.75" customHeight="1">
      <c r="A310" s="21"/>
      <c r="B310" s="642"/>
      <c r="C310" s="24"/>
      <c r="D310" s="173"/>
      <c r="E310" s="121"/>
      <c r="F310" s="120"/>
      <c r="G310" s="120"/>
      <c r="H310" s="122"/>
      <c r="I310" s="21"/>
      <c r="J310" s="21"/>
      <c r="K310" s="21"/>
      <c r="L310" s="21"/>
      <c r="M310" s="21"/>
      <c r="N310" s="21"/>
      <c r="O310" s="21"/>
      <c r="P310" s="21"/>
      <c r="Q310" s="21"/>
    </row>
    <row r="311" spans="1:17" ht="15.75" customHeight="1">
      <c r="A311" s="21"/>
      <c r="B311" s="642"/>
      <c r="C311" s="24"/>
      <c r="D311" s="173"/>
      <c r="E311" s="121"/>
      <c r="F311" s="120"/>
      <c r="G311" s="120"/>
      <c r="H311" s="122"/>
      <c r="I311" s="21"/>
      <c r="J311" s="21"/>
      <c r="K311" s="21"/>
      <c r="L311" s="21"/>
      <c r="M311" s="21"/>
      <c r="N311" s="21"/>
      <c r="O311" s="21"/>
      <c r="P311" s="21"/>
      <c r="Q311" s="21"/>
    </row>
    <row r="312" spans="1:17" ht="15.75" customHeight="1">
      <c r="A312" s="21"/>
      <c r="B312" s="642"/>
      <c r="C312" s="24"/>
      <c r="D312" s="173"/>
      <c r="E312" s="121"/>
      <c r="F312" s="120"/>
      <c r="G312" s="120"/>
      <c r="H312" s="122"/>
      <c r="I312" s="21"/>
      <c r="J312" s="21"/>
      <c r="K312" s="21"/>
      <c r="L312" s="21"/>
      <c r="M312" s="21"/>
      <c r="N312" s="21"/>
      <c r="O312" s="21"/>
      <c r="P312" s="21"/>
      <c r="Q312" s="21"/>
    </row>
    <row r="313" spans="1:17" ht="15.75" customHeight="1">
      <c r="A313" s="21"/>
      <c r="B313" s="642"/>
      <c r="C313" s="24"/>
      <c r="D313" s="173"/>
      <c r="E313" s="121"/>
      <c r="F313" s="120"/>
      <c r="G313" s="120"/>
      <c r="H313" s="122"/>
      <c r="I313" s="21"/>
      <c r="J313" s="21"/>
      <c r="K313" s="21"/>
      <c r="L313" s="21"/>
      <c r="M313" s="21"/>
      <c r="N313" s="21"/>
      <c r="O313" s="21"/>
      <c r="P313" s="21"/>
      <c r="Q313" s="21"/>
    </row>
    <row r="314" spans="1:17" ht="15.75" customHeight="1">
      <c r="A314" s="21"/>
      <c r="B314" s="642"/>
      <c r="C314" s="24"/>
      <c r="D314" s="173"/>
      <c r="E314" s="121"/>
      <c r="F314" s="120"/>
      <c r="G314" s="120"/>
      <c r="H314" s="122"/>
      <c r="I314" s="21"/>
      <c r="J314" s="21"/>
      <c r="K314" s="21"/>
      <c r="L314" s="21"/>
      <c r="M314" s="21"/>
      <c r="N314" s="21"/>
      <c r="O314" s="21"/>
      <c r="P314" s="21"/>
      <c r="Q314" s="21"/>
    </row>
    <row r="315" spans="1:17" ht="15.75" customHeight="1">
      <c r="A315" s="21"/>
      <c r="B315" s="642"/>
      <c r="C315" s="24"/>
      <c r="D315" s="173"/>
      <c r="E315" s="121"/>
      <c r="F315" s="120"/>
      <c r="G315" s="120"/>
      <c r="H315" s="122"/>
      <c r="I315" s="21"/>
      <c r="J315" s="21"/>
      <c r="K315" s="21"/>
      <c r="L315" s="21"/>
      <c r="M315" s="21"/>
      <c r="N315" s="21"/>
      <c r="O315" s="21"/>
      <c r="P315" s="21"/>
      <c r="Q315" s="21"/>
    </row>
    <row r="316" spans="1:17" ht="15.75" customHeight="1">
      <c r="A316" s="21"/>
      <c r="B316" s="642"/>
      <c r="C316" s="24"/>
      <c r="D316" s="173"/>
      <c r="E316" s="121"/>
      <c r="F316" s="120"/>
      <c r="G316" s="120"/>
      <c r="H316" s="122"/>
      <c r="I316" s="21"/>
      <c r="J316" s="21"/>
      <c r="K316" s="21"/>
      <c r="L316" s="21"/>
      <c r="M316" s="21"/>
      <c r="N316" s="21"/>
      <c r="O316" s="21"/>
      <c r="P316" s="21"/>
      <c r="Q316" s="21"/>
    </row>
    <row r="317" spans="1:17" ht="15.75" customHeight="1">
      <c r="A317" s="21"/>
      <c r="B317" s="642"/>
      <c r="C317" s="24"/>
      <c r="D317" s="173"/>
      <c r="E317" s="121"/>
      <c r="F317" s="120"/>
      <c r="G317" s="120"/>
      <c r="H317" s="122"/>
      <c r="I317" s="21"/>
      <c r="J317" s="21"/>
      <c r="K317" s="21"/>
      <c r="L317" s="21"/>
      <c r="M317" s="21"/>
      <c r="N317" s="21"/>
      <c r="O317" s="21"/>
      <c r="P317" s="21"/>
      <c r="Q317" s="21"/>
    </row>
    <row r="318" spans="1:17" ht="15.75" customHeight="1">
      <c r="A318" s="21"/>
      <c r="B318" s="642"/>
      <c r="C318" s="24"/>
      <c r="D318" s="173"/>
      <c r="E318" s="121"/>
      <c r="F318" s="120"/>
      <c r="G318" s="120"/>
      <c r="H318" s="122"/>
      <c r="I318" s="21"/>
      <c r="J318" s="21"/>
      <c r="K318" s="21"/>
      <c r="L318" s="21"/>
      <c r="M318" s="21"/>
      <c r="N318" s="21"/>
      <c r="O318" s="21"/>
      <c r="P318" s="21"/>
      <c r="Q318" s="21"/>
    </row>
    <row r="319" spans="1:17" ht="15.75" customHeight="1">
      <c r="A319" s="21"/>
      <c r="B319" s="642"/>
      <c r="C319" s="24"/>
      <c r="D319" s="173"/>
      <c r="E319" s="121"/>
      <c r="F319" s="120"/>
      <c r="G319" s="120"/>
      <c r="H319" s="122"/>
      <c r="I319" s="21"/>
      <c r="J319" s="21"/>
      <c r="K319" s="21"/>
      <c r="L319" s="21"/>
      <c r="M319" s="21"/>
      <c r="N319" s="21"/>
      <c r="O319" s="21"/>
      <c r="P319" s="21"/>
      <c r="Q319" s="21"/>
    </row>
    <row r="320" spans="1:17" ht="15.75" customHeight="1">
      <c r="A320" s="21"/>
      <c r="B320" s="642"/>
      <c r="C320" s="24"/>
      <c r="D320" s="173"/>
      <c r="E320" s="121"/>
      <c r="F320" s="120"/>
      <c r="G320" s="120"/>
      <c r="H320" s="122"/>
      <c r="I320" s="21"/>
      <c r="J320" s="21"/>
      <c r="K320" s="21"/>
      <c r="L320" s="21"/>
      <c r="M320" s="21"/>
      <c r="N320" s="21"/>
      <c r="O320" s="21"/>
      <c r="P320" s="21"/>
      <c r="Q320" s="21"/>
    </row>
    <row r="321" spans="1:17" ht="15.75" customHeight="1">
      <c r="A321" s="21"/>
      <c r="B321" s="642"/>
      <c r="C321" s="24"/>
      <c r="D321" s="173"/>
      <c r="E321" s="121"/>
      <c r="F321" s="120"/>
      <c r="G321" s="120"/>
      <c r="H321" s="122"/>
      <c r="I321" s="21"/>
      <c r="J321" s="21"/>
      <c r="K321" s="21"/>
      <c r="L321" s="21"/>
      <c r="M321" s="21"/>
      <c r="N321" s="21"/>
      <c r="O321" s="21"/>
      <c r="P321" s="21"/>
      <c r="Q321" s="21"/>
    </row>
    <row r="322" spans="1:17" ht="15.75" customHeight="1">
      <c r="A322" s="21"/>
      <c r="B322" s="642"/>
      <c r="C322" s="24"/>
      <c r="D322" s="173"/>
      <c r="E322" s="121"/>
      <c r="F322" s="120"/>
      <c r="G322" s="120"/>
      <c r="H322" s="122"/>
      <c r="I322" s="21"/>
      <c r="J322" s="21"/>
      <c r="K322" s="21"/>
      <c r="L322" s="21"/>
      <c r="M322" s="21"/>
      <c r="N322" s="21"/>
      <c r="O322" s="21"/>
      <c r="P322" s="21"/>
      <c r="Q322" s="21"/>
    </row>
    <row r="323" spans="1:17" ht="15.75" customHeight="1">
      <c r="A323" s="21"/>
      <c r="B323" s="642"/>
      <c r="C323" s="24"/>
      <c r="D323" s="173"/>
      <c r="E323" s="121"/>
      <c r="F323" s="120"/>
      <c r="G323" s="120"/>
      <c r="H323" s="122"/>
      <c r="I323" s="21"/>
      <c r="J323" s="21"/>
      <c r="K323" s="21"/>
      <c r="L323" s="21"/>
      <c r="M323" s="21"/>
      <c r="N323" s="21"/>
      <c r="O323" s="21"/>
      <c r="P323" s="21"/>
      <c r="Q323" s="21"/>
    </row>
    <row r="324" spans="1:17" ht="15.75" customHeight="1">
      <c r="A324" s="21"/>
      <c r="B324" s="642"/>
      <c r="C324" s="24"/>
      <c r="D324" s="173"/>
      <c r="E324" s="121"/>
      <c r="F324" s="120"/>
      <c r="G324" s="120"/>
      <c r="H324" s="122"/>
      <c r="I324" s="21"/>
      <c r="J324" s="21"/>
      <c r="K324" s="21"/>
      <c r="L324" s="21"/>
      <c r="M324" s="21"/>
      <c r="N324" s="21"/>
      <c r="O324" s="21"/>
      <c r="P324" s="21"/>
      <c r="Q324" s="21"/>
    </row>
    <row r="325" spans="1:17" ht="15.75" customHeight="1">
      <c r="A325" s="21"/>
      <c r="B325" s="642"/>
      <c r="C325" s="24"/>
      <c r="D325" s="173"/>
      <c r="E325" s="121"/>
      <c r="F325" s="120"/>
      <c r="G325" s="120"/>
      <c r="H325" s="122"/>
      <c r="I325" s="21"/>
      <c r="J325" s="21"/>
      <c r="K325" s="21"/>
      <c r="L325" s="21"/>
      <c r="M325" s="21"/>
      <c r="N325" s="21"/>
      <c r="O325" s="21"/>
      <c r="P325" s="21"/>
      <c r="Q325" s="21"/>
    </row>
    <row r="326" spans="1:17" ht="15.75" customHeight="1">
      <c r="A326" s="21"/>
      <c r="B326" s="642"/>
      <c r="C326" s="24"/>
      <c r="D326" s="173"/>
      <c r="E326" s="121"/>
      <c r="F326" s="120"/>
      <c r="G326" s="120"/>
      <c r="H326" s="122"/>
      <c r="I326" s="21"/>
      <c r="J326" s="21"/>
      <c r="K326" s="21"/>
      <c r="L326" s="21"/>
      <c r="M326" s="21"/>
      <c r="N326" s="21"/>
      <c r="O326" s="21"/>
      <c r="P326" s="21"/>
      <c r="Q326" s="21"/>
    </row>
    <row r="327" spans="1:17" ht="15.75" customHeight="1">
      <c r="A327" s="21"/>
      <c r="B327" s="642"/>
      <c r="C327" s="24"/>
      <c r="D327" s="173"/>
      <c r="E327" s="121"/>
      <c r="F327" s="120"/>
      <c r="G327" s="120"/>
      <c r="H327" s="122"/>
      <c r="I327" s="21"/>
      <c r="J327" s="21"/>
      <c r="K327" s="21"/>
      <c r="L327" s="21"/>
      <c r="M327" s="21"/>
      <c r="N327" s="21"/>
      <c r="O327" s="21"/>
      <c r="P327" s="21"/>
      <c r="Q327" s="21"/>
    </row>
    <row r="328" spans="1:17" ht="15.75" customHeight="1">
      <c r="A328" s="21"/>
      <c r="B328" s="642"/>
      <c r="C328" s="24"/>
      <c r="D328" s="173"/>
      <c r="E328" s="121"/>
      <c r="F328" s="120"/>
      <c r="G328" s="120"/>
      <c r="H328" s="122"/>
      <c r="I328" s="21"/>
      <c r="J328" s="21"/>
      <c r="K328" s="21"/>
      <c r="L328" s="21"/>
      <c r="M328" s="21"/>
      <c r="N328" s="21"/>
      <c r="O328" s="21"/>
      <c r="P328" s="21"/>
      <c r="Q328" s="21"/>
    </row>
    <row r="329" spans="1:17" ht="15.75" customHeight="1">
      <c r="A329" s="21"/>
      <c r="B329" s="642"/>
      <c r="C329" s="24"/>
      <c r="D329" s="173"/>
      <c r="E329" s="121"/>
      <c r="F329" s="120"/>
      <c r="G329" s="120"/>
      <c r="H329" s="122"/>
      <c r="I329" s="21"/>
      <c r="J329" s="21"/>
      <c r="K329" s="21"/>
      <c r="L329" s="21"/>
      <c r="M329" s="21"/>
      <c r="N329" s="21"/>
      <c r="O329" s="21"/>
      <c r="P329" s="21"/>
      <c r="Q329" s="21"/>
    </row>
    <row r="330" spans="1:17" ht="15.75" customHeight="1">
      <c r="A330" s="21"/>
      <c r="B330" s="642"/>
      <c r="C330" s="24"/>
      <c r="D330" s="173"/>
      <c r="E330" s="121"/>
      <c r="F330" s="120"/>
      <c r="G330" s="120"/>
      <c r="H330" s="122"/>
      <c r="I330" s="21"/>
      <c r="J330" s="21"/>
      <c r="K330" s="21"/>
      <c r="L330" s="21"/>
      <c r="M330" s="21"/>
      <c r="N330" s="21"/>
      <c r="O330" s="21"/>
      <c r="P330" s="21"/>
      <c r="Q330" s="21"/>
    </row>
    <row r="331" spans="1:17" ht="15.75" customHeight="1">
      <c r="A331" s="21"/>
      <c r="B331" s="642"/>
      <c r="C331" s="24"/>
      <c r="D331" s="173"/>
      <c r="E331" s="121"/>
      <c r="F331" s="120"/>
      <c r="G331" s="120"/>
      <c r="H331" s="122"/>
      <c r="I331" s="21"/>
      <c r="J331" s="21"/>
      <c r="K331" s="21"/>
      <c r="L331" s="21"/>
      <c r="M331" s="21"/>
      <c r="N331" s="21"/>
      <c r="O331" s="21"/>
      <c r="P331" s="21"/>
      <c r="Q331" s="21"/>
    </row>
    <row r="332" spans="1:17" ht="15.75" customHeight="1">
      <c r="A332" s="21"/>
      <c r="B332" s="642"/>
      <c r="C332" s="24"/>
      <c r="D332" s="173"/>
      <c r="E332" s="121"/>
      <c r="F332" s="120"/>
      <c r="G332" s="120"/>
      <c r="H332" s="122"/>
      <c r="I332" s="21"/>
      <c r="J332" s="21"/>
      <c r="K332" s="21"/>
      <c r="L332" s="21"/>
      <c r="M332" s="21"/>
      <c r="N332" s="21"/>
      <c r="O332" s="21"/>
      <c r="P332" s="21"/>
      <c r="Q332" s="21"/>
    </row>
    <row r="333" spans="1:17" ht="15.75" customHeight="1">
      <c r="A333" s="21"/>
      <c r="B333" s="642"/>
      <c r="C333" s="24"/>
      <c r="D333" s="173"/>
      <c r="E333" s="121"/>
      <c r="F333" s="120"/>
      <c r="G333" s="120"/>
      <c r="H333" s="122"/>
      <c r="I333" s="21"/>
      <c r="J333" s="21"/>
      <c r="K333" s="21"/>
      <c r="L333" s="21"/>
      <c r="M333" s="21"/>
      <c r="N333" s="21"/>
      <c r="O333" s="21"/>
      <c r="P333" s="21"/>
      <c r="Q333" s="21"/>
    </row>
    <row r="334" spans="1:17" ht="15.75" customHeight="1">
      <c r="A334" s="21"/>
      <c r="B334" s="642"/>
      <c r="C334" s="24"/>
      <c r="D334" s="173"/>
      <c r="E334" s="121"/>
      <c r="F334" s="120"/>
      <c r="G334" s="120"/>
      <c r="H334" s="122"/>
      <c r="I334" s="21"/>
      <c r="J334" s="21"/>
      <c r="K334" s="21"/>
      <c r="L334" s="21"/>
      <c r="M334" s="21"/>
      <c r="N334" s="21"/>
      <c r="O334" s="21"/>
      <c r="P334" s="21"/>
      <c r="Q334" s="21"/>
    </row>
    <row r="335" spans="1:17" ht="15.75" customHeight="1">
      <c r="A335" s="21"/>
      <c r="B335" s="642"/>
      <c r="C335" s="24"/>
      <c r="D335" s="173"/>
      <c r="E335" s="121"/>
      <c r="F335" s="120"/>
      <c r="G335" s="120"/>
      <c r="H335" s="122"/>
      <c r="I335" s="21"/>
      <c r="J335" s="21"/>
      <c r="K335" s="21"/>
      <c r="L335" s="21"/>
      <c r="M335" s="21"/>
      <c r="N335" s="21"/>
      <c r="O335" s="21"/>
      <c r="P335" s="21"/>
      <c r="Q335" s="21"/>
    </row>
    <row r="336" spans="1:17" ht="15.75" customHeight="1">
      <c r="A336" s="21"/>
      <c r="B336" s="642"/>
      <c r="C336" s="24"/>
      <c r="D336" s="173"/>
      <c r="E336" s="121"/>
      <c r="F336" s="120"/>
      <c r="G336" s="120"/>
      <c r="H336" s="122"/>
      <c r="I336" s="21"/>
      <c r="J336" s="21"/>
      <c r="K336" s="21"/>
      <c r="L336" s="21"/>
      <c r="M336" s="21"/>
      <c r="N336" s="21"/>
      <c r="O336" s="21"/>
      <c r="P336" s="21"/>
      <c r="Q336" s="21"/>
    </row>
    <row r="337" spans="1:17" ht="15.75" customHeight="1">
      <c r="A337" s="21"/>
      <c r="B337" s="642"/>
      <c r="C337" s="24"/>
      <c r="D337" s="173"/>
      <c r="E337" s="121"/>
      <c r="F337" s="120"/>
      <c r="G337" s="120"/>
      <c r="H337" s="122"/>
      <c r="I337" s="21"/>
      <c r="J337" s="21"/>
      <c r="K337" s="21"/>
      <c r="L337" s="21"/>
      <c r="M337" s="21"/>
      <c r="N337" s="21"/>
      <c r="O337" s="21"/>
      <c r="P337" s="21"/>
      <c r="Q337" s="21"/>
    </row>
    <row r="338" spans="1:17" ht="15.75" customHeight="1">
      <c r="A338" s="21"/>
      <c r="B338" s="642"/>
      <c r="C338" s="24"/>
      <c r="D338" s="173"/>
      <c r="E338" s="121"/>
      <c r="F338" s="120"/>
      <c r="G338" s="120"/>
      <c r="H338" s="122"/>
      <c r="I338" s="21"/>
      <c r="J338" s="21"/>
      <c r="K338" s="21"/>
      <c r="L338" s="21"/>
      <c r="M338" s="21"/>
      <c r="N338" s="21"/>
      <c r="O338" s="21"/>
      <c r="P338" s="21"/>
      <c r="Q338" s="21"/>
    </row>
    <row r="339" spans="1:17" ht="15.75" customHeight="1">
      <c r="A339" s="21"/>
      <c r="B339" s="642"/>
      <c r="C339" s="24"/>
      <c r="D339" s="173"/>
      <c r="E339" s="121"/>
      <c r="F339" s="120"/>
      <c r="G339" s="120"/>
      <c r="H339" s="122"/>
      <c r="I339" s="21"/>
      <c r="J339" s="21"/>
      <c r="K339" s="21"/>
      <c r="L339" s="21"/>
      <c r="M339" s="21"/>
      <c r="N339" s="21"/>
      <c r="O339" s="21"/>
      <c r="P339" s="21"/>
      <c r="Q339" s="21"/>
    </row>
    <row r="340" spans="1:17" ht="15.75" customHeight="1">
      <c r="A340" s="21"/>
      <c r="B340" s="642"/>
      <c r="C340" s="24"/>
      <c r="D340" s="173"/>
      <c r="E340" s="121"/>
      <c r="F340" s="120"/>
      <c r="G340" s="120"/>
      <c r="H340" s="122"/>
      <c r="I340" s="21"/>
      <c r="J340" s="21"/>
      <c r="K340" s="21"/>
      <c r="L340" s="21"/>
      <c r="M340" s="21"/>
      <c r="N340" s="21"/>
      <c r="O340" s="21"/>
      <c r="P340" s="21"/>
      <c r="Q340" s="21"/>
    </row>
    <row r="341" spans="1:17" ht="15.75" customHeight="1">
      <c r="A341" s="21"/>
      <c r="B341" s="642"/>
      <c r="C341" s="24"/>
      <c r="D341" s="173"/>
      <c r="E341" s="121"/>
      <c r="F341" s="120"/>
      <c r="G341" s="120"/>
      <c r="H341" s="122"/>
      <c r="I341" s="21"/>
      <c r="J341" s="21"/>
      <c r="K341" s="21"/>
      <c r="L341" s="21"/>
      <c r="M341" s="21"/>
      <c r="N341" s="21"/>
      <c r="O341" s="21"/>
      <c r="P341" s="21"/>
      <c r="Q341" s="21"/>
    </row>
    <row r="342" spans="1:17" ht="15.75" customHeight="1">
      <c r="A342" s="21"/>
      <c r="B342" s="642"/>
      <c r="C342" s="24"/>
      <c r="D342" s="173"/>
      <c r="E342" s="121"/>
      <c r="F342" s="120"/>
      <c r="G342" s="120"/>
      <c r="H342" s="122"/>
      <c r="I342" s="21"/>
      <c r="J342" s="21"/>
      <c r="K342" s="21"/>
      <c r="L342" s="21"/>
      <c r="M342" s="21"/>
      <c r="N342" s="21"/>
      <c r="O342" s="21"/>
      <c r="P342" s="21"/>
      <c r="Q342" s="21"/>
    </row>
    <row r="343" spans="1:17" ht="15.75" customHeight="1">
      <c r="A343" s="21"/>
      <c r="B343" s="642"/>
      <c r="C343" s="24"/>
      <c r="D343" s="173"/>
      <c r="E343" s="121"/>
      <c r="F343" s="120"/>
      <c r="G343" s="120"/>
      <c r="H343" s="122"/>
      <c r="I343" s="21"/>
      <c r="J343" s="21"/>
      <c r="K343" s="21"/>
      <c r="L343" s="21"/>
      <c r="M343" s="21"/>
      <c r="N343" s="21"/>
      <c r="O343" s="21"/>
      <c r="P343" s="21"/>
      <c r="Q343" s="21"/>
    </row>
    <row r="344" spans="1:17" ht="15.75" customHeight="1">
      <c r="A344" s="21"/>
      <c r="B344" s="642"/>
      <c r="C344" s="24"/>
      <c r="D344" s="173"/>
      <c r="E344" s="121"/>
      <c r="F344" s="120"/>
      <c r="G344" s="120"/>
      <c r="H344" s="122"/>
      <c r="I344" s="21"/>
      <c r="J344" s="21"/>
      <c r="K344" s="21"/>
      <c r="L344" s="21"/>
      <c r="M344" s="21"/>
      <c r="N344" s="21"/>
      <c r="O344" s="21"/>
      <c r="P344" s="21"/>
      <c r="Q344" s="21"/>
    </row>
    <row r="345" spans="1:17" ht="15.75" customHeight="1">
      <c r="A345" s="21"/>
      <c r="B345" s="642"/>
      <c r="C345" s="24"/>
      <c r="D345" s="173"/>
      <c r="E345" s="121"/>
      <c r="F345" s="120"/>
      <c r="G345" s="120"/>
      <c r="H345" s="122"/>
      <c r="I345" s="21"/>
      <c r="J345" s="21"/>
      <c r="K345" s="21"/>
      <c r="L345" s="21"/>
      <c r="M345" s="21"/>
      <c r="N345" s="21"/>
      <c r="O345" s="21"/>
      <c r="P345" s="21"/>
      <c r="Q345" s="21"/>
    </row>
    <row r="346" spans="1:17" ht="15.75" customHeight="1">
      <c r="A346" s="21"/>
      <c r="B346" s="642"/>
      <c r="C346" s="24"/>
      <c r="D346" s="173"/>
      <c r="E346" s="121"/>
      <c r="F346" s="120"/>
      <c r="G346" s="120"/>
      <c r="H346" s="122"/>
      <c r="I346" s="21"/>
      <c r="J346" s="21"/>
      <c r="K346" s="21"/>
      <c r="L346" s="21"/>
      <c r="M346" s="21"/>
      <c r="N346" s="21"/>
      <c r="O346" s="21"/>
      <c r="P346" s="21"/>
      <c r="Q346" s="21"/>
    </row>
    <row r="347" spans="1:17" ht="15.75" customHeight="1">
      <c r="A347" s="21"/>
      <c r="B347" s="642"/>
      <c r="C347" s="24"/>
      <c r="D347" s="173"/>
      <c r="E347" s="121"/>
      <c r="F347" s="120"/>
      <c r="G347" s="120"/>
      <c r="H347" s="122"/>
      <c r="I347" s="21"/>
      <c r="J347" s="21"/>
      <c r="K347" s="21"/>
      <c r="L347" s="21"/>
      <c r="M347" s="21"/>
      <c r="N347" s="21"/>
      <c r="O347" s="21"/>
      <c r="P347" s="21"/>
      <c r="Q347" s="21"/>
    </row>
    <row r="348" spans="1:17" ht="15.75" customHeight="1">
      <c r="A348" s="21"/>
      <c r="B348" s="642"/>
      <c r="C348" s="24"/>
      <c r="D348" s="173"/>
      <c r="E348" s="121"/>
      <c r="F348" s="120"/>
      <c r="G348" s="120"/>
      <c r="H348" s="122"/>
      <c r="I348" s="21"/>
      <c r="J348" s="21"/>
      <c r="K348" s="21"/>
      <c r="L348" s="21"/>
      <c r="M348" s="21"/>
      <c r="N348" s="21"/>
      <c r="O348" s="21"/>
      <c r="P348" s="21"/>
      <c r="Q348" s="21"/>
    </row>
    <row r="349" spans="1:17" ht="15.75" customHeight="1">
      <c r="A349" s="21"/>
      <c r="B349" s="642"/>
      <c r="C349" s="24"/>
      <c r="D349" s="173"/>
      <c r="E349" s="121"/>
      <c r="F349" s="120"/>
      <c r="G349" s="120"/>
      <c r="H349" s="122"/>
      <c r="I349" s="21"/>
      <c r="J349" s="21"/>
      <c r="K349" s="21"/>
      <c r="L349" s="21"/>
      <c r="M349" s="21"/>
      <c r="N349" s="21"/>
      <c r="O349" s="21"/>
      <c r="P349" s="21"/>
      <c r="Q349" s="21"/>
    </row>
    <row r="350" spans="1:17" ht="15.75" customHeight="1">
      <c r="A350" s="21"/>
      <c r="B350" s="642"/>
      <c r="C350" s="24"/>
      <c r="D350" s="173"/>
      <c r="E350" s="121"/>
      <c r="F350" s="120"/>
      <c r="G350" s="120"/>
      <c r="H350" s="122"/>
      <c r="I350" s="21"/>
      <c r="J350" s="21"/>
      <c r="K350" s="21"/>
      <c r="L350" s="21"/>
      <c r="M350" s="21"/>
      <c r="N350" s="21"/>
      <c r="O350" s="21"/>
      <c r="P350" s="21"/>
      <c r="Q350" s="21"/>
    </row>
    <row r="351" spans="1:17" ht="15.75" customHeight="1">
      <c r="A351" s="21"/>
      <c r="B351" s="642"/>
      <c r="C351" s="24"/>
      <c r="D351" s="173"/>
      <c r="E351" s="121"/>
      <c r="F351" s="120"/>
      <c r="G351" s="120"/>
      <c r="H351" s="122"/>
      <c r="I351" s="21"/>
      <c r="J351" s="21"/>
      <c r="K351" s="21"/>
      <c r="L351" s="21"/>
      <c r="M351" s="21"/>
      <c r="N351" s="21"/>
      <c r="O351" s="21"/>
      <c r="P351" s="21"/>
      <c r="Q351" s="21"/>
    </row>
    <row r="352" spans="1:17" ht="15.75" customHeight="1">
      <c r="A352" s="21"/>
      <c r="B352" s="642"/>
      <c r="C352" s="24"/>
      <c r="D352" s="173"/>
      <c r="E352" s="121"/>
      <c r="F352" s="120"/>
      <c r="G352" s="120"/>
      <c r="H352" s="122"/>
      <c r="I352" s="21"/>
      <c r="J352" s="21"/>
      <c r="K352" s="21"/>
      <c r="L352" s="21"/>
      <c r="M352" s="21"/>
      <c r="N352" s="21"/>
      <c r="O352" s="21"/>
      <c r="P352" s="21"/>
      <c r="Q352" s="21"/>
    </row>
    <row r="353" spans="1:17" ht="15.75" customHeight="1">
      <c r="A353" s="21"/>
      <c r="B353" s="642"/>
      <c r="C353" s="24"/>
      <c r="D353" s="173"/>
      <c r="E353" s="121"/>
      <c r="F353" s="120"/>
      <c r="G353" s="120"/>
      <c r="H353" s="122"/>
      <c r="I353" s="21"/>
      <c r="J353" s="21"/>
      <c r="K353" s="21"/>
      <c r="L353" s="21"/>
      <c r="M353" s="21"/>
      <c r="N353" s="21"/>
      <c r="O353" s="21"/>
      <c r="P353" s="21"/>
      <c r="Q353" s="21"/>
    </row>
    <row r="354" spans="1:17" ht="15.75" customHeight="1">
      <c r="A354" s="21"/>
      <c r="B354" s="642"/>
      <c r="C354" s="24"/>
      <c r="D354" s="173"/>
      <c r="E354" s="121"/>
      <c r="F354" s="120"/>
      <c r="G354" s="120"/>
      <c r="H354" s="122"/>
      <c r="I354" s="21"/>
      <c r="J354" s="21"/>
      <c r="K354" s="21"/>
      <c r="L354" s="21"/>
      <c r="M354" s="21"/>
      <c r="N354" s="21"/>
      <c r="O354" s="21"/>
      <c r="P354" s="21"/>
      <c r="Q354" s="21"/>
    </row>
    <row r="355" spans="1:17" ht="15.75" customHeight="1">
      <c r="A355" s="21"/>
      <c r="B355" s="642"/>
      <c r="C355" s="24"/>
      <c r="D355" s="173"/>
      <c r="E355" s="121"/>
      <c r="F355" s="120"/>
      <c r="G355" s="120"/>
      <c r="H355" s="122"/>
      <c r="I355" s="21"/>
      <c r="J355" s="21"/>
      <c r="K355" s="21"/>
      <c r="L355" s="21"/>
      <c r="M355" s="21"/>
      <c r="N355" s="21"/>
      <c r="O355" s="21"/>
      <c r="P355" s="21"/>
      <c r="Q355" s="21"/>
    </row>
    <row r="356" spans="1:17" ht="15.75" customHeight="1">
      <c r="A356" s="21"/>
      <c r="B356" s="642"/>
      <c r="C356" s="24"/>
      <c r="D356" s="173"/>
      <c r="E356" s="121"/>
      <c r="F356" s="120"/>
      <c r="G356" s="120"/>
      <c r="H356" s="122"/>
      <c r="I356" s="21"/>
      <c r="J356" s="21"/>
      <c r="K356" s="21"/>
      <c r="L356" s="21"/>
      <c r="M356" s="21"/>
      <c r="N356" s="21"/>
      <c r="O356" s="21"/>
      <c r="P356" s="21"/>
      <c r="Q356" s="21"/>
    </row>
    <row r="357" spans="1:17" ht="15.75" customHeight="1">
      <c r="A357" s="21"/>
      <c r="B357" s="642"/>
      <c r="C357" s="24"/>
      <c r="D357" s="173"/>
      <c r="E357" s="121"/>
      <c r="F357" s="120"/>
      <c r="G357" s="120"/>
      <c r="H357" s="122"/>
      <c r="I357" s="21"/>
      <c r="J357" s="21"/>
      <c r="K357" s="21"/>
      <c r="L357" s="21"/>
      <c r="M357" s="21"/>
      <c r="N357" s="21"/>
      <c r="O357" s="21"/>
      <c r="P357" s="21"/>
      <c r="Q357" s="21"/>
    </row>
    <row r="358" spans="1:17" ht="15.75" customHeight="1">
      <c r="A358" s="21"/>
      <c r="B358" s="642"/>
      <c r="C358" s="24"/>
      <c r="D358" s="173"/>
      <c r="E358" s="121"/>
      <c r="F358" s="120"/>
      <c r="G358" s="120"/>
      <c r="H358" s="122"/>
      <c r="I358" s="21"/>
      <c r="J358" s="21"/>
      <c r="K358" s="21"/>
      <c r="L358" s="21"/>
      <c r="M358" s="21"/>
      <c r="N358" s="21"/>
      <c r="O358" s="21"/>
      <c r="P358" s="21"/>
      <c r="Q358" s="21"/>
    </row>
    <row r="359" spans="1:17" ht="15.75" customHeight="1">
      <c r="A359" s="21"/>
      <c r="B359" s="642"/>
      <c r="C359" s="24"/>
      <c r="D359" s="173"/>
      <c r="E359" s="121"/>
      <c r="F359" s="120"/>
      <c r="G359" s="120"/>
      <c r="H359" s="122"/>
      <c r="I359" s="21"/>
      <c r="J359" s="21"/>
      <c r="K359" s="21"/>
      <c r="L359" s="21"/>
      <c r="M359" s="21"/>
      <c r="N359" s="21"/>
      <c r="O359" s="21"/>
      <c r="P359" s="21"/>
      <c r="Q359" s="21"/>
    </row>
    <row r="360" spans="1:17" ht="15.75" customHeight="1">
      <c r="A360" s="21"/>
      <c r="B360" s="642"/>
      <c r="C360" s="24"/>
      <c r="D360" s="173"/>
      <c r="E360" s="121"/>
      <c r="F360" s="120"/>
      <c r="G360" s="120"/>
      <c r="H360" s="122"/>
      <c r="I360" s="21"/>
      <c r="J360" s="21"/>
      <c r="K360" s="21"/>
      <c r="L360" s="21"/>
      <c r="M360" s="21"/>
      <c r="N360" s="21"/>
      <c r="O360" s="21"/>
      <c r="P360" s="21"/>
      <c r="Q360" s="21"/>
    </row>
    <row r="361" spans="1:17" ht="15.75" customHeight="1">
      <c r="A361" s="21"/>
      <c r="B361" s="642"/>
      <c r="C361" s="24"/>
      <c r="D361" s="173"/>
      <c r="E361" s="121"/>
      <c r="F361" s="120"/>
      <c r="G361" s="120"/>
      <c r="H361" s="122"/>
      <c r="I361" s="21"/>
      <c r="J361" s="21"/>
      <c r="K361" s="21"/>
      <c r="L361" s="21"/>
      <c r="M361" s="21"/>
      <c r="N361" s="21"/>
      <c r="O361" s="21"/>
      <c r="P361" s="21"/>
      <c r="Q361" s="21"/>
    </row>
    <row r="362" spans="1:17" ht="15.75" customHeight="1">
      <c r="A362" s="21"/>
      <c r="B362" s="642"/>
      <c r="C362" s="24"/>
      <c r="D362" s="173"/>
      <c r="E362" s="121"/>
      <c r="F362" s="120"/>
      <c r="G362" s="120"/>
      <c r="H362" s="122"/>
      <c r="I362" s="21"/>
      <c r="J362" s="21"/>
      <c r="K362" s="21"/>
      <c r="L362" s="21"/>
      <c r="M362" s="21"/>
      <c r="N362" s="21"/>
      <c r="O362" s="21"/>
      <c r="P362" s="21"/>
      <c r="Q362" s="21"/>
    </row>
    <row r="363" spans="1:17" ht="15.75" customHeight="1">
      <c r="A363" s="21"/>
      <c r="B363" s="642"/>
      <c r="C363" s="24"/>
      <c r="D363" s="173"/>
      <c r="E363" s="121"/>
      <c r="F363" s="120"/>
      <c r="G363" s="120"/>
      <c r="H363" s="122"/>
      <c r="I363" s="21"/>
      <c r="J363" s="21"/>
      <c r="K363" s="21"/>
      <c r="L363" s="21"/>
      <c r="M363" s="21"/>
      <c r="N363" s="21"/>
      <c r="O363" s="21"/>
      <c r="P363" s="21"/>
      <c r="Q363" s="21"/>
    </row>
    <row r="364" spans="1:17" ht="15.75" customHeight="1">
      <c r="A364" s="21"/>
      <c r="B364" s="642"/>
      <c r="C364" s="24"/>
      <c r="D364" s="173"/>
      <c r="E364" s="121"/>
      <c r="F364" s="120"/>
      <c r="G364" s="120"/>
      <c r="H364" s="122"/>
      <c r="I364" s="21"/>
      <c r="J364" s="21"/>
      <c r="K364" s="21"/>
      <c r="L364" s="21"/>
      <c r="M364" s="21"/>
      <c r="N364" s="21"/>
      <c r="O364" s="21"/>
      <c r="P364" s="21"/>
      <c r="Q364" s="21"/>
    </row>
    <row r="365" spans="1:17" ht="15.75" customHeight="1">
      <c r="A365" s="21"/>
      <c r="B365" s="642"/>
      <c r="C365" s="24"/>
      <c r="D365" s="173"/>
      <c r="E365" s="121"/>
      <c r="F365" s="120"/>
      <c r="G365" s="120"/>
      <c r="H365" s="122"/>
      <c r="I365" s="21"/>
      <c r="J365" s="21"/>
      <c r="K365" s="21"/>
      <c r="L365" s="21"/>
      <c r="M365" s="21"/>
      <c r="N365" s="21"/>
      <c r="O365" s="21"/>
      <c r="P365" s="21"/>
      <c r="Q365" s="21"/>
    </row>
    <row r="366" spans="1:17" ht="15.75" customHeight="1">
      <c r="A366" s="21"/>
      <c r="B366" s="642"/>
      <c r="C366" s="24"/>
      <c r="D366" s="173"/>
      <c r="E366" s="121"/>
      <c r="F366" s="120"/>
      <c r="G366" s="120"/>
      <c r="H366" s="122"/>
      <c r="I366" s="21"/>
      <c r="J366" s="21"/>
      <c r="K366" s="21"/>
      <c r="L366" s="21"/>
      <c r="M366" s="21"/>
      <c r="N366" s="21"/>
      <c r="O366" s="21"/>
      <c r="P366" s="21"/>
      <c r="Q366" s="21"/>
    </row>
    <row r="367" spans="1:17" ht="15.75" customHeight="1">
      <c r="A367" s="21"/>
      <c r="B367" s="642"/>
      <c r="C367" s="24"/>
      <c r="D367" s="173"/>
      <c r="E367" s="121"/>
      <c r="F367" s="120"/>
      <c r="G367" s="120"/>
      <c r="H367" s="122"/>
      <c r="I367" s="21"/>
      <c r="J367" s="21"/>
      <c r="K367" s="21"/>
      <c r="L367" s="21"/>
      <c r="M367" s="21"/>
      <c r="N367" s="21"/>
      <c r="O367" s="21"/>
      <c r="P367" s="21"/>
      <c r="Q367" s="21"/>
    </row>
    <row r="368" spans="1:17" ht="15.75" customHeight="1">
      <c r="A368" s="21"/>
      <c r="B368" s="642"/>
      <c r="C368" s="24"/>
      <c r="D368" s="173"/>
      <c r="E368" s="121"/>
      <c r="F368" s="120"/>
      <c r="G368" s="120"/>
      <c r="H368" s="122"/>
      <c r="I368" s="21"/>
      <c r="J368" s="21"/>
      <c r="K368" s="21"/>
      <c r="L368" s="21"/>
      <c r="M368" s="21"/>
      <c r="N368" s="21"/>
      <c r="O368" s="21"/>
      <c r="P368" s="21"/>
      <c r="Q368" s="21"/>
    </row>
    <row r="369" spans="1:17" ht="15.75" customHeight="1">
      <c r="A369" s="21"/>
      <c r="B369" s="642"/>
      <c r="C369" s="24"/>
      <c r="D369" s="173"/>
      <c r="E369" s="121"/>
      <c r="F369" s="120"/>
      <c r="G369" s="120"/>
      <c r="H369" s="122"/>
      <c r="I369" s="21"/>
      <c r="J369" s="21"/>
      <c r="K369" s="21"/>
      <c r="L369" s="21"/>
      <c r="M369" s="21"/>
      <c r="N369" s="21"/>
      <c r="O369" s="21"/>
      <c r="P369" s="21"/>
      <c r="Q369" s="21"/>
    </row>
    <row r="370" spans="1:17" ht="15.75" customHeight="1">
      <c r="A370" s="21"/>
      <c r="B370" s="642"/>
      <c r="C370" s="24"/>
      <c r="D370" s="173"/>
      <c r="E370" s="121"/>
      <c r="F370" s="120"/>
      <c r="G370" s="120"/>
      <c r="H370" s="122"/>
      <c r="I370" s="21"/>
      <c r="J370" s="21"/>
      <c r="K370" s="21"/>
      <c r="L370" s="21"/>
      <c r="M370" s="21"/>
      <c r="N370" s="21"/>
      <c r="O370" s="21"/>
      <c r="P370" s="21"/>
      <c r="Q370" s="21"/>
    </row>
    <row r="371" spans="1:17" ht="15.75" customHeight="1">
      <c r="A371" s="21"/>
      <c r="B371" s="642"/>
      <c r="C371" s="24"/>
      <c r="D371" s="173"/>
      <c r="E371" s="121"/>
      <c r="F371" s="120"/>
      <c r="G371" s="120"/>
      <c r="H371" s="122"/>
      <c r="I371" s="21"/>
      <c r="J371" s="21"/>
      <c r="K371" s="21"/>
      <c r="L371" s="21"/>
      <c r="M371" s="21"/>
      <c r="N371" s="21"/>
      <c r="O371" s="21"/>
      <c r="P371" s="21"/>
      <c r="Q371" s="21"/>
    </row>
    <row r="372" spans="1:17" ht="15.75" customHeight="1">
      <c r="A372" s="21"/>
      <c r="B372" s="642"/>
      <c r="C372" s="24"/>
      <c r="D372" s="173"/>
      <c r="E372" s="121"/>
      <c r="F372" s="120"/>
      <c r="G372" s="120"/>
      <c r="H372" s="122"/>
      <c r="I372" s="21"/>
      <c r="J372" s="21"/>
      <c r="K372" s="21"/>
      <c r="L372" s="21"/>
      <c r="M372" s="21"/>
      <c r="N372" s="21"/>
      <c r="O372" s="21"/>
      <c r="P372" s="21"/>
      <c r="Q372" s="21"/>
    </row>
    <row r="373" spans="1:17" ht="15.75" customHeight="1">
      <c r="A373" s="21"/>
      <c r="B373" s="642"/>
      <c r="C373" s="24"/>
      <c r="D373" s="173"/>
      <c r="E373" s="121"/>
      <c r="F373" s="120"/>
      <c r="G373" s="120"/>
      <c r="H373" s="122"/>
      <c r="I373" s="21"/>
      <c r="J373" s="21"/>
      <c r="K373" s="21"/>
      <c r="L373" s="21"/>
      <c r="M373" s="21"/>
      <c r="N373" s="21"/>
      <c r="O373" s="21"/>
      <c r="P373" s="21"/>
      <c r="Q373" s="21"/>
    </row>
    <row r="374" spans="1:17" ht="15.75" customHeight="1">
      <c r="A374" s="21"/>
      <c r="B374" s="642"/>
      <c r="C374" s="24"/>
      <c r="D374" s="173"/>
      <c r="E374" s="121"/>
      <c r="F374" s="120"/>
      <c r="G374" s="120"/>
      <c r="H374" s="122"/>
      <c r="I374" s="21"/>
      <c r="J374" s="21"/>
      <c r="K374" s="21"/>
      <c r="L374" s="21"/>
      <c r="M374" s="21"/>
      <c r="N374" s="21"/>
      <c r="O374" s="21"/>
      <c r="P374" s="21"/>
      <c r="Q374" s="21"/>
    </row>
    <row r="375" spans="1:17" ht="15.75" customHeight="1">
      <c r="A375" s="21"/>
      <c r="B375" s="642"/>
      <c r="C375" s="24"/>
      <c r="D375" s="173"/>
      <c r="E375" s="121"/>
      <c r="F375" s="120"/>
      <c r="G375" s="120"/>
      <c r="H375" s="122"/>
      <c r="I375" s="21"/>
      <c r="J375" s="21"/>
      <c r="K375" s="21"/>
      <c r="L375" s="21"/>
      <c r="M375" s="21"/>
      <c r="N375" s="21"/>
      <c r="O375" s="21"/>
      <c r="P375" s="21"/>
      <c r="Q375" s="21"/>
    </row>
    <row r="376" spans="1:17" ht="15.75" customHeight="1">
      <c r="A376" s="21"/>
      <c r="B376" s="642"/>
      <c r="C376" s="24"/>
      <c r="D376" s="173"/>
      <c r="E376" s="121"/>
      <c r="F376" s="120"/>
      <c r="G376" s="120"/>
      <c r="H376" s="122"/>
      <c r="I376" s="21"/>
      <c r="J376" s="21"/>
      <c r="K376" s="21"/>
      <c r="L376" s="21"/>
      <c r="M376" s="21"/>
      <c r="N376" s="21"/>
      <c r="O376" s="21"/>
      <c r="P376" s="21"/>
      <c r="Q376" s="21"/>
    </row>
    <row r="377" spans="1:17" ht="15.75" customHeight="1">
      <c r="A377" s="21"/>
      <c r="B377" s="642"/>
      <c r="C377" s="24"/>
      <c r="D377" s="173"/>
      <c r="E377" s="121"/>
      <c r="F377" s="120"/>
      <c r="G377" s="120"/>
      <c r="H377" s="122"/>
      <c r="I377" s="21"/>
      <c r="J377" s="21"/>
      <c r="K377" s="21"/>
      <c r="L377" s="21"/>
      <c r="M377" s="21"/>
      <c r="N377" s="21"/>
      <c r="O377" s="21"/>
      <c r="P377" s="21"/>
      <c r="Q377" s="21"/>
    </row>
    <row r="378" spans="1:17" ht="15.75" customHeight="1">
      <c r="A378" s="21"/>
      <c r="B378" s="642"/>
      <c r="C378" s="24"/>
      <c r="D378" s="173"/>
      <c r="E378" s="121"/>
      <c r="F378" s="120"/>
      <c r="G378" s="120"/>
      <c r="H378" s="122"/>
      <c r="I378" s="21"/>
      <c r="J378" s="21"/>
      <c r="K378" s="21"/>
      <c r="L378" s="21"/>
      <c r="M378" s="21"/>
      <c r="N378" s="21"/>
      <c r="O378" s="21"/>
      <c r="P378" s="21"/>
      <c r="Q378" s="21"/>
    </row>
    <row r="379" spans="1:17" ht="15.75" customHeight="1">
      <c r="A379" s="21"/>
      <c r="B379" s="642"/>
      <c r="C379" s="24"/>
      <c r="D379" s="173"/>
      <c r="E379" s="121"/>
      <c r="F379" s="120"/>
      <c r="G379" s="120"/>
      <c r="H379" s="122"/>
      <c r="I379" s="21"/>
      <c r="J379" s="21"/>
      <c r="K379" s="21"/>
      <c r="L379" s="21"/>
      <c r="M379" s="21"/>
      <c r="N379" s="21"/>
      <c r="O379" s="21"/>
      <c r="P379" s="21"/>
      <c r="Q379" s="21"/>
    </row>
    <row r="380" spans="1:17" ht="15.75" customHeight="1">
      <c r="A380" s="21"/>
      <c r="B380" s="642"/>
      <c r="C380" s="24"/>
      <c r="D380" s="173"/>
      <c r="E380" s="121"/>
      <c r="F380" s="120"/>
      <c r="G380" s="120"/>
      <c r="H380" s="122"/>
      <c r="I380" s="21"/>
      <c r="J380" s="21"/>
      <c r="K380" s="21"/>
      <c r="L380" s="21"/>
      <c r="M380" s="21"/>
      <c r="N380" s="21"/>
      <c r="O380" s="21"/>
      <c r="P380" s="21"/>
      <c r="Q380" s="21"/>
    </row>
    <row r="381" spans="1:17" ht="15.75" customHeight="1">
      <c r="A381" s="21"/>
      <c r="B381" s="642"/>
      <c r="C381" s="24"/>
      <c r="D381" s="173"/>
      <c r="E381" s="121"/>
      <c r="F381" s="120"/>
      <c r="G381" s="120"/>
      <c r="H381" s="122"/>
      <c r="I381" s="21"/>
      <c r="J381" s="21"/>
      <c r="K381" s="21"/>
      <c r="L381" s="21"/>
      <c r="M381" s="21"/>
      <c r="N381" s="21"/>
      <c r="O381" s="21"/>
      <c r="P381" s="21"/>
      <c r="Q381" s="21"/>
    </row>
    <row r="382" spans="1:17" ht="15.75" customHeight="1">
      <c r="A382" s="21"/>
      <c r="B382" s="642"/>
      <c r="C382" s="24"/>
      <c r="D382" s="173"/>
      <c r="E382" s="121"/>
      <c r="F382" s="120"/>
      <c r="G382" s="120"/>
      <c r="H382" s="122"/>
      <c r="I382" s="21"/>
      <c r="J382" s="21"/>
      <c r="K382" s="21"/>
      <c r="L382" s="21"/>
      <c r="M382" s="21"/>
      <c r="N382" s="21"/>
      <c r="O382" s="21"/>
      <c r="P382" s="21"/>
      <c r="Q382" s="21"/>
    </row>
    <row r="383" spans="1:17" ht="15.75" customHeight="1">
      <c r="A383" s="21"/>
      <c r="B383" s="642"/>
      <c r="C383" s="24"/>
      <c r="D383" s="173"/>
      <c r="E383" s="121"/>
      <c r="F383" s="120"/>
      <c r="G383" s="120"/>
      <c r="H383" s="122"/>
      <c r="I383" s="21"/>
      <c r="J383" s="21"/>
      <c r="K383" s="21"/>
      <c r="L383" s="21"/>
      <c r="M383" s="21"/>
      <c r="N383" s="21"/>
      <c r="O383" s="21"/>
      <c r="P383" s="21"/>
      <c r="Q383" s="21"/>
    </row>
    <row r="384" spans="1:17" ht="15.75" customHeight="1">
      <c r="A384" s="21"/>
      <c r="B384" s="642"/>
      <c r="C384" s="24"/>
      <c r="D384" s="173"/>
      <c r="E384" s="121"/>
      <c r="F384" s="120"/>
      <c r="G384" s="120"/>
      <c r="H384" s="122"/>
      <c r="I384" s="21"/>
      <c r="J384" s="21"/>
      <c r="K384" s="21"/>
      <c r="L384" s="21"/>
      <c r="M384" s="21"/>
      <c r="N384" s="21"/>
      <c r="O384" s="21"/>
      <c r="P384" s="21"/>
      <c r="Q384" s="21"/>
    </row>
    <row r="385" spans="1:17" ht="15.75" customHeight="1">
      <c r="A385" s="21"/>
      <c r="B385" s="642"/>
      <c r="C385" s="24"/>
      <c r="D385" s="173"/>
      <c r="E385" s="121"/>
      <c r="F385" s="120"/>
      <c r="G385" s="120"/>
      <c r="H385" s="122"/>
      <c r="I385" s="21"/>
      <c r="J385" s="21"/>
      <c r="K385" s="21"/>
      <c r="L385" s="21"/>
      <c r="M385" s="21"/>
      <c r="N385" s="21"/>
      <c r="O385" s="21"/>
      <c r="P385" s="21"/>
      <c r="Q385" s="21"/>
    </row>
    <row r="386" spans="1:17" ht="15.75" customHeight="1">
      <c r="A386" s="21"/>
      <c r="B386" s="642"/>
      <c r="C386" s="24"/>
      <c r="D386" s="173"/>
      <c r="E386" s="121"/>
      <c r="F386" s="120"/>
      <c r="G386" s="120"/>
      <c r="H386" s="122"/>
      <c r="I386" s="21"/>
      <c r="J386" s="21"/>
      <c r="K386" s="21"/>
      <c r="L386" s="21"/>
      <c r="M386" s="21"/>
      <c r="N386" s="21"/>
      <c r="O386" s="21"/>
      <c r="P386" s="21"/>
      <c r="Q386" s="21"/>
    </row>
    <row r="387" spans="1:17" ht="15.75" customHeight="1">
      <c r="A387" s="21"/>
      <c r="B387" s="642"/>
      <c r="C387" s="24"/>
      <c r="D387" s="173"/>
      <c r="E387" s="121"/>
      <c r="F387" s="120"/>
      <c r="G387" s="120"/>
      <c r="H387" s="122"/>
      <c r="I387" s="21"/>
      <c r="J387" s="21"/>
      <c r="K387" s="21"/>
      <c r="L387" s="21"/>
      <c r="M387" s="21"/>
      <c r="N387" s="21"/>
      <c r="O387" s="21"/>
      <c r="P387" s="21"/>
      <c r="Q387" s="21"/>
    </row>
    <row r="388" spans="1:17" ht="15.75" customHeight="1">
      <c r="A388" s="21"/>
      <c r="B388" s="642"/>
      <c r="C388" s="24"/>
      <c r="D388" s="173"/>
      <c r="E388" s="121"/>
      <c r="F388" s="120"/>
      <c r="G388" s="120"/>
      <c r="H388" s="122"/>
      <c r="I388" s="21"/>
      <c r="J388" s="21"/>
      <c r="K388" s="21"/>
      <c r="L388" s="21"/>
      <c r="M388" s="21"/>
      <c r="N388" s="21"/>
      <c r="O388" s="21"/>
      <c r="P388" s="21"/>
      <c r="Q388" s="21"/>
    </row>
    <row r="389" spans="1:17" ht="15.75" customHeight="1">
      <c r="A389" s="21"/>
      <c r="B389" s="642"/>
      <c r="C389" s="24"/>
      <c r="D389" s="173"/>
      <c r="E389" s="121"/>
      <c r="F389" s="120"/>
      <c r="G389" s="120"/>
      <c r="H389" s="122"/>
      <c r="I389" s="21"/>
      <c r="J389" s="21"/>
      <c r="K389" s="21"/>
      <c r="L389" s="21"/>
      <c r="M389" s="21"/>
      <c r="N389" s="21"/>
      <c r="O389" s="21"/>
      <c r="P389" s="21"/>
      <c r="Q389" s="21"/>
    </row>
    <row r="390" spans="1:17" ht="15.75" customHeight="1">
      <c r="A390" s="21"/>
      <c r="B390" s="642"/>
      <c r="C390" s="24"/>
      <c r="D390" s="173"/>
      <c r="E390" s="121"/>
      <c r="F390" s="120"/>
      <c r="G390" s="120"/>
      <c r="H390" s="122"/>
      <c r="I390" s="21"/>
      <c r="J390" s="21"/>
      <c r="K390" s="21"/>
      <c r="L390" s="21"/>
      <c r="M390" s="21"/>
      <c r="N390" s="21"/>
      <c r="O390" s="21"/>
      <c r="P390" s="21"/>
      <c r="Q390" s="21"/>
    </row>
    <row r="391" spans="1:17" ht="15.75" customHeight="1">
      <c r="A391" s="21"/>
      <c r="B391" s="642"/>
      <c r="C391" s="24"/>
      <c r="D391" s="173"/>
      <c r="E391" s="121"/>
      <c r="F391" s="120"/>
      <c r="G391" s="120"/>
      <c r="H391" s="122"/>
      <c r="I391" s="21"/>
      <c r="J391" s="21"/>
      <c r="K391" s="21"/>
      <c r="L391" s="21"/>
      <c r="M391" s="21"/>
      <c r="N391" s="21"/>
      <c r="O391" s="21"/>
      <c r="P391" s="21"/>
      <c r="Q391" s="21"/>
    </row>
    <row r="392" spans="1:17" ht="15.75" customHeight="1">
      <c r="A392" s="21"/>
      <c r="B392" s="642"/>
      <c r="C392" s="24"/>
      <c r="D392" s="173"/>
      <c r="E392" s="121"/>
      <c r="F392" s="120"/>
      <c r="G392" s="120"/>
      <c r="H392" s="122"/>
      <c r="I392" s="21"/>
      <c r="J392" s="21"/>
      <c r="K392" s="21"/>
      <c r="L392" s="21"/>
      <c r="M392" s="21"/>
      <c r="N392" s="21"/>
      <c r="O392" s="21"/>
      <c r="P392" s="21"/>
      <c r="Q392" s="21"/>
    </row>
    <row r="393" spans="1:17" ht="15.75" customHeight="1">
      <c r="A393" s="21"/>
      <c r="B393" s="642"/>
      <c r="C393" s="24"/>
      <c r="D393" s="173"/>
      <c r="E393" s="121"/>
      <c r="F393" s="120"/>
      <c r="G393" s="120"/>
      <c r="H393" s="122"/>
      <c r="I393" s="21"/>
      <c r="J393" s="21"/>
      <c r="K393" s="21"/>
      <c r="L393" s="21"/>
      <c r="M393" s="21"/>
      <c r="N393" s="21"/>
      <c r="O393" s="21"/>
      <c r="P393" s="21"/>
      <c r="Q393" s="21"/>
    </row>
    <row r="394" spans="1:17" ht="15.75" customHeight="1">
      <c r="A394" s="21"/>
      <c r="B394" s="642"/>
      <c r="C394" s="24"/>
      <c r="D394" s="173"/>
      <c r="E394" s="121"/>
      <c r="F394" s="120"/>
      <c r="G394" s="120"/>
      <c r="H394" s="122"/>
      <c r="I394" s="21"/>
      <c r="J394" s="21"/>
      <c r="K394" s="21"/>
      <c r="L394" s="21"/>
      <c r="M394" s="21"/>
      <c r="N394" s="21"/>
      <c r="O394" s="21"/>
      <c r="P394" s="21"/>
      <c r="Q394" s="21"/>
    </row>
    <row r="395" spans="1:17" ht="15.75" customHeight="1">
      <c r="A395" s="21"/>
      <c r="B395" s="642"/>
      <c r="C395" s="24"/>
      <c r="D395" s="173"/>
      <c r="E395" s="121"/>
      <c r="F395" s="120"/>
      <c r="G395" s="120"/>
      <c r="H395" s="122"/>
      <c r="I395" s="21"/>
      <c r="J395" s="21"/>
      <c r="K395" s="21"/>
      <c r="L395" s="21"/>
      <c r="M395" s="21"/>
      <c r="N395" s="21"/>
      <c r="O395" s="21"/>
      <c r="P395" s="21"/>
      <c r="Q395" s="21"/>
    </row>
    <row r="396" spans="1:17" ht="15.75" customHeight="1">
      <c r="A396" s="21"/>
      <c r="B396" s="642"/>
      <c r="C396" s="24"/>
      <c r="D396" s="173"/>
      <c r="E396" s="121"/>
      <c r="F396" s="120"/>
      <c r="G396" s="120"/>
      <c r="H396" s="122"/>
      <c r="I396" s="21"/>
      <c r="J396" s="21"/>
      <c r="K396" s="21"/>
      <c r="L396" s="21"/>
      <c r="M396" s="21"/>
      <c r="N396" s="21"/>
      <c r="O396" s="21"/>
      <c r="P396" s="21"/>
      <c r="Q396" s="21"/>
    </row>
    <row r="397" spans="1:17" ht="15.75" customHeight="1">
      <c r="A397" s="21"/>
      <c r="B397" s="642"/>
      <c r="C397" s="24"/>
      <c r="D397" s="173"/>
      <c r="E397" s="121"/>
      <c r="F397" s="120"/>
      <c r="G397" s="120"/>
      <c r="H397" s="122"/>
      <c r="I397" s="21"/>
      <c r="J397" s="21"/>
      <c r="K397" s="21"/>
      <c r="L397" s="21"/>
      <c r="M397" s="21"/>
      <c r="N397" s="21"/>
      <c r="O397" s="21"/>
      <c r="P397" s="21"/>
      <c r="Q397" s="21"/>
    </row>
    <row r="398" spans="1:17" ht="15.75" customHeight="1">
      <c r="A398" s="21"/>
      <c r="B398" s="642"/>
      <c r="C398" s="24"/>
      <c r="D398" s="173"/>
      <c r="E398" s="121"/>
      <c r="F398" s="120"/>
      <c r="G398" s="120"/>
      <c r="H398" s="122"/>
      <c r="I398" s="21"/>
      <c r="J398" s="21"/>
      <c r="K398" s="21"/>
      <c r="L398" s="21"/>
      <c r="M398" s="21"/>
      <c r="N398" s="21"/>
      <c r="O398" s="21"/>
      <c r="P398" s="21"/>
      <c r="Q398" s="21"/>
    </row>
    <row r="399" spans="1:17" ht="15.75" customHeight="1">
      <c r="A399" s="21"/>
      <c r="B399" s="642"/>
      <c r="C399" s="24"/>
      <c r="D399" s="173"/>
      <c r="E399" s="121"/>
      <c r="F399" s="120"/>
      <c r="G399" s="120"/>
      <c r="H399" s="122"/>
      <c r="I399" s="21"/>
      <c r="J399" s="21"/>
      <c r="K399" s="21"/>
      <c r="L399" s="21"/>
      <c r="M399" s="21"/>
      <c r="N399" s="21"/>
      <c r="O399" s="21"/>
      <c r="P399" s="21"/>
      <c r="Q399" s="21"/>
    </row>
    <row r="400" spans="1:17" ht="15.75" customHeight="1">
      <c r="A400" s="21"/>
      <c r="B400" s="642"/>
      <c r="C400" s="24"/>
      <c r="D400" s="173"/>
      <c r="E400" s="121"/>
      <c r="F400" s="120"/>
      <c r="G400" s="120"/>
      <c r="H400" s="122"/>
      <c r="I400" s="21"/>
      <c r="J400" s="21"/>
      <c r="K400" s="21"/>
      <c r="L400" s="21"/>
      <c r="M400" s="21"/>
      <c r="N400" s="21"/>
      <c r="O400" s="21"/>
      <c r="P400" s="21"/>
      <c r="Q400" s="21"/>
    </row>
    <row r="401" spans="1:17" ht="15.75" customHeight="1">
      <c r="A401" s="21"/>
      <c r="B401" s="642"/>
      <c r="C401" s="24"/>
      <c r="D401" s="173"/>
      <c r="E401" s="121"/>
      <c r="F401" s="120"/>
      <c r="G401" s="120"/>
      <c r="H401" s="122"/>
      <c r="I401" s="21"/>
      <c r="J401" s="21"/>
      <c r="K401" s="21"/>
      <c r="L401" s="21"/>
      <c r="M401" s="21"/>
      <c r="N401" s="21"/>
      <c r="O401" s="21"/>
      <c r="P401" s="21"/>
      <c r="Q401" s="21"/>
    </row>
    <row r="402" spans="1:17" ht="15.75" customHeight="1">
      <c r="A402" s="21"/>
      <c r="B402" s="642"/>
      <c r="C402" s="24"/>
      <c r="D402" s="173"/>
      <c r="E402" s="121"/>
      <c r="F402" s="120"/>
      <c r="G402" s="120"/>
      <c r="H402" s="122"/>
      <c r="I402" s="21"/>
      <c r="J402" s="21"/>
      <c r="K402" s="21"/>
      <c r="L402" s="21"/>
      <c r="M402" s="21"/>
      <c r="N402" s="21"/>
      <c r="O402" s="21"/>
      <c r="P402" s="21"/>
      <c r="Q402" s="21"/>
    </row>
    <row r="403" spans="1:17" ht="15.75" customHeight="1">
      <c r="A403" s="21"/>
      <c r="B403" s="642"/>
      <c r="C403" s="24"/>
      <c r="D403" s="173"/>
      <c r="E403" s="121"/>
      <c r="F403" s="120"/>
      <c r="G403" s="120"/>
      <c r="H403" s="122"/>
      <c r="I403" s="21"/>
      <c r="J403" s="21"/>
      <c r="K403" s="21"/>
      <c r="L403" s="21"/>
      <c r="M403" s="21"/>
      <c r="N403" s="21"/>
      <c r="O403" s="21"/>
      <c r="P403" s="21"/>
      <c r="Q403" s="21"/>
    </row>
    <row r="404" spans="1:17" ht="15.75" customHeight="1">
      <c r="A404" s="21"/>
      <c r="B404" s="642"/>
      <c r="C404" s="24"/>
      <c r="D404" s="173"/>
      <c r="E404" s="121"/>
      <c r="F404" s="120"/>
      <c r="G404" s="120"/>
      <c r="H404" s="122"/>
      <c r="I404" s="21"/>
      <c r="J404" s="21"/>
      <c r="K404" s="21"/>
      <c r="L404" s="21"/>
      <c r="M404" s="21"/>
      <c r="N404" s="21"/>
      <c r="O404" s="21"/>
      <c r="P404" s="21"/>
      <c r="Q404" s="21"/>
    </row>
    <row r="405" spans="1:17" ht="15.75" customHeight="1">
      <c r="A405" s="21"/>
      <c r="B405" s="642"/>
      <c r="C405" s="24"/>
      <c r="D405" s="173"/>
      <c r="E405" s="121"/>
      <c r="F405" s="120"/>
      <c r="G405" s="120"/>
      <c r="H405" s="122"/>
      <c r="I405" s="21"/>
      <c r="J405" s="21"/>
      <c r="K405" s="21"/>
      <c r="L405" s="21"/>
      <c r="M405" s="21"/>
      <c r="N405" s="21"/>
      <c r="O405" s="21"/>
      <c r="P405" s="21"/>
      <c r="Q405" s="21"/>
    </row>
    <row r="406" spans="1:17" ht="15.75" customHeight="1">
      <c r="A406" s="21"/>
      <c r="B406" s="642"/>
      <c r="C406" s="24"/>
      <c r="D406" s="173"/>
      <c r="E406" s="121"/>
      <c r="F406" s="120"/>
      <c r="G406" s="120"/>
      <c r="H406" s="122"/>
      <c r="I406" s="21"/>
      <c r="J406" s="21"/>
      <c r="K406" s="21"/>
      <c r="L406" s="21"/>
      <c r="M406" s="21"/>
      <c r="N406" s="21"/>
      <c r="O406" s="21"/>
      <c r="P406" s="21"/>
      <c r="Q406" s="21"/>
    </row>
    <row r="407" spans="1:17" ht="15.75" customHeight="1">
      <c r="A407" s="21"/>
      <c r="B407" s="642"/>
      <c r="C407" s="24"/>
      <c r="D407" s="173"/>
      <c r="E407" s="121"/>
      <c r="F407" s="120"/>
      <c r="G407" s="120"/>
      <c r="H407" s="122"/>
      <c r="I407" s="21"/>
      <c r="J407" s="21"/>
      <c r="K407" s="21"/>
      <c r="L407" s="21"/>
      <c r="M407" s="21"/>
      <c r="N407" s="21"/>
      <c r="O407" s="21"/>
      <c r="P407" s="21"/>
      <c r="Q407" s="21"/>
    </row>
    <row r="408" spans="1:17" ht="15.75" customHeight="1">
      <c r="A408" s="21"/>
      <c r="B408" s="642"/>
      <c r="C408" s="24"/>
      <c r="D408" s="173"/>
      <c r="E408" s="121"/>
      <c r="F408" s="120"/>
      <c r="G408" s="120"/>
      <c r="H408" s="122"/>
      <c r="I408" s="21"/>
      <c r="J408" s="21"/>
      <c r="K408" s="21"/>
      <c r="L408" s="21"/>
      <c r="M408" s="21"/>
      <c r="N408" s="21"/>
      <c r="O408" s="21"/>
      <c r="P408" s="21"/>
      <c r="Q408" s="21"/>
    </row>
    <row r="409" spans="1:17" ht="15.75" customHeight="1">
      <c r="A409" s="21"/>
      <c r="B409" s="642"/>
      <c r="C409" s="24"/>
      <c r="D409" s="173"/>
      <c r="E409" s="121"/>
      <c r="F409" s="120"/>
      <c r="G409" s="120"/>
      <c r="H409" s="122"/>
      <c r="I409" s="21"/>
      <c r="J409" s="21"/>
      <c r="K409" s="21"/>
      <c r="L409" s="21"/>
      <c r="M409" s="21"/>
      <c r="N409" s="21"/>
      <c r="O409" s="21"/>
      <c r="P409" s="21"/>
      <c r="Q409" s="21"/>
    </row>
    <row r="410" spans="1:17" ht="15.75" customHeight="1">
      <c r="A410" s="21"/>
      <c r="B410" s="642"/>
      <c r="C410" s="24"/>
      <c r="D410" s="173"/>
      <c r="E410" s="121"/>
      <c r="F410" s="120"/>
      <c r="G410" s="120"/>
      <c r="H410" s="122"/>
      <c r="I410" s="21"/>
      <c r="J410" s="21"/>
      <c r="K410" s="21"/>
      <c r="L410" s="21"/>
      <c r="M410" s="21"/>
      <c r="N410" s="21"/>
      <c r="O410" s="21"/>
      <c r="P410" s="21"/>
      <c r="Q410" s="21"/>
    </row>
    <row r="411" spans="1:17" ht="15.75" customHeight="1">
      <c r="A411" s="21"/>
      <c r="B411" s="642"/>
      <c r="C411" s="24"/>
      <c r="D411" s="173"/>
      <c r="E411" s="121"/>
      <c r="F411" s="120"/>
      <c r="G411" s="120"/>
      <c r="H411" s="122"/>
      <c r="I411" s="21"/>
      <c r="J411" s="21"/>
      <c r="K411" s="21"/>
      <c r="L411" s="21"/>
      <c r="M411" s="21"/>
      <c r="N411" s="21"/>
      <c r="O411" s="21"/>
      <c r="P411" s="21"/>
      <c r="Q411" s="21"/>
    </row>
    <row r="412" spans="1:17" ht="15.75" customHeight="1">
      <c r="A412" s="21"/>
      <c r="B412" s="642"/>
      <c r="C412" s="24"/>
      <c r="D412" s="173"/>
      <c r="E412" s="121"/>
      <c r="F412" s="120"/>
      <c r="G412" s="120"/>
      <c r="H412" s="122"/>
      <c r="I412" s="21"/>
      <c r="J412" s="21"/>
      <c r="K412" s="21"/>
      <c r="L412" s="21"/>
      <c r="M412" s="21"/>
      <c r="N412" s="21"/>
      <c r="O412" s="21"/>
      <c r="P412" s="21"/>
      <c r="Q412" s="21"/>
    </row>
    <row r="413" spans="1:17" ht="15.75" customHeight="1">
      <c r="A413" s="21"/>
      <c r="B413" s="642"/>
      <c r="C413" s="24"/>
      <c r="D413" s="173"/>
      <c r="E413" s="121"/>
      <c r="F413" s="120"/>
      <c r="G413" s="120"/>
      <c r="H413" s="122"/>
      <c r="I413" s="21"/>
      <c r="J413" s="21"/>
      <c r="K413" s="21"/>
      <c r="L413" s="21"/>
      <c r="M413" s="21"/>
      <c r="N413" s="21"/>
      <c r="O413" s="21"/>
      <c r="P413" s="21"/>
      <c r="Q413" s="21"/>
    </row>
    <row r="414" spans="1:17" ht="15.75" customHeight="1">
      <c r="A414" s="21"/>
      <c r="B414" s="642"/>
      <c r="C414" s="24"/>
      <c r="D414" s="173"/>
      <c r="E414" s="121"/>
      <c r="F414" s="120"/>
      <c r="G414" s="120"/>
      <c r="H414" s="122"/>
      <c r="I414" s="21"/>
      <c r="J414" s="21"/>
      <c r="K414" s="21"/>
      <c r="L414" s="21"/>
      <c r="M414" s="21"/>
      <c r="N414" s="21"/>
      <c r="O414" s="21"/>
      <c r="P414" s="21"/>
      <c r="Q414" s="21"/>
    </row>
    <row r="415" spans="1:17" ht="15.75" customHeight="1">
      <c r="A415" s="21"/>
      <c r="B415" s="642"/>
      <c r="C415" s="24"/>
      <c r="D415" s="173"/>
      <c r="E415" s="121"/>
      <c r="F415" s="120"/>
      <c r="G415" s="120"/>
      <c r="H415" s="122"/>
      <c r="I415" s="21"/>
      <c r="J415" s="21"/>
      <c r="K415" s="21"/>
      <c r="L415" s="21"/>
      <c r="M415" s="21"/>
      <c r="N415" s="21"/>
      <c r="O415" s="21"/>
      <c r="P415" s="21"/>
      <c r="Q415" s="21"/>
    </row>
    <row r="416" spans="1:17" ht="15.75" customHeight="1">
      <c r="A416" s="21"/>
      <c r="B416" s="642"/>
      <c r="C416" s="24"/>
      <c r="D416" s="173"/>
      <c r="E416" s="121"/>
      <c r="F416" s="120"/>
      <c r="G416" s="120"/>
      <c r="H416" s="122"/>
      <c r="I416" s="21"/>
      <c r="J416" s="21"/>
      <c r="K416" s="21"/>
      <c r="L416" s="21"/>
      <c r="M416" s="21"/>
      <c r="N416" s="21"/>
      <c r="O416" s="21"/>
      <c r="P416" s="21"/>
      <c r="Q416" s="21"/>
    </row>
    <row r="417" spans="1:17" ht="15.75" customHeight="1">
      <c r="A417" s="21"/>
      <c r="B417" s="642"/>
      <c r="C417" s="24"/>
      <c r="D417" s="173"/>
      <c r="E417" s="121"/>
      <c r="F417" s="120"/>
      <c r="G417" s="120"/>
      <c r="H417" s="122"/>
      <c r="I417" s="21"/>
      <c r="J417" s="21"/>
      <c r="K417" s="21"/>
      <c r="L417" s="21"/>
      <c r="M417" s="21"/>
      <c r="N417" s="21"/>
      <c r="O417" s="21"/>
      <c r="P417" s="21"/>
      <c r="Q417" s="21"/>
    </row>
    <row r="418" spans="1:17" ht="15.75" customHeight="1">
      <c r="A418" s="21"/>
      <c r="B418" s="642"/>
      <c r="C418" s="24"/>
      <c r="D418" s="173"/>
      <c r="E418" s="121"/>
      <c r="F418" s="120"/>
      <c r="G418" s="120"/>
      <c r="H418" s="122"/>
      <c r="I418" s="21"/>
      <c r="J418" s="21"/>
      <c r="K418" s="21"/>
      <c r="L418" s="21"/>
      <c r="M418" s="21"/>
      <c r="N418" s="21"/>
      <c r="O418" s="21"/>
      <c r="P418" s="21"/>
      <c r="Q418" s="21"/>
    </row>
    <row r="419" spans="1:17" ht="15.75" customHeight="1">
      <c r="A419" s="21"/>
      <c r="B419" s="642"/>
      <c r="C419" s="24"/>
      <c r="D419" s="173"/>
      <c r="E419" s="121"/>
      <c r="F419" s="120"/>
      <c r="G419" s="120"/>
      <c r="H419" s="122"/>
      <c r="I419" s="21"/>
      <c r="J419" s="21"/>
      <c r="K419" s="21"/>
      <c r="L419" s="21"/>
      <c r="M419" s="21"/>
      <c r="N419" s="21"/>
      <c r="O419" s="21"/>
      <c r="P419" s="21"/>
      <c r="Q419" s="21"/>
    </row>
    <row r="420" spans="1:17" ht="15.75" customHeight="1">
      <c r="A420" s="21"/>
      <c r="B420" s="642"/>
      <c r="C420" s="24"/>
      <c r="D420" s="173"/>
      <c r="E420" s="121"/>
      <c r="F420" s="120"/>
      <c r="G420" s="120"/>
      <c r="H420" s="122"/>
      <c r="I420" s="21"/>
      <c r="J420" s="21"/>
      <c r="K420" s="21"/>
      <c r="L420" s="21"/>
      <c r="M420" s="21"/>
      <c r="N420" s="21"/>
      <c r="O420" s="21"/>
      <c r="P420" s="21"/>
      <c r="Q420" s="21"/>
    </row>
    <row r="421" spans="1:17" ht="15.75" customHeight="1">
      <c r="A421" s="21"/>
      <c r="B421" s="642"/>
      <c r="C421" s="24"/>
      <c r="D421" s="173"/>
      <c r="E421" s="121"/>
      <c r="F421" s="120"/>
      <c r="G421" s="120"/>
      <c r="H421" s="122"/>
      <c r="I421" s="21"/>
      <c r="J421" s="21"/>
      <c r="K421" s="21"/>
      <c r="L421" s="21"/>
      <c r="M421" s="21"/>
      <c r="N421" s="21"/>
      <c r="O421" s="21"/>
      <c r="P421" s="21"/>
      <c r="Q421" s="21"/>
    </row>
    <row r="422" spans="1:17" ht="15.75" customHeight="1">
      <c r="A422" s="21"/>
      <c r="B422" s="642"/>
      <c r="C422" s="24"/>
      <c r="D422" s="173"/>
      <c r="E422" s="121"/>
      <c r="F422" s="120"/>
      <c r="G422" s="120"/>
      <c r="H422" s="122"/>
      <c r="I422" s="21"/>
      <c r="J422" s="21"/>
      <c r="K422" s="21"/>
      <c r="L422" s="21"/>
      <c r="M422" s="21"/>
      <c r="N422" s="21"/>
      <c r="O422" s="21"/>
      <c r="P422" s="21"/>
      <c r="Q422" s="21"/>
    </row>
    <row r="423" spans="1:17" ht="15.75" customHeight="1">
      <c r="A423" s="21"/>
      <c r="B423" s="642"/>
      <c r="C423" s="24"/>
      <c r="D423" s="173"/>
      <c r="E423" s="121"/>
      <c r="F423" s="120"/>
      <c r="G423" s="120"/>
      <c r="H423" s="122"/>
      <c r="I423" s="21"/>
      <c r="J423" s="21"/>
      <c r="K423" s="21"/>
      <c r="L423" s="21"/>
      <c r="M423" s="21"/>
      <c r="N423" s="21"/>
      <c r="O423" s="21"/>
      <c r="P423" s="21"/>
      <c r="Q423" s="21"/>
    </row>
    <row r="424" spans="1:17" ht="15.75" customHeight="1">
      <c r="A424" s="21"/>
      <c r="B424" s="642"/>
      <c r="C424" s="24"/>
      <c r="D424" s="173"/>
      <c r="E424" s="121"/>
      <c r="F424" s="120"/>
      <c r="G424" s="120"/>
      <c r="H424" s="122"/>
      <c r="I424" s="21"/>
      <c r="J424" s="21"/>
      <c r="K424" s="21"/>
      <c r="L424" s="21"/>
      <c r="M424" s="21"/>
      <c r="N424" s="21"/>
      <c r="O424" s="21"/>
      <c r="P424" s="21"/>
      <c r="Q424" s="21"/>
    </row>
    <row r="425" spans="1:17" ht="15.75" customHeight="1">
      <c r="A425" s="21"/>
      <c r="B425" s="642"/>
      <c r="C425" s="24"/>
      <c r="D425" s="173"/>
      <c r="E425" s="121"/>
      <c r="F425" s="120"/>
      <c r="G425" s="120"/>
      <c r="H425" s="122"/>
      <c r="I425" s="21"/>
      <c r="J425" s="21"/>
      <c r="K425" s="21"/>
      <c r="L425" s="21"/>
      <c r="M425" s="21"/>
      <c r="N425" s="21"/>
      <c r="O425" s="21"/>
      <c r="P425" s="21"/>
      <c r="Q425" s="21"/>
    </row>
    <row r="426" spans="1:17" ht="15.75" customHeight="1">
      <c r="A426" s="21"/>
      <c r="B426" s="642"/>
      <c r="C426" s="24"/>
      <c r="D426" s="173"/>
      <c r="E426" s="121"/>
      <c r="F426" s="120"/>
      <c r="G426" s="120"/>
      <c r="H426" s="122"/>
      <c r="I426" s="21"/>
      <c r="J426" s="21"/>
      <c r="K426" s="21"/>
      <c r="L426" s="21"/>
      <c r="M426" s="21"/>
      <c r="N426" s="21"/>
      <c r="O426" s="21"/>
      <c r="P426" s="21"/>
      <c r="Q426" s="21"/>
    </row>
    <row r="427" spans="1:17" ht="15.75" customHeight="1">
      <c r="A427" s="21"/>
      <c r="B427" s="642"/>
      <c r="C427" s="24"/>
      <c r="D427" s="173"/>
      <c r="E427" s="121"/>
      <c r="F427" s="120"/>
      <c r="G427" s="120"/>
      <c r="H427" s="122"/>
      <c r="I427" s="21"/>
      <c r="J427" s="21"/>
      <c r="K427" s="21"/>
      <c r="L427" s="21"/>
      <c r="M427" s="21"/>
      <c r="N427" s="21"/>
      <c r="O427" s="21"/>
      <c r="P427" s="21"/>
      <c r="Q427" s="21"/>
    </row>
    <row r="428" spans="1:17" ht="15.75" customHeight="1">
      <c r="A428" s="21"/>
      <c r="B428" s="642"/>
      <c r="C428" s="24"/>
      <c r="D428" s="173"/>
      <c r="E428" s="121"/>
      <c r="F428" s="120"/>
      <c r="G428" s="120"/>
      <c r="H428" s="122"/>
      <c r="I428" s="21"/>
      <c r="J428" s="21"/>
      <c r="K428" s="21"/>
      <c r="L428" s="21"/>
      <c r="M428" s="21"/>
      <c r="N428" s="21"/>
      <c r="O428" s="21"/>
      <c r="P428" s="21"/>
      <c r="Q428" s="21"/>
    </row>
    <row r="429" spans="1:17" ht="15.75" customHeight="1">
      <c r="A429" s="21"/>
      <c r="B429" s="642"/>
      <c r="C429" s="24"/>
      <c r="D429" s="173"/>
      <c r="E429" s="121"/>
      <c r="F429" s="120"/>
      <c r="G429" s="120"/>
      <c r="H429" s="122"/>
      <c r="I429" s="21"/>
      <c r="J429" s="21"/>
      <c r="K429" s="21"/>
      <c r="L429" s="21"/>
      <c r="M429" s="21"/>
      <c r="N429" s="21"/>
      <c r="O429" s="21"/>
      <c r="P429" s="21"/>
      <c r="Q429" s="21"/>
    </row>
    <row r="430" spans="1:17" ht="15.75" customHeight="1">
      <c r="A430" s="21"/>
      <c r="B430" s="642"/>
      <c r="C430" s="24"/>
      <c r="D430" s="173"/>
      <c r="E430" s="121"/>
      <c r="F430" s="120"/>
      <c r="G430" s="120"/>
      <c r="H430" s="122"/>
      <c r="I430" s="21"/>
      <c r="J430" s="21"/>
      <c r="K430" s="21"/>
      <c r="L430" s="21"/>
      <c r="M430" s="21"/>
      <c r="N430" s="21"/>
      <c r="O430" s="21"/>
      <c r="P430" s="21"/>
      <c r="Q430" s="21"/>
    </row>
    <row r="431" spans="1:17" ht="15.75" customHeight="1">
      <c r="A431" s="21"/>
      <c r="B431" s="642"/>
      <c r="C431" s="24"/>
      <c r="D431" s="173"/>
      <c r="E431" s="121"/>
      <c r="F431" s="120"/>
      <c r="G431" s="120"/>
      <c r="H431" s="122"/>
      <c r="I431" s="21"/>
      <c r="J431" s="21"/>
      <c r="K431" s="21"/>
      <c r="L431" s="21"/>
      <c r="M431" s="21"/>
      <c r="N431" s="21"/>
      <c r="O431" s="21"/>
      <c r="P431" s="21"/>
      <c r="Q431" s="21"/>
    </row>
    <row r="432" spans="1:17" ht="15.75" customHeight="1">
      <c r="A432" s="21"/>
      <c r="B432" s="642"/>
      <c r="C432" s="24"/>
      <c r="D432" s="173"/>
      <c r="E432" s="121"/>
      <c r="F432" s="120"/>
      <c r="G432" s="120"/>
      <c r="H432" s="122"/>
      <c r="I432" s="21"/>
      <c r="J432" s="21"/>
      <c r="K432" s="21"/>
      <c r="L432" s="21"/>
      <c r="M432" s="21"/>
      <c r="N432" s="21"/>
      <c r="O432" s="21"/>
      <c r="P432" s="21"/>
      <c r="Q432" s="21"/>
    </row>
    <row r="433" spans="1:17" ht="15.75" customHeight="1">
      <c r="A433" s="21"/>
      <c r="B433" s="642"/>
      <c r="C433" s="24"/>
      <c r="D433" s="173"/>
      <c r="E433" s="121"/>
      <c r="F433" s="120"/>
      <c r="G433" s="120"/>
      <c r="H433" s="122"/>
      <c r="I433" s="21"/>
      <c r="J433" s="21"/>
      <c r="K433" s="21"/>
      <c r="L433" s="21"/>
      <c r="M433" s="21"/>
      <c r="N433" s="21"/>
      <c r="O433" s="21"/>
      <c r="P433" s="21"/>
      <c r="Q433" s="21"/>
    </row>
    <row r="434" spans="1:17" ht="15.75" customHeight="1">
      <c r="A434" s="21"/>
      <c r="B434" s="642"/>
      <c r="C434" s="24"/>
      <c r="D434" s="173"/>
      <c r="E434" s="121"/>
      <c r="F434" s="120"/>
      <c r="G434" s="120"/>
      <c r="H434" s="122"/>
      <c r="I434" s="21"/>
      <c r="J434" s="21"/>
      <c r="K434" s="21"/>
      <c r="L434" s="21"/>
      <c r="M434" s="21"/>
      <c r="N434" s="21"/>
      <c r="O434" s="21"/>
      <c r="P434" s="21"/>
      <c r="Q434" s="21"/>
    </row>
    <row r="435" spans="1:17" ht="15.75" customHeight="1">
      <c r="A435" s="21"/>
      <c r="B435" s="642"/>
      <c r="C435" s="24"/>
      <c r="D435" s="173"/>
      <c r="E435" s="121"/>
      <c r="F435" s="120"/>
      <c r="G435" s="120"/>
      <c r="H435" s="122"/>
      <c r="I435" s="21"/>
      <c r="J435" s="21"/>
      <c r="K435" s="21"/>
      <c r="L435" s="21"/>
      <c r="M435" s="21"/>
      <c r="N435" s="21"/>
      <c r="O435" s="21"/>
      <c r="P435" s="21"/>
      <c r="Q435" s="21"/>
    </row>
    <row r="436" spans="1:17" ht="15.75" customHeight="1">
      <c r="A436" s="21"/>
      <c r="B436" s="642"/>
      <c r="C436" s="24"/>
      <c r="D436" s="173"/>
      <c r="E436" s="121"/>
      <c r="F436" s="120"/>
      <c r="G436" s="120"/>
      <c r="H436" s="122"/>
      <c r="I436" s="21"/>
      <c r="J436" s="21"/>
      <c r="K436" s="21"/>
      <c r="L436" s="21"/>
      <c r="M436" s="21"/>
      <c r="N436" s="21"/>
      <c r="O436" s="21"/>
      <c r="P436" s="21"/>
      <c r="Q436" s="21"/>
    </row>
    <row r="437" spans="1:17" ht="15.75" customHeight="1">
      <c r="A437" s="21"/>
      <c r="B437" s="642"/>
      <c r="C437" s="24"/>
      <c r="D437" s="173"/>
      <c r="E437" s="121"/>
      <c r="F437" s="120"/>
      <c r="G437" s="120"/>
      <c r="H437" s="122"/>
      <c r="I437" s="21"/>
      <c r="J437" s="21"/>
      <c r="K437" s="21"/>
      <c r="L437" s="21"/>
      <c r="M437" s="21"/>
      <c r="N437" s="21"/>
      <c r="O437" s="21"/>
      <c r="P437" s="21"/>
      <c r="Q437" s="21"/>
    </row>
    <row r="438" spans="1:17" ht="15.75" customHeight="1">
      <c r="A438" s="21"/>
      <c r="B438" s="642"/>
      <c r="C438" s="24"/>
      <c r="D438" s="173"/>
      <c r="E438" s="121"/>
      <c r="F438" s="120"/>
      <c r="G438" s="120"/>
      <c r="H438" s="122"/>
      <c r="I438" s="21"/>
      <c r="J438" s="21"/>
      <c r="K438" s="21"/>
      <c r="L438" s="21"/>
      <c r="M438" s="21"/>
      <c r="N438" s="21"/>
      <c r="O438" s="21"/>
      <c r="P438" s="21"/>
      <c r="Q438" s="21"/>
    </row>
    <row r="439" spans="1:17" ht="15.75" customHeight="1">
      <c r="A439" s="21"/>
      <c r="B439" s="642"/>
      <c r="C439" s="24"/>
      <c r="D439" s="173"/>
      <c r="E439" s="121"/>
      <c r="F439" s="120"/>
      <c r="G439" s="120"/>
      <c r="H439" s="122"/>
      <c r="I439" s="21"/>
      <c r="J439" s="21"/>
      <c r="K439" s="21"/>
      <c r="L439" s="21"/>
      <c r="M439" s="21"/>
      <c r="N439" s="21"/>
      <c r="O439" s="21"/>
      <c r="P439" s="21"/>
      <c r="Q439" s="21"/>
    </row>
    <row r="440" spans="1:17" ht="15.75" customHeight="1">
      <c r="A440" s="21"/>
      <c r="B440" s="642"/>
      <c r="C440" s="24"/>
      <c r="D440" s="173"/>
      <c r="E440" s="121"/>
      <c r="F440" s="120"/>
      <c r="G440" s="120"/>
      <c r="H440" s="122"/>
      <c r="I440" s="21"/>
      <c r="J440" s="21"/>
      <c r="K440" s="21"/>
      <c r="L440" s="21"/>
      <c r="M440" s="21"/>
      <c r="N440" s="21"/>
      <c r="O440" s="21"/>
      <c r="P440" s="21"/>
      <c r="Q440" s="21"/>
    </row>
    <row r="441" spans="1:17" ht="15.75" customHeight="1">
      <c r="A441" s="21"/>
      <c r="B441" s="642"/>
      <c r="C441" s="24"/>
      <c r="D441" s="173"/>
      <c r="E441" s="121"/>
      <c r="F441" s="120"/>
      <c r="G441" s="120"/>
      <c r="H441" s="122"/>
      <c r="I441" s="21"/>
      <c r="J441" s="21"/>
      <c r="K441" s="21"/>
      <c r="L441" s="21"/>
      <c r="M441" s="21"/>
      <c r="N441" s="21"/>
      <c r="O441" s="21"/>
      <c r="P441" s="21"/>
      <c r="Q441" s="21"/>
    </row>
    <row r="442" spans="1:17" ht="15.75" customHeight="1">
      <c r="C442" s="123"/>
    </row>
    <row r="443" spans="1:17" ht="15.75" customHeight="1">
      <c r="C443" s="123"/>
    </row>
    <row r="444" spans="1:17" ht="15.75" customHeight="1">
      <c r="C444" s="123"/>
    </row>
    <row r="445" spans="1:17" ht="15.75" customHeight="1">
      <c r="C445" s="123"/>
    </row>
    <row r="446" spans="1:17" ht="15.75" customHeight="1">
      <c r="C446" s="123"/>
    </row>
    <row r="447" spans="1:17" ht="15.75" customHeight="1">
      <c r="C447" s="123"/>
    </row>
    <row r="448" spans="1:17" ht="15.75" customHeight="1">
      <c r="C448" s="123"/>
    </row>
    <row r="449" spans="3:3" ht="15.75" customHeight="1">
      <c r="C449" s="123"/>
    </row>
    <row r="450" spans="3:3" ht="15.75" customHeight="1">
      <c r="C450" s="123"/>
    </row>
    <row r="451" spans="3:3" ht="15.75" customHeight="1">
      <c r="C451" s="123"/>
    </row>
    <row r="452" spans="3:3" ht="15.75" customHeight="1">
      <c r="C452" s="123"/>
    </row>
    <row r="453" spans="3:3" ht="15.75" customHeight="1">
      <c r="C453" s="123"/>
    </row>
    <row r="454" spans="3:3" ht="15.75" customHeight="1">
      <c r="C454" s="123"/>
    </row>
    <row r="455" spans="3:3" ht="15.75" customHeight="1">
      <c r="C455" s="123"/>
    </row>
    <row r="456" spans="3:3" ht="15.75" customHeight="1">
      <c r="C456" s="123"/>
    </row>
    <row r="457" spans="3:3" ht="15.75" customHeight="1">
      <c r="C457" s="123"/>
    </row>
    <row r="458" spans="3:3" ht="15.75" customHeight="1">
      <c r="C458" s="123"/>
    </row>
    <row r="459" spans="3:3" ht="15.75" customHeight="1">
      <c r="C459" s="123"/>
    </row>
    <row r="460" spans="3:3" ht="15.75" customHeight="1">
      <c r="C460" s="123"/>
    </row>
    <row r="461" spans="3:3" ht="15.75" customHeight="1">
      <c r="C461" s="123"/>
    </row>
    <row r="462" spans="3:3" ht="15.75" customHeight="1">
      <c r="C462" s="123"/>
    </row>
    <row r="463" spans="3:3" ht="15.75" customHeight="1">
      <c r="C463" s="123"/>
    </row>
    <row r="464" spans="3:3" ht="15.75" customHeight="1">
      <c r="C464" s="123"/>
    </row>
    <row r="465" spans="3:3" ht="15.75" customHeight="1">
      <c r="C465" s="123"/>
    </row>
    <row r="466" spans="3:3" ht="15.75" customHeight="1">
      <c r="C466" s="123"/>
    </row>
    <row r="467" spans="3:3" ht="15.75" customHeight="1">
      <c r="C467" s="123"/>
    </row>
    <row r="468" spans="3:3" ht="15.75" customHeight="1">
      <c r="C468" s="123"/>
    </row>
    <row r="469" spans="3:3" ht="15.75" customHeight="1">
      <c r="C469" s="123"/>
    </row>
    <row r="470" spans="3:3" ht="15.75" customHeight="1">
      <c r="C470" s="123"/>
    </row>
    <row r="471" spans="3:3" ht="15.75" customHeight="1">
      <c r="C471" s="123"/>
    </row>
    <row r="472" spans="3:3" ht="15.75" customHeight="1">
      <c r="C472" s="123"/>
    </row>
    <row r="473" spans="3:3" ht="15.75" customHeight="1">
      <c r="C473" s="123"/>
    </row>
    <row r="474" spans="3:3" ht="15.75" customHeight="1">
      <c r="C474" s="123"/>
    </row>
    <row r="475" spans="3:3" ht="15.75" customHeight="1">
      <c r="C475" s="123"/>
    </row>
    <row r="476" spans="3:3" ht="15.75" customHeight="1">
      <c r="C476" s="123"/>
    </row>
    <row r="477" spans="3:3" ht="15.75" customHeight="1">
      <c r="C477" s="123"/>
    </row>
    <row r="478" spans="3:3" ht="15.75" customHeight="1">
      <c r="C478" s="123"/>
    </row>
    <row r="479" spans="3:3" ht="15.75" customHeight="1">
      <c r="C479" s="123"/>
    </row>
    <row r="480" spans="3:3" ht="15.75" customHeight="1">
      <c r="C480" s="123"/>
    </row>
    <row r="481" spans="3:3" ht="15.75" customHeight="1">
      <c r="C481" s="123"/>
    </row>
    <row r="482" spans="3:3" ht="15.75" customHeight="1">
      <c r="C482" s="123"/>
    </row>
    <row r="483" spans="3:3" ht="15.75" customHeight="1">
      <c r="C483" s="123"/>
    </row>
    <row r="484" spans="3:3" ht="15.75" customHeight="1">
      <c r="C484" s="123"/>
    </row>
    <row r="485" spans="3:3" ht="15.75" customHeight="1">
      <c r="C485" s="123"/>
    </row>
    <row r="486" spans="3:3" ht="15.75" customHeight="1">
      <c r="C486" s="123"/>
    </row>
    <row r="487" spans="3:3" ht="15.75" customHeight="1">
      <c r="C487" s="123"/>
    </row>
    <row r="488" spans="3:3" ht="15.75" customHeight="1">
      <c r="C488" s="123"/>
    </row>
    <row r="489" spans="3:3" ht="15.75" customHeight="1">
      <c r="C489" s="123"/>
    </row>
    <row r="490" spans="3:3" ht="15.75" customHeight="1">
      <c r="C490" s="123"/>
    </row>
    <row r="491" spans="3:3" ht="15.75" customHeight="1">
      <c r="C491" s="123"/>
    </row>
    <row r="492" spans="3:3" ht="15.75" customHeight="1">
      <c r="C492" s="123"/>
    </row>
    <row r="493" spans="3:3" ht="15.75" customHeight="1">
      <c r="C493" s="123"/>
    </row>
    <row r="494" spans="3:3" ht="15.75" customHeight="1">
      <c r="C494" s="123"/>
    </row>
    <row r="495" spans="3:3" ht="15.75" customHeight="1">
      <c r="C495" s="123"/>
    </row>
    <row r="496" spans="3:3" ht="15.75" customHeight="1">
      <c r="C496" s="123"/>
    </row>
    <row r="497" spans="3:3" ht="15.75" customHeight="1">
      <c r="C497" s="123"/>
    </row>
    <row r="498" spans="3:3" ht="15.75" customHeight="1">
      <c r="C498" s="123"/>
    </row>
    <row r="499" spans="3:3" ht="15.75" customHeight="1">
      <c r="C499" s="123"/>
    </row>
    <row r="500" spans="3:3" ht="15.75" customHeight="1">
      <c r="C500" s="123"/>
    </row>
    <row r="501" spans="3:3" ht="15.75" customHeight="1">
      <c r="C501" s="123"/>
    </row>
    <row r="502" spans="3:3" ht="15.75" customHeight="1">
      <c r="C502" s="123"/>
    </row>
    <row r="503" spans="3:3" ht="15.75" customHeight="1">
      <c r="C503" s="123"/>
    </row>
    <row r="504" spans="3:3" ht="15.75" customHeight="1">
      <c r="C504" s="123"/>
    </row>
    <row r="505" spans="3:3" ht="15.75" customHeight="1">
      <c r="C505" s="123"/>
    </row>
    <row r="506" spans="3:3" ht="15.75" customHeight="1">
      <c r="C506" s="123"/>
    </row>
    <row r="507" spans="3:3" ht="15.75" customHeight="1">
      <c r="C507" s="123"/>
    </row>
    <row r="508" spans="3:3" ht="15.75" customHeight="1">
      <c r="C508" s="123"/>
    </row>
    <row r="509" spans="3:3" ht="15.75" customHeight="1">
      <c r="C509" s="123"/>
    </row>
    <row r="510" spans="3:3" ht="15.75" customHeight="1">
      <c r="C510" s="123"/>
    </row>
    <row r="511" spans="3:3" ht="15.75" customHeight="1">
      <c r="C511" s="123"/>
    </row>
    <row r="512" spans="3:3" ht="15.75" customHeight="1">
      <c r="C512" s="123"/>
    </row>
    <row r="513" spans="3:3" ht="15.75" customHeight="1">
      <c r="C513" s="123"/>
    </row>
    <row r="514" spans="3:3" ht="15.75" customHeight="1">
      <c r="C514" s="123"/>
    </row>
    <row r="515" spans="3:3" ht="15.75" customHeight="1">
      <c r="C515" s="123"/>
    </row>
    <row r="516" spans="3:3" ht="15.75" customHeight="1">
      <c r="C516" s="123"/>
    </row>
    <row r="517" spans="3:3" ht="15.75" customHeight="1">
      <c r="C517" s="123"/>
    </row>
    <row r="518" spans="3:3" ht="15.75" customHeight="1">
      <c r="C518" s="123"/>
    </row>
    <row r="519" spans="3:3" ht="15.75" customHeight="1">
      <c r="C519" s="123"/>
    </row>
    <row r="520" spans="3:3" ht="15.75" customHeight="1">
      <c r="C520" s="123"/>
    </row>
    <row r="521" spans="3:3" ht="15.75" customHeight="1">
      <c r="C521" s="123"/>
    </row>
    <row r="522" spans="3:3" ht="15.75" customHeight="1">
      <c r="C522" s="123"/>
    </row>
    <row r="523" spans="3:3" ht="15.75" customHeight="1">
      <c r="C523" s="123"/>
    </row>
    <row r="524" spans="3:3" ht="15.75" customHeight="1">
      <c r="C524" s="123"/>
    </row>
    <row r="525" spans="3:3" ht="15.75" customHeight="1">
      <c r="C525" s="123"/>
    </row>
    <row r="526" spans="3:3" ht="15.75" customHeight="1">
      <c r="C526" s="123"/>
    </row>
    <row r="527" spans="3:3" ht="15.75" customHeight="1">
      <c r="C527" s="123"/>
    </row>
    <row r="528" spans="3:3" ht="15.75" customHeight="1">
      <c r="C528" s="123"/>
    </row>
    <row r="529" spans="3:3" ht="15.75" customHeight="1">
      <c r="C529" s="123"/>
    </row>
    <row r="530" spans="3:3" ht="15.75" customHeight="1">
      <c r="C530" s="123"/>
    </row>
    <row r="531" spans="3:3" ht="15.75" customHeight="1">
      <c r="C531" s="123"/>
    </row>
    <row r="532" spans="3:3" ht="15.75" customHeight="1">
      <c r="C532" s="123"/>
    </row>
    <row r="533" spans="3:3" ht="15.75" customHeight="1">
      <c r="C533" s="123"/>
    </row>
    <row r="534" spans="3:3" ht="15.75" customHeight="1">
      <c r="C534" s="123"/>
    </row>
    <row r="535" spans="3:3" ht="15.75" customHeight="1">
      <c r="C535" s="123"/>
    </row>
    <row r="536" spans="3:3" ht="15.75" customHeight="1">
      <c r="C536" s="123"/>
    </row>
    <row r="537" spans="3:3" ht="15.75" customHeight="1">
      <c r="C537" s="123"/>
    </row>
    <row r="538" spans="3:3" ht="15.75" customHeight="1">
      <c r="C538" s="123"/>
    </row>
    <row r="539" spans="3:3" ht="15.75" customHeight="1">
      <c r="C539" s="123"/>
    </row>
    <row r="540" spans="3:3" ht="15.75" customHeight="1">
      <c r="C540" s="123"/>
    </row>
    <row r="541" spans="3:3" ht="15.75" customHeight="1">
      <c r="C541" s="123"/>
    </row>
    <row r="542" spans="3:3" ht="15.75" customHeight="1">
      <c r="C542" s="123"/>
    </row>
    <row r="543" spans="3:3" ht="15.75" customHeight="1">
      <c r="C543" s="123"/>
    </row>
    <row r="544" spans="3:3" ht="15.75" customHeight="1">
      <c r="C544" s="123"/>
    </row>
    <row r="545" spans="3:3" ht="15.75" customHeight="1">
      <c r="C545" s="123"/>
    </row>
    <row r="546" spans="3:3" ht="15.75" customHeight="1">
      <c r="C546" s="123"/>
    </row>
    <row r="547" spans="3:3" ht="15.75" customHeight="1">
      <c r="C547" s="123"/>
    </row>
    <row r="548" spans="3:3" ht="15.75" customHeight="1">
      <c r="C548" s="123"/>
    </row>
    <row r="549" spans="3:3" ht="15.75" customHeight="1">
      <c r="C549" s="123"/>
    </row>
    <row r="550" spans="3:3" ht="15.75" customHeight="1">
      <c r="C550" s="123"/>
    </row>
    <row r="551" spans="3:3" ht="15.75" customHeight="1">
      <c r="C551" s="123"/>
    </row>
    <row r="552" spans="3:3" ht="15.75" customHeight="1">
      <c r="C552" s="123"/>
    </row>
    <row r="553" spans="3:3" ht="15.75" customHeight="1">
      <c r="C553" s="123"/>
    </row>
    <row r="554" spans="3:3" ht="15.75" customHeight="1">
      <c r="C554" s="123"/>
    </row>
    <row r="555" spans="3:3" ht="15.75" customHeight="1">
      <c r="C555" s="123"/>
    </row>
    <row r="556" spans="3:3" ht="15.75" customHeight="1">
      <c r="C556" s="123"/>
    </row>
    <row r="557" spans="3:3" ht="15.75" customHeight="1">
      <c r="C557" s="123"/>
    </row>
    <row r="558" spans="3:3" ht="15.75" customHeight="1">
      <c r="C558" s="123"/>
    </row>
    <row r="559" spans="3:3" ht="15.75" customHeight="1">
      <c r="C559" s="123"/>
    </row>
    <row r="560" spans="3:3" ht="15.75" customHeight="1">
      <c r="C560" s="123"/>
    </row>
    <row r="561" spans="3:3" ht="15.75" customHeight="1">
      <c r="C561" s="123"/>
    </row>
    <row r="562" spans="3:3" ht="15.75" customHeight="1">
      <c r="C562" s="123"/>
    </row>
    <row r="563" spans="3:3" ht="15.75" customHeight="1">
      <c r="C563" s="123"/>
    </row>
    <row r="564" spans="3:3" ht="15.75" customHeight="1">
      <c r="C564" s="123"/>
    </row>
    <row r="565" spans="3:3" ht="15.75" customHeight="1">
      <c r="C565" s="123"/>
    </row>
    <row r="566" spans="3:3" ht="15.75" customHeight="1">
      <c r="C566" s="123"/>
    </row>
    <row r="567" spans="3:3" ht="15.75" customHeight="1">
      <c r="C567" s="123"/>
    </row>
    <row r="568" spans="3:3" ht="15.75" customHeight="1">
      <c r="C568" s="123"/>
    </row>
    <row r="569" spans="3:3" ht="15.75" customHeight="1">
      <c r="C569" s="123"/>
    </row>
    <row r="570" spans="3:3" ht="15.75" customHeight="1">
      <c r="C570" s="123"/>
    </row>
    <row r="571" spans="3:3" ht="15.75" customHeight="1">
      <c r="C571" s="123"/>
    </row>
    <row r="572" spans="3:3" ht="15.75" customHeight="1">
      <c r="C572" s="123"/>
    </row>
    <row r="573" spans="3:3" ht="15.75" customHeight="1">
      <c r="C573" s="123"/>
    </row>
    <row r="574" spans="3:3" ht="15.75" customHeight="1">
      <c r="C574" s="123"/>
    </row>
    <row r="575" spans="3:3" ht="15.75" customHeight="1">
      <c r="C575" s="123"/>
    </row>
    <row r="576" spans="3:3" ht="15.75" customHeight="1">
      <c r="C576" s="123"/>
    </row>
    <row r="577" spans="3:3" ht="15.75" customHeight="1">
      <c r="C577" s="123"/>
    </row>
    <row r="578" spans="3:3" ht="15.75" customHeight="1">
      <c r="C578" s="123"/>
    </row>
    <row r="579" spans="3:3" ht="15.75" customHeight="1">
      <c r="C579" s="123"/>
    </row>
    <row r="580" spans="3:3" ht="15.75" customHeight="1">
      <c r="C580" s="123"/>
    </row>
    <row r="581" spans="3:3" ht="15.75" customHeight="1">
      <c r="C581" s="123"/>
    </row>
    <row r="582" spans="3:3" ht="15.75" customHeight="1">
      <c r="C582" s="123"/>
    </row>
    <row r="583" spans="3:3" ht="15.75" customHeight="1">
      <c r="C583" s="123"/>
    </row>
    <row r="584" spans="3:3" ht="15.75" customHeight="1">
      <c r="C584" s="123"/>
    </row>
    <row r="585" spans="3:3" ht="15.75" customHeight="1">
      <c r="C585" s="123"/>
    </row>
    <row r="586" spans="3:3" ht="15.75" customHeight="1">
      <c r="C586" s="123"/>
    </row>
    <row r="587" spans="3:3" ht="15.75" customHeight="1">
      <c r="C587" s="123"/>
    </row>
    <row r="588" spans="3:3" ht="15.75" customHeight="1">
      <c r="C588" s="123"/>
    </row>
    <row r="589" spans="3:3" ht="15.75" customHeight="1">
      <c r="C589" s="123"/>
    </row>
    <row r="590" spans="3:3" ht="15.75" customHeight="1">
      <c r="C590" s="123"/>
    </row>
    <row r="591" spans="3:3" ht="15.75" customHeight="1">
      <c r="C591" s="123"/>
    </row>
    <row r="592" spans="3:3" ht="15.75" customHeight="1">
      <c r="C592" s="123"/>
    </row>
    <row r="593" spans="3:3" ht="15.75" customHeight="1">
      <c r="C593" s="123"/>
    </row>
    <row r="594" spans="3:3" ht="15.75" customHeight="1">
      <c r="C594" s="123"/>
    </row>
    <row r="595" spans="3:3" ht="15.75" customHeight="1">
      <c r="C595" s="123"/>
    </row>
    <row r="596" spans="3:3" ht="15.75" customHeight="1">
      <c r="C596" s="123"/>
    </row>
    <row r="597" spans="3:3" ht="15.75" customHeight="1">
      <c r="C597" s="123"/>
    </row>
    <row r="598" spans="3:3" ht="15.75" customHeight="1">
      <c r="C598" s="123"/>
    </row>
    <row r="599" spans="3:3" ht="15.75" customHeight="1">
      <c r="C599" s="123"/>
    </row>
    <row r="600" spans="3:3" ht="15.75" customHeight="1">
      <c r="C600" s="123"/>
    </row>
    <row r="601" spans="3:3" ht="15.75" customHeight="1">
      <c r="C601" s="123"/>
    </row>
    <row r="602" spans="3:3" ht="15.75" customHeight="1">
      <c r="C602" s="123"/>
    </row>
    <row r="603" spans="3:3" ht="15.75" customHeight="1">
      <c r="C603" s="123"/>
    </row>
    <row r="604" spans="3:3" ht="15.75" customHeight="1">
      <c r="C604" s="123"/>
    </row>
    <row r="605" spans="3:3" ht="15.75" customHeight="1">
      <c r="C605" s="123"/>
    </row>
    <row r="606" spans="3:3" ht="15.75" customHeight="1">
      <c r="C606" s="123"/>
    </row>
    <row r="607" spans="3:3" ht="15.75" customHeight="1">
      <c r="C607" s="123"/>
    </row>
    <row r="608" spans="3:3" ht="15.75" customHeight="1">
      <c r="C608" s="123"/>
    </row>
    <row r="609" spans="3:3" ht="15.75" customHeight="1">
      <c r="C609" s="123"/>
    </row>
    <row r="610" spans="3:3" ht="15.75" customHeight="1">
      <c r="C610" s="123"/>
    </row>
    <row r="611" spans="3:3" ht="15.75" customHeight="1">
      <c r="C611" s="123"/>
    </row>
    <row r="612" spans="3:3" ht="15.75" customHeight="1">
      <c r="C612" s="123"/>
    </row>
    <row r="613" spans="3:3" ht="15.75" customHeight="1">
      <c r="C613" s="123"/>
    </row>
    <row r="614" spans="3:3" ht="15.75" customHeight="1">
      <c r="C614" s="123"/>
    </row>
    <row r="615" spans="3:3" ht="15.75" customHeight="1">
      <c r="C615" s="123"/>
    </row>
    <row r="616" spans="3:3" ht="15.75" customHeight="1">
      <c r="C616" s="123"/>
    </row>
    <row r="617" spans="3:3" ht="15.75" customHeight="1">
      <c r="C617" s="123"/>
    </row>
    <row r="618" spans="3:3" ht="15.75" customHeight="1">
      <c r="C618" s="123"/>
    </row>
    <row r="619" spans="3:3" ht="15.75" customHeight="1">
      <c r="C619" s="123"/>
    </row>
    <row r="620" spans="3:3" ht="15.75" customHeight="1">
      <c r="C620" s="123"/>
    </row>
    <row r="621" spans="3:3" ht="15.75" customHeight="1">
      <c r="C621" s="123"/>
    </row>
    <row r="622" spans="3:3" ht="15.75" customHeight="1">
      <c r="C622" s="123"/>
    </row>
    <row r="623" spans="3:3" ht="15.75" customHeight="1">
      <c r="C623" s="123"/>
    </row>
    <row r="624" spans="3:3" ht="15.75" customHeight="1">
      <c r="C624" s="123"/>
    </row>
    <row r="625" spans="3:3" ht="15.75" customHeight="1">
      <c r="C625" s="123"/>
    </row>
    <row r="626" spans="3:3" ht="15.75" customHeight="1">
      <c r="C626" s="123"/>
    </row>
    <row r="627" spans="3:3" ht="15.75" customHeight="1">
      <c r="C627" s="123"/>
    </row>
    <row r="628" spans="3:3" ht="15.75" customHeight="1">
      <c r="C628" s="123"/>
    </row>
    <row r="629" spans="3:3" ht="15.75" customHeight="1">
      <c r="C629" s="123"/>
    </row>
    <row r="630" spans="3:3" ht="15.75" customHeight="1">
      <c r="C630" s="123"/>
    </row>
    <row r="631" spans="3:3" ht="15.75" customHeight="1">
      <c r="C631" s="123"/>
    </row>
    <row r="632" spans="3:3" ht="15.75" customHeight="1">
      <c r="C632" s="123"/>
    </row>
    <row r="633" spans="3:3" ht="15.75" customHeight="1">
      <c r="C633" s="123"/>
    </row>
    <row r="634" spans="3:3" ht="15.75" customHeight="1">
      <c r="C634" s="123"/>
    </row>
    <row r="635" spans="3:3" ht="15.75" customHeight="1">
      <c r="C635" s="123"/>
    </row>
    <row r="636" spans="3:3" ht="15.75" customHeight="1">
      <c r="C636" s="123"/>
    </row>
    <row r="637" spans="3:3" ht="15.75" customHeight="1">
      <c r="C637" s="123"/>
    </row>
    <row r="638" spans="3:3" ht="15.75" customHeight="1">
      <c r="C638" s="123"/>
    </row>
    <row r="639" spans="3:3" ht="15.75" customHeight="1">
      <c r="C639" s="123"/>
    </row>
    <row r="640" spans="3:3" ht="15.75" customHeight="1">
      <c r="C640" s="123"/>
    </row>
    <row r="641" spans="3:3" ht="15.75" customHeight="1">
      <c r="C641" s="123"/>
    </row>
    <row r="642" spans="3:3" ht="15.75" customHeight="1">
      <c r="C642" s="123"/>
    </row>
    <row r="643" spans="3:3" ht="15.75" customHeight="1">
      <c r="C643" s="123"/>
    </row>
    <row r="644" spans="3:3" ht="15.75" customHeight="1">
      <c r="C644" s="123"/>
    </row>
    <row r="645" spans="3:3" ht="15.75" customHeight="1">
      <c r="C645" s="123"/>
    </row>
    <row r="646" spans="3:3" ht="15.75" customHeight="1">
      <c r="C646" s="123"/>
    </row>
    <row r="647" spans="3:3" ht="15.75" customHeight="1">
      <c r="C647" s="123"/>
    </row>
    <row r="648" spans="3:3" ht="15.75" customHeight="1">
      <c r="C648" s="123"/>
    </row>
    <row r="649" spans="3:3" ht="15.75" customHeight="1">
      <c r="C649" s="123"/>
    </row>
    <row r="650" spans="3:3" ht="15.75" customHeight="1">
      <c r="C650" s="123"/>
    </row>
    <row r="651" spans="3:3" ht="15.75" customHeight="1">
      <c r="C651" s="123"/>
    </row>
    <row r="652" spans="3:3" ht="15.75" customHeight="1">
      <c r="C652" s="123"/>
    </row>
    <row r="653" spans="3:3" ht="15.75" customHeight="1">
      <c r="C653" s="123"/>
    </row>
    <row r="654" spans="3:3" ht="15.75" customHeight="1">
      <c r="C654" s="123"/>
    </row>
    <row r="655" spans="3:3" ht="15.75" customHeight="1">
      <c r="C655" s="123"/>
    </row>
    <row r="656" spans="3:3" ht="15.75" customHeight="1">
      <c r="C656" s="123"/>
    </row>
    <row r="657" spans="3:3" ht="15.75" customHeight="1">
      <c r="C657" s="123"/>
    </row>
    <row r="658" spans="3:3" ht="15.75" customHeight="1">
      <c r="C658" s="123"/>
    </row>
    <row r="659" spans="3:3" ht="15.75" customHeight="1">
      <c r="C659" s="123"/>
    </row>
    <row r="660" spans="3:3" ht="15.75" customHeight="1">
      <c r="C660" s="123"/>
    </row>
    <row r="661" spans="3:3" ht="15.75" customHeight="1">
      <c r="C661" s="123"/>
    </row>
    <row r="662" spans="3:3" ht="15.75" customHeight="1">
      <c r="C662" s="123"/>
    </row>
    <row r="663" spans="3:3" ht="15.75" customHeight="1">
      <c r="C663" s="123"/>
    </row>
    <row r="664" spans="3:3" ht="15.75" customHeight="1">
      <c r="C664" s="123"/>
    </row>
    <row r="665" spans="3:3" ht="15.75" customHeight="1">
      <c r="C665" s="123"/>
    </row>
    <row r="666" spans="3:3" ht="15.75" customHeight="1">
      <c r="C666" s="123"/>
    </row>
    <row r="667" spans="3:3" ht="15.75" customHeight="1">
      <c r="C667" s="123"/>
    </row>
    <row r="668" spans="3:3" ht="15.75" customHeight="1">
      <c r="C668" s="123"/>
    </row>
    <row r="669" spans="3:3" ht="15.75" customHeight="1">
      <c r="C669" s="123"/>
    </row>
    <row r="670" spans="3:3" ht="15.75" customHeight="1">
      <c r="C670" s="123"/>
    </row>
    <row r="671" spans="3:3" ht="15.75" customHeight="1">
      <c r="C671" s="123"/>
    </row>
    <row r="672" spans="3:3" ht="15.75" customHeight="1">
      <c r="C672" s="123"/>
    </row>
    <row r="673" spans="3:3" ht="15.75" customHeight="1">
      <c r="C673" s="123"/>
    </row>
    <row r="674" spans="3:3" ht="15.75" customHeight="1">
      <c r="C674" s="123"/>
    </row>
    <row r="675" spans="3:3" ht="15.75" customHeight="1">
      <c r="C675" s="123"/>
    </row>
    <row r="676" spans="3:3" ht="15.75" customHeight="1">
      <c r="C676" s="123"/>
    </row>
    <row r="677" spans="3:3" ht="15.75" customHeight="1">
      <c r="C677" s="123"/>
    </row>
    <row r="678" spans="3:3" ht="15.75" customHeight="1">
      <c r="C678" s="123"/>
    </row>
    <row r="679" spans="3:3" ht="15.75" customHeight="1">
      <c r="C679" s="123"/>
    </row>
    <row r="680" spans="3:3" ht="15.75" customHeight="1">
      <c r="C680" s="123"/>
    </row>
    <row r="681" spans="3:3" ht="15.75" customHeight="1">
      <c r="C681" s="123"/>
    </row>
    <row r="682" spans="3:3" ht="15.75" customHeight="1">
      <c r="C682" s="123"/>
    </row>
    <row r="683" spans="3:3" ht="15.75" customHeight="1">
      <c r="C683" s="123"/>
    </row>
    <row r="684" spans="3:3" ht="15.75" customHeight="1">
      <c r="C684" s="123"/>
    </row>
    <row r="685" spans="3:3" ht="15.75" customHeight="1">
      <c r="C685" s="123"/>
    </row>
    <row r="686" spans="3:3" ht="15.75" customHeight="1">
      <c r="C686" s="123"/>
    </row>
    <row r="687" spans="3:3" ht="15.75" customHeight="1">
      <c r="C687" s="123"/>
    </row>
    <row r="688" spans="3:3" ht="15.75" customHeight="1">
      <c r="C688" s="123"/>
    </row>
    <row r="689" spans="3:3" ht="15.75" customHeight="1">
      <c r="C689" s="123"/>
    </row>
    <row r="690" spans="3:3" ht="15.75" customHeight="1">
      <c r="C690" s="123"/>
    </row>
    <row r="691" spans="3:3" ht="15.75" customHeight="1">
      <c r="C691" s="123"/>
    </row>
    <row r="692" spans="3:3" ht="15.75" customHeight="1">
      <c r="C692" s="123"/>
    </row>
    <row r="693" spans="3:3" ht="15.75" customHeight="1">
      <c r="C693" s="123"/>
    </row>
    <row r="694" spans="3:3" ht="15.75" customHeight="1">
      <c r="C694" s="123"/>
    </row>
    <row r="695" spans="3:3" ht="15.75" customHeight="1">
      <c r="C695" s="123"/>
    </row>
    <row r="696" spans="3:3" ht="15.75" customHeight="1">
      <c r="C696" s="123"/>
    </row>
    <row r="697" spans="3:3" ht="15.75" customHeight="1">
      <c r="C697" s="123"/>
    </row>
    <row r="698" spans="3:3" ht="15.75" customHeight="1">
      <c r="C698" s="123"/>
    </row>
    <row r="699" spans="3:3" ht="15.75" customHeight="1">
      <c r="C699" s="123"/>
    </row>
    <row r="700" spans="3:3" ht="15.75" customHeight="1">
      <c r="C700" s="123"/>
    </row>
    <row r="701" spans="3:3" ht="15.75" customHeight="1">
      <c r="C701" s="123"/>
    </row>
    <row r="702" spans="3:3" ht="15.75" customHeight="1">
      <c r="C702" s="123"/>
    </row>
    <row r="703" spans="3:3" ht="15.75" customHeight="1">
      <c r="C703" s="123"/>
    </row>
    <row r="704" spans="3:3" ht="15.75" customHeight="1">
      <c r="C704" s="123"/>
    </row>
    <row r="705" spans="3:3" ht="15.75" customHeight="1">
      <c r="C705" s="123"/>
    </row>
    <row r="706" spans="3:3" ht="15.75" customHeight="1">
      <c r="C706" s="123"/>
    </row>
    <row r="707" spans="3:3" ht="15.75" customHeight="1">
      <c r="C707" s="123"/>
    </row>
    <row r="708" spans="3:3" ht="15.75" customHeight="1">
      <c r="C708" s="123"/>
    </row>
    <row r="709" spans="3:3" ht="15.75" customHeight="1">
      <c r="C709" s="123"/>
    </row>
    <row r="710" spans="3:3" ht="15.75" customHeight="1">
      <c r="C710" s="123"/>
    </row>
    <row r="711" spans="3:3" ht="15.75" customHeight="1">
      <c r="C711" s="123"/>
    </row>
    <row r="712" spans="3:3" ht="15.75" customHeight="1">
      <c r="C712" s="123"/>
    </row>
    <row r="713" spans="3:3" ht="15.75" customHeight="1">
      <c r="C713" s="123"/>
    </row>
    <row r="714" spans="3:3" ht="15.75" customHeight="1">
      <c r="C714" s="123"/>
    </row>
    <row r="715" spans="3:3" ht="15.75" customHeight="1">
      <c r="C715" s="123"/>
    </row>
    <row r="716" spans="3:3" ht="15.75" customHeight="1">
      <c r="C716" s="123"/>
    </row>
    <row r="717" spans="3:3" ht="15.75" customHeight="1">
      <c r="C717" s="123"/>
    </row>
    <row r="718" spans="3:3" ht="15.75" customHeight="1">
      <c r="C718" s="123"/>
    </row>
    <row r="719" spans="3:3" ht="15.75" customHeight="1">
      <c r="C719" s="123"/>
    </row>
    <row r="720" spans="3:3" ht="15.75" customHeight="1">
      <c r="C720" s="123"/>
    </row>
    <row r="721" spans="3:3" ht="15.75" customHeight="1">
      <c r="C721" s="123"/>
    </row>
    <row r="722" spans="3:3" ht="15.75" customHeight="1">
      <c r="C722" s="123"/>
    </row>
    <row r="723" spans="3:3" ht="15.75" customHeight="1">
      <c r="C723" s="123"/>
    </row>
    <row r="724" spans="3:3" ht="15.75" customHeight="1">
      <c r="C724" s="123"/>
    </row>
    <row r="725" spans="3:3" ht="15.75" customHeight="1">
      <c r="C725" s="123"/>
    </row>
    <row r="726" spans="3:3" ht="15.75" customHeight="1">
      <c r="C726" s="123"/>
    </row>
    <row r="727" spans="3:3" ht="15.75" customHeight="1">
      <c r="C727" s="123"/>
    </row>
    <row r="728" spans="3:3" ht="15.75" customHeight="1">
      <c r="C728" s="123"/>
    </row>
    <row r="729" spans="3:3" ht="15.75" customHeight="1">
      <c r="C729" s="123"/>
    </row>
    <row r="730" spans="3:3" ht="15.75" customHeight="1">
      <c r="C730" s="123"/>
    </row>
    <row r="731" spans="3:3" ht="15.75" customHeight="1">
      <c r="C731" s="123"/>
    </row>
    <row r="732" spans="3:3" ht="15.75" customHeight="1">
      <c r="C732" s="123"/>
    </row>
    <row r="733" spans="3:3" ht="15.75" customHeight="1">
      <c r="C733" s="123"/>
    </row>
    <row r="734" spans="3:3" ht="15.75" customHeight="1">
      <c r="C734" s="123"/>
    </row>
    <row r="735" spans="3:3" ht="15.75" customHeight="1">
      <c r="C735" s="123"/>
    </row>
    <row r="736" spans="3:3" ht="15.75" customHeight="1">
      <c r="C736" s="123"/>
    </row>
    <row r="737" spans="3:3" ht="15.75" customHeight="1">
      <c r="C737" s="123"/>
    </row>
    <row r="738" spans="3:3" ht="15.75" customHeight="1">
      <c r="C738" s="123"/>
    </row>
    <row r="739" spans="3:3" ht="15.75" customHeight="1">
      <c r="C739" s="123"/>
    </row>
    <row r="740" spans="3:3" ht="15.75" customHeight="1">
      <c r="C740" s="123"/>
    </row>
    <row r="741" spans="3:3" ht="15.75" customHeight="1">
      <c r="C741" s="123"/>
    </row>
    <row r="742" spans="3:3" ht="15.75" customHeight="1">
      <c r="C742" s="123"/>
    </row>
    <row r="743" spans="3:3" ht="15.75" customHeight="1">
      <c r="C743" s="123"/>
    </row>
    <row r="744" spans="3:3" ht="15.75" customHeight="1">
      <c r="C744" s="123"/>
    </row>
    <row r="745" spans="3:3" ht="15.75" customHeight="1">
      <c r="C745" s="123"/>
    </row>
    <row r="746" spans="3:3" ht="15.75" customHeight="1">
      <c r="C746" s="123"/>
    </row>
    <row r="747" spans="3:3" ht="15.75" customHeight="1">
      <c r="C747" s="123"/>
    </row>
    <row r="748" spans="3:3" ht="15.75" customHeight="1">
      <c r="C748" s="123"/>
    </row>
    <row r="749" spans="3:3" ht="15.75" customHeight="1">
      <c r="C749" s="123"/>
    </row>
    <row r="750" spans="3:3" ht="15.75" customHeight="1">
      <c r="C750" s="123"/>
    </row>
    <row r="751" spans="3:3" ht="15.75" customHeight="1">
      <c r="C751" s="123"/>
    </row>
    <row r="752" spans="3:3" ht="15.75" customHeight="1">
      <c r="C752" s="123"/>
    </row>
    <row r="753" spans="3:3" ht="15.75" customHeight="1">
      <c r="C753" s="123"/>
    </row>
    <row r="754" spans="3:3" ht="15.75" customHeight="1">
      <c r="C754" s="123"/>
    </row>
    <row r="755" spans="3:3" ht="15.75" customHeight="1">
      <c r="C755" s="123"/>
    </row>
    <row r="756" spans="3:3" ht="15.75" customHeight="1">
      <c r="C756" s="123"/>
    </row>
    <row r="757" spans="3:3" ht="15.75" customHeight="1">
      <c r="C757" s="123"/>
    </row>
    <row r="758" spans="3:3" ht="15.75" customHeight="1">
      <c r="C758" s="123"/>
    </row>
    <row r="759" spans="3:3" ht="15.75" customHeight="1">
      <c r="C759" s="123"/>
    </row>
    <row r="760" spans="3:3" ht="15.75" customHeight="1">
      <c r="C760" s="123"/>
    </row>
    <row r="761" spans="3:3" ht="15.75" customHeight="1">
      <c r="C761" s="123"/>
    </row>
    <row r="762" spans="3:3" ht="15.75" customHeight="1">
      <c r="C762" s="123"/>
    </row>
    <row r="763" spans="3:3" ht="15.75" customHeight="1">
      <c r="C763" s="123"/>
    </row>
    <row r="764" spans="3:3" ht="15.75" customHeight="1">
      <c r="C764" s="123"/>
    </row>
    <row r="765" spans="3:3" ht="15.75" customHeight="1">
      <c r="C765" s="123"/>
    </row>
    <row r="766" spans="3:3" ht="15.75" customHeight="1">
      <c r="C766" s="123"/>
    </row>
    <row r="767" spans="3:3" ht="15.75" customHeight="1">
      <c r="C767" s="123"/>
    </row>
    <row r="768" spans="3:3" ht="15.75" customHeight="1">
      <c r="C768" s="123"/>
    </row>
    <row r="769" spans="3:3" ht="15.75" customHeight="1">
      <c r="C769" s="123"/>
    </row>
    <row r="770" spans="3:3" ht="15.75" customHeight="1">
      <c r="C770" s="123"/>
    </row>
    <row r="771" spans="3:3" ht="15.75" customHeight="1">
      <c r="C771" s="123"/>
    </row>
    <row r="772" spans="3:3" ht="15.75" customHeight="1">
      <c r="C772" s="123"/>
    </row>
    <row r="773" spans="3:3" ht="15.75" customHeight="1">
      <c r="C773" s="123"/>
    </row>
    <row r="774" spans="3:3" ht="15.75" customHeight="1">
      <c r="C774" s="123"/>
    </row>
    <row r="775" spans="3:3" ht="15.75" customHeight="1">
      <c r="C775" s="123"/>
    </row>
    <row r="776" spans="3:3" ht="15.75" customHeight="1">
      <c r="C776" s="123"/>
    </row>
    <row r="777" spans="3:3" ht="15.75" customHeight="1">
      <c r="C777" s="123"/>
    </row>
    <row r="778" spans="3:3" ht="15.75" customHeight="1">
      <c r="C778" s="123"/>
    </row>
    <row r="779" spans="3:3" ht="15.75" customHeight="1">
      <c r="C779" s="123"/>
    </row>
    <row r="780" spans="3:3" ht="15.75" customHeight="1">
      <c r="C780" s="123"/>
    </row>
    <row r="781" spans="3:3" ht="15.75" customHeight="1">
      <c r="C781" s="123"/>
    </row>
    <row r="782" spans="3:3" ht="15.75" customHeight="1">
      <c r="C782" s="123"/>
    </row>
    <row r="783" spans="3:3" ht="15.75" customHeight="1">
      <c r="C783" s="123"/>
    </row>
    <row r="784" spans="3:3" ht="15.75" customHeight="1">
      <c r="C784" s="123"/>
    </row>
    <row r="785" spans="3:3" ht="15.75" customHeight="1">
      <c r="C785" s="123"/>
    </row>
    <row r="786" spans="3:3" ht="15.75" customHeight="1">
      <c r="C786" s="123"/>
    </row>
    <row r="787" spans="3:3" ht="15.75" customHeight="1">
      <c r="C787" s="123"/>
    </row>
    <row r="788" spans="3:3" ht="15.75" customHeight="1">
      <c r="C788" s="123"/>
    </row>
    <row r="789" spans="3:3" ht="15.75" customHeight="1">
      <c r="C789" s="123"/>
    </row>
    <row r="790" spans="3:3" ht="15.75" customHeight="1">
      <c r="C790" s="123"/>
    </row>
    <row r="791" spans="3:3" ht="15.75" customHeight="1">
      <c r="C791" s="123"/>
    </row>
    <row r="792" spans="3:3" ht="15.75" customHeight="1">
      <c r="C792" s="123"/>
    </row>
    <row r="793" spans="3:3" ht="15.75" customHeight="1">
      <c r="C793" s="123"/>
    </row>
    <row r="794" spans="3:3" ht="15.75" customHeight="1">
      <c r="C794" s="123"/>
    </row>
    <row r="795" spans="3:3" ht="15.75" customHeight="1">
      <c r="C795" s="123"/>
    </row>
    <row r="796" spans="3:3" ht="15.75" customHeight="1">
      <c r="C796" s="123"/>
    </row>
    <row r="797" spans="3:3" ht="15.75" customHeight="1">
      <c r="C797" s="123"/>
    </row>
    <row r="798" spans="3:3" ht="15.75" customHeight="1">
      <c r="C798" s="123"/>
    </row>
    <row r="799" spans="3:3" ht="15.75" customHeight="1">
      <c r="C799" s="123"/>
    </row>
    <row r="800" spans="3:3" ht="15.75" customHeight="1">
      <c r="C800" s="123"/>
    </row>
    <row r="801" spans="3:3" ht="15.75" customHeight="1">
      <c r="C801" s="123"/>
    </row>
    <row r="802" spans="3:3" ht="15.75" customHeight="1">
      <c r="C802" s="123"/>
    </row>
    <row r="803" spans="3:3" ht="15.75" customHeight="1">
      <c r="C803" s="123"/>
    </row>
    <row r="804" spans="3:3" ht="15.75" customHeight="1">
      <c r="C804" s="123"/>
    </row>
    <row r="805" spans="3:3" ht="15.75" customHeight="1">
      <c r="C805" s="123"/>
    </row>
    <row r="806" spans="3:3" ht="15.75" customHeight="1">
      <c r="C806" s="123"/>
    </row>
    <row r="807" spans="3:3" ht="15.75" customHeight="1">
      <c r="C807" s="123"/>
    </row>
    <row r="808" spans="3:3" ht="15.75" customHeight="1">
      <c r="C808" s="123"/>
    </row>
    <row r="809" spans="3:3" ht="15.75" customHeight="1">
      <c r="C809" s="123"/>
    </row>
    <row r="810" spans="3:3" ht="15.75" customHeight="1">
      <c r="C810" s="123"/>
    </row>
    <row r="811" spans="3:3" ht="15.75" customHeight="1">
      <c r="C811" s="123"/>
    </row>
    <row r="812" spans="3:3" ht="15.75" customHeight="1">
      <c r="C812" s="123"/>
    </row>
    <row r="813" spans="3:3" ht="15.75" customHeight="1">
      <c r="C813" s="123"/>
    </row>
    <row r="814" spans="3:3" ht="15.75" customHeight="1">
      <c r="C814" s="123"/>
    </row>
    <row r="815" spans="3:3" ht="15.75" customHeight="1">
      <c r="C815" s="123"/>
    </row>
    <row r="816" spans="3:3" ht="15.75" customHeight="1">
      <c r="C816" s="123"/>
    </row>
    <row r="817" spans="3:3" ht="15.75" customHeight="1">
      <c r="C817" s="123"/>
    </row>
    <row r="818" spans="3:3" ht="15.75" customHeight="1">
      <c r="C818" s="123"/>
    </row>
    <row r="819" spans="3:3" ht="15.75" customHeight="1">
      <c r="C819" s="123"/>
    </row>
    <row r="820" spans="3:3" ht="15.75" customHeight="1">
      <c r="C820" s="123"/>
    </row>
    <row r="821" spans="3:3" ht="15.75" customHeight="1">
      <c r="C821" s="123"/>
    </row>
    <row r="822" spans="3:3" ht="15.75" customHeight="1">
      <c r="C822" s="123"/>
    </row>
    <row r="823" spans="3:3" ht="15.75" customHeight="1">
      <c r="C823" s="123"/>
    </row>
    <row r="824" spans="3:3" ht="15.75" customHeight="1">
      <c r="C824" s="123"/>
    </row>
    <row r="825" spans="3:3" ht="15.75" customHeight="1">
      <c r="C825" s="123"/>
    </row>
    <row r="826" spans="3:3" ht="15.75" customHeight="1">
      <c r="C826" s="123"/>
    </row>
    <row r="827" spans="3:3" ht="15.75" customHeight="1">
      <c r="C827" s="123"/>
    </row>
    <row r="828" spans="3:3" ht="15.75" customHeight="1">
      <c r="C828" s="123"/>
    </row>
    <row r="829" spans="3:3" ht="15.75" customHeight="1">
      <c r="C829" s="123"/>
    </row>
    <row r="830" spans="3:3" ht="15.75" customHeight="1">
      <c r="C830" s="123"/>
    </row>
    <row r="831" spans="3:3" ht="15.75" customHeight="1">
      <c r="C831" s="123"/>
    </row>
    <row r="832" spans="3:3" ht="15.75" customHeight="1">
      <c r="C832" s="123"/>
    </row>
    <row r="833" spans="3:3" ht="15.75" customHeight="1">
      <c r="C833" s="123"/>
    </row>
    <row r="834" spans="3:3" ht="15.75" customHeight="1">
      <c r="C834" s="123"/>
    </row>
    <row r="835" spans="3:3" ht="15.75" customHeight="1">
      <c r="C835" s="123"/>
    </row>
    <row r="836" spans="3:3" ht="15.75" customHeight="1">
      <c r="C836" s="123"/>
    </row>
    <row r="837" spans="3:3" ht="15.75" customHeight="1">
      <c r="C837" s="123"/>
    </row>
    <row r="838" spans="3:3" ht="15.75" customHeight="1">
      <c r="C838" s="123"/>
    </row>
    <row r="839" spans="3:3" ht="15.75" customHeight="1">
      <c r="C839" s="123"/>
    </row>
    <row r="840" spans="3:3" ht="15.75" customHeight="1">
      <c r="C840" s="123"/>
    </row>
    <row r="841" spans="3:3" ht="15.75" customHeight="1">
      <c r="C841" s="123"/>
    </row>
    <row r="842" spans="3:3" ht="15.75" customHeight="1">
      <c r="C842" s="123"/>
    </row>
    <row r="843" spans="3:3" ht="15.75" customHeight="1">
      <c r="C843" s="123"/>
    </row>
    <row r="844" spans="3:3" ht="15.75" customHeight="1">
      <c r="C844" s="123"/>
    </row>
    <row r="845" spans="3:3" ht="15.75" customHeight="1">
      <c r="C845" s="123"/>
    </row>
    <row r="846" spans="3:3" ht="15.75" customHeight="1">
      <c r="C846" s="123"/>
    </row>
    <row r="847" spans="3:3" ht="15.75" customHeight="1">
      <c r="C847" s="123"/>
    </row>
    <row r="848" spans="3:3" ht="15.75" customHeight="1">
      <c r="C848" s="123"/>
    </row>
    <row r="849" spans="3:3" ht="15.75" customHeight="1">
      <c r="C849" s="123"/>
    </row>
    <row r="850" spans="3:3" ht="15.75" customHeight="1">
      <c r="C850" s="123"/>
    </row>
    <row r="851" spans="3:3" ht="15.75" customHeight="1">
      <c r="C851" s="123"/>
    </row>
    <row r="852" spans="3:3" ht="15.75" customHeight="1">
      <c r="C852" s="123"/>
    </row>
    <row r="853" spans="3:3" ht="15.75" customHeight="1">
      <c r="C853" s="123"/>
    </row>
    <row r="854" spans="3:3" ht="15.75" customHeight="1">
      <c r="C854" s="123"/>
    </row>
    <row r="855" spans="3:3" ht="15.75" customHeight="1">
      <c r="C855" s="123"/>
    </row>
    <row r="856" spans="3:3" ht="15.75" customHeight="1">
      <c r="C856" s="123"/>
    </row>
    <row r="857" spans="3:3" ht="15.75" customHeight="1">
      <c r="C857" s="123"/>
    </row>
    <row r="858" spans="3:3" ht="15.75" customHeight="1">
      <c r="C858" s="123"/>
    </row>
    <row r="859" spans="3:3" ht="15.75" customHeight="1">
      <c r="C859" s="123"/>
    </row>
    <row r="860" spans="3:3" ht="15.75" customHeight="1">
      <c r="C860" s="123"/>
    </row>
    <row r="861" spans="3:3" ht="15.75" customHeight="1">
      <c r="C861" s="123"/>
    </row>
    <row r="862" spans="3:3" ht="15.75" customHeight="1">
      <c r="C862" s="123"/>
    </row>
    <row r="863" spans="3:3" ht="15.75" customHeight="1">
      <c r="C863" s="123"/>
    </row>
    <row r="864" spans="3:3" ht="15.75" customHeight="1">
      <c r="C864" s="123"/>
    </row>
    <row r="865" spans="3:3" ht="15.75" customHeight="1">
      <c r="C865" s="123"/>
    </row>
    <row r="866" spans="3:3" ht="15.75" customHeight="1">
      <c r="C866" s="123"/>
    </row>
    <row r="867" spans="3:3" ht="15.75" customHeight="1">
      <c r="C867" s="123"/>
    </row>
    <row r="868" spans="3:3" ht="15.75" customHeight="1">
      <c r="C868" s="123"/>
    </row>
    <row r="869" spans="3:3" ht="15.75" customHeight="1">
      <c r="C869" s="123"/>
    </row>
    <row r="870" spans="3:3" ht="15.75" customHeight="1">
      <c r="C870" s="123"/>
    </row>
    <row r="871" spans="3:3" ht="15.75" customHeight="1">
      <c r="C871" s="123"/>
    </row>
    <row r="872" spans="3:3" ht="15.75" customHeight="1">
      <c r="C872" s="123"/>
    </row>
    <row r="873" spans="3:3" ht="15.75" customHeight="1">
      <c r="C873" s="123"/>
    </row>
    <row r="874" spans="3:3" ht="15.75" customHeight="1">
      <c r="C874" s="123"/>
    </row>
    <row r="875" spans="3:3" ht="15.75" customHeight="1">
      <c r="C875" s="123"/>
    </row>
    <row r="876" spans="3:3" ht="15.75" customHeight="1">
      <c r="C876" s="123"/>
    </row>
    <row r="877" spans="3:3" ht="15.75" customHeight="1">
      <c r="C877" s="123"/>
    </row>
    <row r="878" spans="3:3" ht="15.75" customHeight="1">
      <c r="C878" s="123"/>
    </row>
    <row r="879" spans="3:3" ht="15.75" customHeight="1">
      <c r="C879" s="123"/>
    </row>
    <row r="880" spans="3:3" ht="15.75" customHeight="1">
      <c r="C880" s="123"/>
    </row>
    <row r="881" spans="3:3" ht="15.75" customHeight="1">
      <c r="C881" s="123"/>
    </row>
    <row r="882" spans="3:3" ht="15.75" customHeight="1">
      <c r="C882" s="123"/>
    </row>
    <row r="883" spans="3:3" ht="15.75" customHeight="1">
      <c r="C883" s="123"/>
    </row>
    <row r="884" spans="3:3" ht="15.75" customHeight="1">
      <c r="C884" s="123"/>
    </row>
    <row r="885" spans="3:3" ht="15.75" customHeight="1">
      <c r="C885" s="123"/>
    </row>
    <row r="886" spans="3:3" ht="15.75" customHeight="1">
      <c r="C886" s="123"/>
    </row>
    <row r="887" spans="3:3" ht="15.75" customHeight="1">
      <c r="C887" s="123"/>
    </row>
    <row r="888" spans="3:3" ht="15.75" customHeight="1">
      <c r="C888" s="123"/>
    </row>
    <row r="889" spans="3:3" ht="15.75" customHeight="1">
      <c r="C889" s="123"/>
    </row>
    <row r="890" spans="3:3" ht="15.75" customHeight="1">
      <c r="C890" s="123"/>
    </row>
    <row r="891" spans="3:3" ht="15.75" customHeight="1">
      <c r="C891" s="123"/>
    </row>
    <row r="892" spans="3:3" ht="15.75" customHeight="1">
      <c r="C892" s="123"/>
    </row>
    <row r="893" spans="3:3" ht="15.75" customHeight="1">
      <c r="C893" s="123"/>
    </row>
    <row r="894" spans="3:3" ht="15.75" customHeight="1">
      <c r="C894" s="123"/>
    </row>
    <row r="895" spans="3:3" ht="15.75" customHeight="1">
      <c r="C895" s="123"/>
    </row>
    <row r="896" spans="3:3" ht="15.75" customHeight="1">
      <c r="C896" s="123"/>
    </row>
    <row r="897" spans="3:3" ht="15.75" customHeight="1">
      <c r="C897" s="123"/>
    </row>
    <row r="898" spans="3:3" ht="15.75" customHeight="1">
      <c r="C898" s="123"/>
    </row>
    <row r="899" spans="3:3" ht="15.75" customHeight="1">
      <c r="C899" s="123"/>
    </row>
    <row r="900" spans="3:3" ht="15.75" customHeight="1">
      <c r="C900" s="123"/>
    </row>
    <row r="901" spans="3:3" ht="15.75" customHeight="1">
      <c r="C901" s="123"/>
    </row>
    <row r="902" spans="3:3" ht="15.75" customHeight="1">
      <c r="C902" s="123"/>
    </row>
    <row r="903" spans="3:3" ht="15.75" customHeight="1">
      <c r="C903" s="123"/>
    </row>
    <row r="904" spans="3:3" ht="15.75" customHeight="1">
      <c r="C904" s="123"/>
    </row>
    <row r="905" spans="3:3" ht="15.75" customHeight="1">
      <c r="C905" s="123"/>
    </row>
    <row r="906" spans="3:3" ht="15.75" customHeight="1">
      <c r="C906" s="123"/>
    </row>
    <row r="907" spans="3:3" ht="15.75" customHeight="1">
      <c r="C907" s="123"/>
    </row>
    <row r="908" spans="3:3" ht="15.75" customHeight="1">
      <c r="C908" s="123"/>
    </row>
    <row r="909" spans="3:3" ht="15.75" customHeight="1">
      <c r="C909" s="123"/>
    </row>
    <row r="910" spans="3:3" ht="15.75" customHeight="1">
      <c r="C910" s="123"/>
    </row>
    <row r="911" spans="3:3" ht="15.75" customHeight="1">
      <c r="C911" s="123"/>
    </row>
    <row r="912" spans="3:3" ht="15.75" customHeight="1">
      <c r="C912" s="123"/>
    </row>
    <row r="913" spans="3:3" ht="15.75" customHeight="1">
      <c r="C913" s="123"/>
    </row>
    <row r="914" spans="3:3" ht="15.75" customHeight="1">
      <c r="C914" s="123"/>
    </row>
    <row r="915" spans="3:3" ht="15.75" customHeight="1">
      <c r="C915" s="123"/>
    </row>
    <row r="916" spans="3:3" ht="15.75" customHeight="1">
      <c r="C916" s="123"/>
    </row>
    <row r="917" spans="3:3" ht="15.75" customHeight="1">
      <c r="C917" s="123"/>
    </row>
    <row r="918" spans="3:3" ht="15.75" customHeight="1">
      <c r="C918" s="123"/>
    </row>
    <row r="919" spans="3:3" ht="15.75" customHeight="1">
      <c r="C919" s="123"/>
    </row>
    <row r="920" spans="3:3" ht="15.75" customHeight="1">
      <c r="C920" s="123"/>
    </row>
    <row r="921" spans="3:3" ht="15.75" customHeight="1">
      <c r="C921" s="123"/>
    </row>
    <row r="922" spans="3:3" ht="15.75" customHeight="1">
      <c r="C922" s="123"/>
    </row>
    <row r="923" spans="3:3" ht="15.75" customHeight="1">
      <c r="C923" s="123"/>
    </row>
    <row r="924" spans="3:3" ht="15.75" customHeight="1">
      <c r="C924" s="123"/>
    </row>
    <row r="925" spans="3:3" ht="15.75" customHeight="1">
      <c r="C925" s="123"/>
    </row>
    <row r="926" spans="3:3" ht="15.75" customHeight="1">
      <c r="C926" s="123"/>
    </row>
    <row r="927" spans="3:3" ht="15.75" customHeight="1">
      <c r="C927" s="123"/>
    </row>
    <row r="928" spans="3:3" ht="15.75" customHeight="1">
      <c r="C928" s="123"/>
    </row>
    <row r="929" spans="3:3" ht="15.75" customHeight="1">
      <c r="C929" s="123"/>
    </row>
    <row r="930" spans="3:3" ht="15.75" customHeight="1">
      <c r="C930" s="123"/>
    </row>
    <row r="931" spans="3:3" ht="15.75" customHeight="1">
      <c r="C931" s="123"/>
    </row>
    <row r="932" spans="3:3" ht="15.75" customHeight="1">
      <c r="C932" s="123"/>
    </row>
    <row r="933" spans="3:3" ht="15.75" customHeight="1">
      <c r="C933" s="123"/>
    </row>
    <row r="934" spans="3:3" ht="15.75" customHeight="1">
      <c r="C934" s="123"/>
    </row>
    <row r="935" spans="3:3" ht="15.75" customHeight="1">
      <c r="C935" s="123"/>
    </row>
    <row r="936" spans="3:3" ht="15.75" customHeight="1">
      <c r="C936" s="123"/>
    </row>
    <row r="937" spans="3:3" ht="15.75" customHeight="1">
      <c r="C937" s="123"/>
    </row>
    <row r="938" spans="3:3" ht="15.75" customHeight="1">
      <c r="C938" s="123"/>
    </row>
    <row r="939" spans="3:3" ht="15.75" customHeight="1">
      <c r="C939" s="123"/>
    </row>
    <row r="940" spans="3:3" ht="15.75" customHeight="1">
      <c r="C940" s="123"/>
    </row>
    <row r="941" spans="3:3" ht="15.75" customHeight="1">
      <c r="C941" s="123"/>
    </row>
    <row r="942" spans="3:3" ht="15.75" customHeight="1">
      <c r="C942" s="123"/>
    </row>
    <row r="943" spans="3:3" ht="15.75" customHeight="1">
      <c r="C943" s="123"/>
    </row>
    <row r="944" spans="3:3" ht="15.75" customHeight="1">
      <c r="C944" s="123"/>
    </row>
    <row r="945" spans="3:3" ht="15.75" customHeight="1">
      <c r="C945" s="123"/>
    </row>
    <row r="946" spans="3:3" ht="15.75" customHeight="1">
      <c r="C946" s="123"/>
    </row>
    <row r="947" spans="3:3" ht="15.75" customHeight="1">
      <c r="C947" s="123"/>
    </row>
    <row r="948" spans="3:3" ht="15.75" customHeight="1">
      <c r="C948" s="123"/>
    </row>
    <row r="949" spans="3:3" ht="15.75" customHeight="1">
      <c r="C949" s="123"/>
    </row>
    <row r="950" spans="3:3" ht="15.75" customHeight="1">
      <c r="C950" s="123"/>
    </row>
    <row r="951" spans="3:3" ht="15.75" customHeight="1">
      <c r="C951" s="123"/>
    </row>
    <row r="952" spans="3:3" ht="15.75" customHeight="1">
      <c r="C952" s="123"/>
    </row>
    <row r="953" spans="3:3" ht="15.75" customHeight="1">
      <c r="C953" s="123"/>
    </row>
    <row r="954" spans="3:3" ht="15.75" customHeight="1">
      <c r="C954" s="123"/>
    </row>
    <row r="955" spans="3:3" ht="15.75" customHeight="1">
      <c r="C955" s="123"/>
    </row>
    <row r="956" spans="3:3" ht="15.75" customHeight="1">
      <c r="C956" s="123"/>
    </row>
    <row r="957" spans="3:3" ht="15.75" customHeight="1">
      <c r="C957" s="123"/>
    </row>
    <row r="958" spans="3:3" ht="15.75" customHeight="1">
      <c r="C958" s="123"/>
    </row>
    <row r="959" spans="3:3" ht="15.75" customHeight="1">
      <c r="C959" s="123"/>
    </row>
    <row r="960" spans="3:3" ht="15.75" customHeight="1">
      <c r="C960" s="123"/>
    </row>
    <row r="961" spans="3:3" ht="15.75" customHeight="1">
      <c r="C961" s="123"/>
    </row>
    <row r="962" spans="3:3" ht="15.75" customHeight="1">
      <c r="C962" s="123"/>
    </row>
    <row r="963" spans="3:3" ht="15.75" customHeight="1">
      <c r="C963" s="123"/>
    </row>
    <row r="964" spans="3:3" ht="15.75" customHeight="1">
      <c r="C964" s="123"/>
    </row>
    <row r="965" spans="3:3" ht="15.75" customHeight="1">
      <c r="C965" s="123"/>
    </row>
    <row r="966" spans="3:3" ht="15.75" customHeight="1">
      <c r="C966" s="123"/>
    </row>
    <row r="967" spans="3:3" ht="15.75" customHeight="1">
      <c r="C967" s="123"/>
    </row>
    <row r="968" spans="3:3" ht="15.75" customHeight="1">
      <c r="C968" s="123"/>
    </row>
    <row r="969" spans="3:3" ht="15.75" customHeight="1">
      <c r="C969" s="123"/>
    </row>
    <row r="970" spans="3:3" ht="15.75" customHeight="1">
      <c r="C970" s="123"/>
    </row>
    <row r="971" spans="3:3" ht="15.75" customHeight="1">
      <c r="C971" s="123"/>
    </row>
    <row r="972" spans="3:3" ht="15.75" customHeight="1">
      <c r="C972" s="123"/>
    </row>
  </sheetData>
  <mergeCells count="9">
    <mergeCell ref="A42:C42"/>
    <mergeCell ref="A60:C60"/>
    <mergeCell ref="A1:B1"/>
    <mergeCell ref="D1:H1"/>
    <mergeCell ref="C3:G3"/>
    <mergeCell ref="A26:C26"/>
    <mergeCell ref="A40:C40"/>
    <mergeCell ref="B4:C4"/>
    <mergeCell ref="D4:I4"/>
  </mergeCells>
  <hyperlinks>
    <hyperlink ref="D4" r:id="rId1" xr:uid="{F75FBEF1-10C5-49C9-BED5-894C2CCC18D3}"/>
  </hyperlinks>
  <pageMargins left="0.44000000000000011" right="0.20000000000000004" top="0.32" bottom="0.20000000000000004" header="0" footer="0"/>
  <pageSetup paperSize="9" fitToWidth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outlinePr summaryBelow="0"/>
    <pageSetUpPr fitToPage="1"/>
  </sheetPr>
  <dimension ref="A1:AB1016"/>
  <sheetViews>
    <sheetView showGridLines="0" workbookViewId="0">
      <pane ySplit="5" topLeftCell="A6" activePane="bottomLeft" state="frozen"/>
      <selection pane="bottomLeft" sqref="A1:B1"/>
    </sheetView>
  </sheetViews>
  <sheetFormatPr defaultColWidth="14.42578125" defaultRowHeight="15" customHeight="1" outlineLevelRow="2"/>
  <cols>
    <col min="1" max="1" width="18.42578125" customWidth="1"/>
    <col min="2" max="2" width="26.42578125" customWidth="1"/>
    <col min="3" max="3" width="64" style="563" customWidth="1"/>
    <col min="4" max="4" width="4.85546875" customWidth="1"/>
    <col min="5" max="5" width="5.5703125" customWidth="1"/>
    <col min="6" max="6" width="9.140625" customWidth="1"/>
    <col min="7" max="8" width="9.7109375" customWidth="1"/>
    <col min="9" max="9" width="7" customWidth="1"/>
    <col min="10" max="10" width="4.7109375" customWidth="1"/>
    <col min="11" max="11" width="7.42578125" customWidth="1"/>
    <col min="12" max="24" width="3.85546875" customWidth="1"/>
    <col min="25" max="28" width="6.42578125" customWidth="1"/>
  </cols>
  <sheetData>
    <row r="1" spans="1:28" ht="18" customHeight="1">
      <c r="A1" s="1066"/>
      <c r="B1" s="1067"/>
      <c r="C1" s="124"/>
      <c r="D1" s="1068"/>
      <c r="E1" s="1067"/>
      <c r="F1" s="1067"/>
      <c r="G1" s="1067"/>
      <c r="H1" s="1067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21"/>
      <c r="Z1" s="21"/>
      <c r="AA1" s="21"/>
      <c r="AB1" s="21"/>
    </row>
    <row r="2" spans="1:28" ht="24" customHeight="1">
      <c r="A2" s="1073" t="s">
        <v>271</v>
      </c>
      <c r="B2" s="1067"/>
      <c r="C2" s="1067"/>
      <c r="D2" s="1067"/>
      <c r="E2" s="1067"/>
      <c r="F2" s="1067"/>
      <c r="G2" s="1067"/>
      <c r="H2" s="125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21"/>
      <c r="Z2" s="21"/>
      <c r="AA2" s="21"/>
      <c r="AB2" s="21"/>
    </row>
    <row r="3" spans="1:28" ht="56.25" customHeight="1">
      <c r="A3" s="126"/>
      <c r="B3" s="127"/>
      <c r="C3" s="128"/>
      <c r="D3" s="1069"/>
      <c r="E3" s="1063"/>
      <c r="F3" s="1063"/>
      <c r="G3" s="1063"/>
      <c r="H3" s="126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21"/>
      <c r="Z3" s="21"/>
      <c r="AA3" s="21"/>
      <c r="AB3" s="21"/>
    </row>
    <row r="4" spans="1:28" s="1084" customFormat="1" ht="15" customHeight="1" thickBot="1">
      <c r="A4" s="1082"/>
      <c r="B4" s="1083" t="s">
        <v>9181</v>
      </c>
      <c r="C4" s="1083"/>
      <c r="D4" s="1085" t="s">
        <v>9182</v>
      </c>
      <c r="E4" s="1086"/>
      <c r="F4" s="1086"/>
      <c r="G4" s="1086"/>
      <c r="H4" s="1086"/>
      <c r="I4" s="1086"/>
    </row>
    <row r="5" spans="1:28" ht="67.5" customHeight="1">
      <c r="A5" s="29" t="s">
        <v>4</v>
      </c>
      <c r="B5" s="129"/>
      <c r="C5" s="130" t="s">
        <v>272</v>
      </c>
      <c r="D5" s="31" t="s">
        <v>273</v>
      </c>
      <c r="E5" s="131" t="s">
        <v>274</v>
      </c>
      <c r="F5" s="29" t="s">
        <v>8</v>
      </c>
      <c r="G5" s="29" t="s">
        <v>9</v>
      </c>
      <c r="H5" s="132" t="s">
        <v>10</v>
      </c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21"/>
      <c r="Z5" s="21"/>
      <c r="AA5" s="21"/>
      <c r="AB5" s="21"/>
    </row>
    <row r="6" spans="1:28" ht="30" customHeight="1" collapsed="1" thickBot="1">
      <c r="A6" s="32" t="s">
        <v>275</v>
      </c>
      <c r="B6" s="133"/>
      <c r="C6" s="134"/>
      <c r="D6" s="32"/>
      <c r="E6" s="32"/>
      <c r="F6" s="32"/>
      <c r="G6" s="32"/>
      <c r="H6" s="32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21"/>
      <c r="Z6" s="21"/>
      <c r="AA6" s="21"/>
      <c r="AB6" s="21"/>
    </row>
    <row r="7" spans="1:28" ht="34.5" hidden="1" customHeight="1" outlineLevel="1">
      <c r="A7" s="135"/>
      <c r="B7" s="1074" t="s">
        <v>276</v>
      </c>
      <c r="C7" s="1075"/>
      <c r="D7" s="136"/>
      <c r="E7" s="136"/>
      <c r="F7" s="137"/>
      <c r="G7" s="137"/>
      <c r="H7" s="137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8" ht="34.5" hidden="1" customHeight="1" outlineLevel="2">
      <c r="A8" s="138" t="s">
        <v>277</v>
      </c>
      <c r="B8" s="139" t="s">
        <v>9075</v>
      </c>
      <c r="C8" s="194" t="s">
        <v>5097</v>
      </c>
      <c r="D8" s="140" t="s">
        <v>170</v>
      </c>
      <c r="E8" s="140">
        <v>5400</v>
      </c>
      <c r="F8" s="141"/>
      <c r="G8" s="141">
        <f>SUMIF('Загальний прайс'!$D$7:$D$3757,'ел. труби'!A8,'Загальний прайс'!$M$7:$M$3757)</f>
        <v>13.689024</v>
      </c>
      <c r="H8" s="142">
        <f>G8*(100%-ЗМІСТ!$E$15)</f>
        <v>13.689024</v>
      </c>
      <c r="I8" s="143"/>
      <c r="J8" s="144"/>
      <c r="K8" s="143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</row>
    <row r="9" spans="1:28" s="991" customFormat="1" ht="34.5" hidden="1" customHeight="1" outlineLevel="2">
      <c r="A9" s="992" t="s">
        <v>9137</v>
      </c>
      <c r="B9" s="993" t="s">
        <v>9075</v>
      </c>
      <c r="C9" s="994" t="s">
        <v>5097</v>
      </c>
      <c r="D9" s="995" t="s">
        <v>170</v>
      </c>
      <c r="E9" s="995">
        <v>5400</v>
      </c>
      <c r="F9" s="996"/>
      <c r="G9" s="996">
        <f>SUMIF('Загальний прайс'!$D$7:$D$3757,'ел. труби'!A9,'Загальний прайс'!$M$7:$M$3757)</f>
        <v>13.689024</v>
      </c>
      <c r="H9" s="997">
        <f>G9*(100%-ЗМІСТ!$E$15)</f>
        <v>13.689024</v>
      </c>
      <c r="I9" s="143"/>
      <c r="J9" s="144"/>
      <c r="K9" s="143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</row>
    <row r="10" spans="1:28" ht="34.5" hidden="1" customHeight="1" outlineLevel="2">
      <c r="A10" s="145" t="s">
        <v>278</v>
      </c>
      <c r="B10" s="139" t="s">
        <v>9076</v>
      </c>
      <c r="C10" s="148" t="s">
        <v>5098</v>
      </c>
      <c r="D10" s="140" t="s">
        <v>170</v>
      </c>
      <c r="E10" s="140">
        <v>2750</v>
      </c>
      <c r="F10" s="141"/>
      <c r="G10" s="141">
        <f>SUMIF('Загальний прайс'!$D$7:$D$3757,'ел. труби'!A10,'Загальний прайс'!$M$7:$M$3757)</f>
        <v>15.149315999999999</v>
      </c>
      <c r="H10" s="142">
        <f>G10*(100%-ЗМІСТ!$E$15)</f>
        <v>15.149315999999999</v>
      </c>
      <c r="I10" s="143"/>
      <c r="J10" s="144"/>
      <c r="K10" s="143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</row>
    <row r="11" spans="1:28" s="991" customFormat="1" ht="34.5" hidden="1" customHeight="1" outlineLevel="2">
      <c r="A11" s="998" t="s">
        <v>9138</v>
      </c>
      <c r="B11" s="993" t="s">
        <v>9076</v>
      </c>
      <c r="C11" s="999" t="s">
        <v>5098</v>
      </c>
      <c r="D11" s="995" t="s">
        <v>170</v>
      </c>
      <c r="E11" s="995">
        <v>4500</v>
      </c>
      <c r="F11" s="996"/>
      <c r="G11" s="996">
        <f>SUMIF('Загальний прайс'!$D$7:$D$3757,'ел. труби'!A11,'Загальний прайс'!$M$7:$M$3757)</f>
        <v>15.149315999999999</v>
      </c>
      <c r="H11" s="997">
        <f>G11*(100%-ЗМІСТ!$E$15)</f>
        <v>15.149315999999999</v>
      </c>
      <c r="I11" s="143"/>
      <c r="J11" s="144"/>
      <c r="K11" s="143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</row>
    <row r="12" spans="1:28" ht="34.5" hidden="1" customHeight="1" outlineLevel="2">
      <c r="A12" s="145" t="s">
        <v>279</v>
      </c>
      <c r="B12" s="139" t="s">
        <v>9077</v>
      </c>
      <c r="C12" s="148" t="s">
        <v>5099</v>
      </c>
      <c r="D12" s="140" t="s">
        <v>170</v>
      </c>
      <c r="E12" s="140">
        <v>2000</v>
      </c>
      <c r="F12" s="141"/>
      <c r="G12" s="141">
        <f>SUMIF('Загальний прайс'!$D$7:$D$3757,'ел. труби'!A12,'Загальний прайс'!$M$7:$M$3757)</f>
        <v>19.334628000000002</v>
      </c>
      <c r="H12" s="142">
        <f>G12*(100%-ЗМІСТ!$E$15)</f>
        <v>19.334628000000002</v>
      </c>
      <c r="I12" s="143"/>
      <c r="J12" s="144"/>
      <c r="K12" s="143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</row>
    <row r="13" spans="1:28" s="1018" customFormat="1" ht="34.5" hidden="1" customHeight="1" outlineLevel="2">
      <c r="A13" s="998" t="s">
        <v>9149</v>
      </c>
      <c r="B13" s="993" t="s">
        <v>9077</v>
      </c>
      <c r="C13" s="999" t="s">
        <v>5099</v>
      </c>
      <c r="D13" s="995" t="s">
        <v>170</v>
      </c>
      <c r="E13" s="995">
        <v>3000</v>
      </c>
      <c r="F13" s="996"/>
      <c r="G13" s="996">
        <f>SUMIF('Загальний прайс'!$D$7:$D$3757,'ел. труби'!A13,'Загальний прайс'!$M$7:$M$3757)</f>
        <v>19.334628000000002</v>
      </c>
      <c r="H13" s="997">
        <f>G13*(100%-ЗМІСТ!$E$15)</f>
        <v>19.334628000000002</v>
      </c>
      <c r="I13" s="143"/>
      <c r="J13" s="144"/>
      <c r="K13" s="143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</row>
    <row r="14" spans="1:28" ht="34.5" hidden="1" customHeight="1" outlineLevel="2">
      <c r="A14" s="145" t="s">
        <v>280</v>
      </c>
      <c r="B14" s="139" t="s">
        <v>9078</v>
      </c>
      <c r="C14" s="148" t="s">
        <v>5100</v>
      </c>
      <c r="D14" s="140" t="s">
        <v>170</v>
      </c>
      <c r="E14" s="140">
        <v>1400</v>
      </c>
      <c r="F14" s="141"/>
      <c r="G14" s="141">
        <f>SUMIF('Загальний прайс'!$D$7:$D$3757,'ел. труби'!A14,'Загальний прайс'!$M$7:$M$3757)</f>
        <v>31.940783999999997</v>
      </c>
      <c r="H14" s="142">
        <f>G14*(100%-ЗМІСТ!$E$15)</f>
        <v>31.940783999999997</v>
      </c>
      <c r="I14" s="143"/>
      <c r="J14" s="144"/>
      <c r="K14" s="143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</row>
    <row r="15" spans="1:28" ht="34.5" hidden="1" customHeight="1" outlineLevel="1">
      <c r="A15" s="146"/>
      <c r="B15" s="1072" t="s">
        <v>281</v>
      </c>
      <c r="C15" s="1063"/>
      <c r="D15" s="136"/>
      <c r="E15" s="136"/>
      <c r="F15" s="137"/>
      <c r="G15" s="137"/>
      <c r="H15" s="137"/>
      <c r="I15" s="143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1:28" ht="34.5" hidden="1" customHeight="1" outlineLevel="2">
      <c r="A16" s="147" t="s">
        <v>282</v>
      </c>
      <c r="B16" s="139" t="s">
        <v>9083</v>
      </c>
      <c r="C16" s="194" t="s">
        <v>5105</v>
      </c>
      <c r="D16" s="140" t="s">
        <v>170</v>
      </c>
      <c r="E16" s="140">
        <v>25</v>
      </c>
      <c r="F16" s="141"/>
      <c r="G16" s="141">
        <f>SUMIF('Загальний прайс'!$D$7:$D$3757,'ел. труби'!A16,'Загальний прайс'!$M$7:$M$3757)</f>
        <v>16.844346795310678</v>
      </c>
      <c r="H16" s="142">
        <f>G16*(100%-ЗМІСТ!$E$15)</f>
        <v>16.844346795310678</v>
      </c>
      <c r="I16" s="143"/>
      <c r="J16" s="144"/>
      <c r="K16" s="143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</row>
    <row r="17" spans="1:24" ht="34.5" hidden="1" customHeight="1" outlineLevel="2">
      <c r="A17" s="147" t="s">
        <v>283</v>
      </c>
      <c r="B17" s="139" t="s">
        <v>9092</v>
      </c>
      <c r="C17" s="148" t="s">
        <v>5106</v>
      </c>
      <c r="D17" s="140" t="s">
        <v>170</v>
      </c>
      <c r="E17" s="140">
        <v>25</v>
      </c>
      <c r="F17" s="141"/>
      <c r="G17" s="141">
        <f>SUMIF('Загальний прайс'!$D$7:$D$3757,'ел. труби'!A17,'Загальний прайс'!$M$7:$M$3757)</f>
        <v>18.641228195896058</v>
      </c>
      <c r="H17" s="142">
        <f>G17*(100%-ЗМІСТ!$E$15)</f>
        <v>18.641228195896058</v>
      </c>
      <c r="I17" s="143"/>
      <c r="J17" s="144"/>
      <c r="K17" s="143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</row>
    <row r="18" spans="1:24" ht="34.5" hidden="1" customHeight="1" outlineLevel="2">
      <c r="A18" s="147" t="s">
        <v>284</v>
      </c>
      <c r="B18" s="139" t="s">
        <v>9093</v>
      </c>
      <c r="C18" s="148" t="s">
        <v>5107</v>
      </c>
      <c r="D18" s="140" t="s">
        <v>170</v>
      </c>
      <c r="E18" s="140">
        <v>25</v>
      </c>
      <c r="F18" s="141"/>
      <c r="G18" s="141">
        <f>SUMIF('Загальний прайс'!$D$7:$D$3757,'ел. труби'!A18,'Загальний прайс'!$M$7:$M$3757)</f>
        <v>23.791246426246083</v>
      </c>
      <c r="H18" s="142">
        <f>G18*(100%-ЗМІСТ!$E$15)</f>
        <v>23.791246426246083</v>
      </c>
      <c r="I18" s="143"/>
      <c r="J18" s="144"/>
      <c r="K18" s="143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</row>
    <row r="19" spans="1:24" ht="34.5" hidden="1" customHeight="1" outlineLevel="2">
      <c r="A19" s="147" t="s">
        <v>285</v>
      </c>
      <c r="B19" s="139" t="s">
        <v>9086</v>
      </c>
      <c r="C19" s="148" t="s">
        <v>5108</v>
      </c>
      <c r="D19" s="140" t="s">
        <v>170</v>
      </c>
      <c r="E19" s="140">
        <v>25</v>
      </c>
      <c r="F19" s="141"/>
      <c r="G19" s="141">
        <f>SUMIF('Загальний прайс'!$D$7:$D$3757,'ел. труби'!A19,'Загальний прайс'!$M$7:$M$3757)</f>
        <v>39.303127386622393</v>
      </c>
      <c r="H19" s="142">
        <f>G19*(100%-ЗМІСТ!$E$15)</f>
        <v>39.303127386622393</v>
      </c>
      <c r="I19" s="143"/>
      <c r="J19" s="144"/>
      <c r="K19" s="143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</row>
    <row r="20" spans="1:24" ht="34.5" hidden="1" customHeight="1" outlineLevel="2">
      <c r="A20" s="149">
        <v>8595057621510</v>
      </c>
      <c r="B20" s="150" t="s">
        <v>3099</v>
      </c>
      <c r="C20" s="48" t="s">
        <v>5371</v>
      </c>
      <c r="D20" s="151" t="s">
        <v>170</v>
      </c>
      <c r="E20" s="151">
        <v>25</v>
      </c>
      <c r="F20" s="152">
        <f>SUMIF('Загальний прайс'!$D$7:$D$2728,A20,'Загальний прайс'!$L$7:$L$2728)</f>
        <v>812.31748924927513</v>
      </c>
      <c r="G20" s="152">
        <f>F20*ЗМІСТ!$E$13/1000*1.2</f>
        <v>51.227860171218005</v>
      </c>
      <c r="H20" s="153">
        <f>G20*(100%-ЗМІСТ!$E$15)</f>
        <v>51.227860171218005</v>
      </c>
      <c r="I20" s="143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</row>
    <row r="21" spans="1:24" ht="34.5" hidden="1" customHeight="1" outlineLevel="2">
      <c r="A21" s="149">
        <v>8595057619722</v>
      </c>
      <c r="B21" s="150" t="s">
        <v>286</v>
      </c>
      <c r="C21" s="48" t="s">
        <v>5373</v>
      </c>
      <c r="D21" s="151" t="s">
        <v>170</v>
      </c>
      <c r="E21" s="151">
        <v>25</v>
      </c>
      <c r="F21" s="152">
        <f>SUMIF('Загальний прайс'!$D$7:$D$2728,A21,'Загальний прайс'!$L$7:$L$2728)</f>
        <v>904.49576630338515</v>
      </c>
      <c r="G21" s="152">
        <f>F21*ЗМІСТ!$E$13/1000*1.2</f>
        <v>57.040976286834074</v>
      </c>
      <c r="H21" s="153">
        <f>G21*(100%-ЗМІСТ!$E$15)</f>
        <v>57.040976286834074</v>
      </c>
      <c r="I21" s="143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</row>
    <row r="22" spans="1:24" ht="34.5" hidden="1" customHeight="1" outlineLevel="1">
      <c r="A22" s="146"/>
      <c r="B22" s="146" t="s">
        <v>287</v>
      </c>
      <c r="C22" s="155"/>
      <c r="D22" s="136"/>
      <c r="E22" s="136"/>
      <c r="F22" s="137"/>
      <c r="G22" s="137"/>
      <c r="H22" s="137"/>
      <c r="I22" s="143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</row>
    <row r="23" spans="1:24" ht="34.5" hidden="1" customHeight="1" outlineLevel="2">
      <c r="A23" s="156" t="s">
        <v>288</v>
      </c>
      <c r="B23" s="139" t="s">
        <v>9079</v>
      </c>
      <c r="C23" s="148" t="s">
        <v>5101</v>
      </c>
      <c r="D23" s="140" t="s">
        <v>170</v>
      </c>
      <c r="E23" s="140">
        <v>5400</v>
      </c>
      <c r="F23" s="141"/>
      <c r="G23" s="141">
        <f>SUMIF('Загальний прайс'!$D$7:$D$3757,'ел. труби'!A23,'Загальний прайс'!$M$7:$M$3757)</f>
        <v>13.797263999999998</v>
      </c>
      <c r="H23" s="142">
        <f>G23*(100%-ЗМІСТ!$E$15)</f>
        <v>13.797263999999998</v>
      </c>
      <c r="I23" s="143"/>
      <c r="J23" s="144"/>
      <c r="K23" s="143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</row>
    <row r="24" spans="1:24" s="991" customFormat="1" ht="34.5" hidden="1" customHeight="1" outlineLevel="2">
      <c r="A24" s="1000" t="s">
        <v>9139</v>
      </c>
      <c r="B24" s="993" t="s">
        <v>9079</v>
      </c>
      <c r="C24" s="999" t="s">
        <v>5101</v>
      </c>
      <c r="D24" s="995" t="s">
        <v>170</v>
      </c>
      <c r="E24" s="995">
        <v>5400</v>
      </c>
      <c r="F24" s="996"/>
      <c r="G24" s="996">
        <f>SUMIF('Загальний прайс'!$D$7:$D$3757,'ел. труби'!A24,'Загальний прайс'!$M$7:$M$3757)</f>
        <v>13.797263999999998</v>
      </c>
      <c r="H24" s="997">
        <f>G24*(100%-ЗМІСТ!$E$15)</f>
        <v>13.797263999999998</v>
      </c>
      <c r="I24" s="143"/>
      <c r="J24" s="144"/>
      <c r="K24" s="143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</row>
    <row r="25" spans="1:24" ht="34.5" hidden="1" customHeight="1" outlineLevel="2">
      <c r="A25" s="156" t="s">
        <v>289</v>
      </c>
      <c r="B25" s="139" t="s">
        <v>9080</v>
      </c>
      <c r="C25" s="148" t="s">
        <v>5102</v>
      </c>
      <c r="D25" s="140" t="s">
        <v>170</v>
      </c>
      <c r="E25" s="140">
        <v>2750</v>
      </c>
      <c r="F25" s="141"/>
      <c r="G25" s="141">
        <f>SUMIF('Загальний прайс'!$D$7:$D$3757,'ел. труби'!A25,'Загальний прайс'!$M$7:$M$3757)</f>
        <v>15.271079999999998</v>
      </c>
      <c r="H25" s="142">
        <f>G25*(100%-ЗМІСТ!$E$15)</f>
        <v>15.271079999999998</v>
      </c>
      <c r="I25" s="143"/>
      <c r="J25" s="144"/>
      <c r="K25" s="143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</row>
    <row r="26" spans="1:24" s="991" customFormat="1" ht="34.5" hidden="1" customHeight="1" outlineLevel="2">
      <c r="A26" s="1000" t="s">
        <v>9140</v>
      </c>
      <c r="B26" s="993" t="s">
        <v>9080</v>
      </c>
      <c r="C26" s="999" t="s">
        <v>5102</v>
      </c>
      <c r="D26" s="995" t="s">
        <v>170</v>
      </c>
      <c r="E26" s="995">
        <v>4500</v>
      </c>
      <c r="F26" s="996"/>
      <c r="G26" s="996">
        <f>SUMIF('Загальний прайс'!$D$7:$D$3757,'ел. труби'!A26,'Загальний прайс'!$M$7:$M$3757)</f>
        <v>15.271079999999998</v>
      </c>
      <c r="H26" s="997">
        <f>G26*(100%-ЗМІСТ!$E$15)</f>
        <v>15.271079999999998</v>
      </c>
      <c r="I26" s="143"/>
      <c r="J26" s="144"/>
      <c r="K26" s="143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</row>
    <row r="27" spans="1:24" ht="34.5" hidden="1" customHeight="1" outlineLevel="2">
      <c r="A27" s="156" t="s">
        <v>290</v>
      </c>
      <c r="B27" s="139" t="s">
        <v>9094</v>
      </c>
      <c r="C27" s="148" t="s">
        <v>5103</v>
      </c>
      <c r="D27" s="140" t="s">
        <v>170</v>
      </c>
      <c r="E27" s="140">
        <v>2000</v>
      </c>
      <c r="F27" s="141"/>
      <c r="G27" s="141">
        <f>SUMIF('Загальний прайс'!$D$7:$D$3757,'ел. труби'!A27,'Загальний прайс'!$M$7:$M$3757)</f>
        <v>19.496987999999998</v>
      </c>
      <c r="H27" s="142">
        <f>G27*(100%-ЗМІСТ!$E$15)</f>
        <v>19.496987999999998</v>
      </c>
      <c r="I27" s="143"/>
      <c r="J27" s="144"/>
      <c r="K27" s="143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</row>
    <row r="28" spans="1:24" ht="34.5" hidden="1" customHeight="1" outlineLevel="2">
      <c r="A28" s="156" t="s">
        <v>291</v>
      </c>
      <c r="B28" s="139" t="s">
        <v>9082</v>
      </c>
      <c r="C28" s="564" t="s">
        <v>5104</v>
      </c>
      <c r="D28" s="140" t="s">
        <v>170</v>
      </c>
      <c r="E28" s="140">
        <v>1400</v>
      </c>
      <c r="F28" s="141"/>
      <c r="G28" s="141">
        <f>SUMIF('Загальний прайс'!$D$7:$D$3757,'ел. труби'!A28,'Загальний прайс'!$M$7:$M$3757)</f>
        <v>32.224907999999999</v>
      </c>
      <c r="H28" s="142">
        <f>G28*(100%-ЗМІСТ!$E$15)</f>
        <v>32.224907999999999</v>
      </c>
      <c r="I28" s="143"/>
      <c r="J28" s="144"/>
      <c r="K28" s="143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</row>
    <row r="29" spans="1:24" ht="34.5" hidden="1" customHeight="1" outlineLevel="1">
      <c r="A29" s="146"/>
      <c r="B29" s="146" t="s">
        <v>292</v>
      </c>
      <c r="C29" s="155"/>
      <c r="D29" s="136"/>
      <c r="E29" s="136"/>
      <c r="F29" s="137"/>
      <c r="G29" s="137"/>
      <c r="H29" s="137"/>
      <c r="I29" s="143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</row>
    <row r="30" spans="1:24" ht="34.5" hidden="1" customHeight="1" outlineLevel="2">
      <c r="A30" s="156" t="s">
        <v>293</v>
      </c>
      <c r="B30" s="139" t="s">
        <v>9087</v>
      </c>
      <c r="C30" s="148" t="s">
        <v>5109</v>
      </c>
      <c r="D30" s="140" t="s">
        <v>170</v>
      </c>
      <c r="E30" s="140">
        <v>25</v>
      </c>
      <c r="F30" s="141"/>
      <c r="G30" s="141">
        <f>SUMIF('Загальний прайс'!$D$7:$D$3757,'ел. труби'!A30,'Загальний прайс'!$M$7:$M$3757)</f>
        <v>16.97753517682802</v>
      </c>
      <c r="H30" s="142">
        <f>G30*(100%-ЗМІСТ!$E$15)</f>
        <v>16.97753517682802</v>
      </c>
      <c r="I30" s="143"/>
      <c r="J30" s="144"/>
      <c r="K30" s="143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</row>
    <row r="31" spans="1:24" ht="34.5" hidden="1" customHeight="1" outlineLevel="2">
      <c r="A31" s="156" t="s">
        <v>294</v>
      </c>
      <c r="B31" s="139" t="s">
        <v>9088</v>
      </c>
      <c r="C31" s="148" t="s">
        <v>5110</v>
      </c>
      <c r="D31" s="140" t="s">
        <v>170</v>
      </c>
      <c r="E31" s="140">
        <v>25</v>
      </c>
      <c r="F31" s="141"/>
      <c r="G31" s="141">
        <f>SUMIF('Загальний прайс'!$D$7:$D$3757,'ел. труби'!A31,'Загальний прайс'!$M$7:$M$3757)</f>
        <v>18.791054483484423</v>
      </c>
      <c r="H31" s="142">
        <f>G31*(100%-ЗМІСТ!$E$15)</f>
        <v>18.791054483484423</v>
      </c>
      <c r="I31" s="143"/>
      <c r="J31" s="144"/>
      <c r="K31" s="143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</row>
    <row r="32" spans="1:24" ht="34.5" hidden="1" customHeight="1" outlineLevel="2">
      <c r="A32" s="156" t="s">
        <v>295</v>
      </c>
      <c r="B32" s="139" t="s">
        <v>9089</v>
      </c>
      <c r="C32" s="148" t="s">
        <v>5111</v>
      </c>
      <c r="D32" s="140" t="s">
        <v>170</v>
      </c>
      <c r="E32" s="140">
        <v>25</v>
      </c>
      <c r="F32" s="141"/>
      <c r="G32" s="141">
        <f>SUMIF('Загальний прайс'!$D$7:$D$3757,'ел. труби'!A32,'Загальний прайс'!$M$7:$M$3757)</f>
        <v>23.99104203300038</v>
      </c>
      <c r="H32" s="142">
        <f>G32*(100%-ЗМІСТ!$E$15)</f>
        <v>23.99104203300038</v>
      </c>
      <c r="I32" s="143"/>
      <c r="J32" s="144"/>
      <c r="K32" s="143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</row>
    <row r="33" spans="1:24" ht="34.5" hidden="1" customHeight="1" outlineLevel="2">
      <c r="A33" s="156" t="s">
        <v>296</v>
      </c>
      <c r="B33" s="139" t="s">
        <v>9090</v>
      </c>
      <c r="C33" s="564" t="s">
        <v>5112</v>
      </c>
      <c r="D33" s="140" t="s">
        <v>170</v>
      </c>
      <c r="E33" s="140">
        <v>25</v>
      </c>
      <c r="F33" s="141"/>
      <c r="G33" s="141">
        <f>SUMIF('Загальний прайс'!$D$7:$D$3757,'ел. труби'!A33,'Загальний прайс'!$M$7:$M$3757)</f>
        <v>39.652752285414159</v>
      </c>
      <c r="H33" s="142">
        <f>G33*(100%-ЗМІСТ!$E$15)</f>
        <v>39.652752285414159</v>
      </c>
      <c r="I33" s="143"/>
      <c r="J33" s="144"/>
      <c r="K33" s="143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</row>
    <row r="34" spans="1:24" ht="34.5" hidden="1" customHeight="1" outlineLevel="1">
      <c r="A34" s="146"/>
      <c r="B34" s="146" t="s">
        <v>297</v>
      </c>
      <c r="C34" s="155"/>
      <c r="D34" s="136"/>
      <c r="E34" s="136"/>
      <c r="F34" s="137"/>
      <c r="G34" s="137"/>
      <c r="H34" s="137"/>
      <c r="I34" s="143"/>
      <c r="J34" s="144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</row>
    <row r="35" spans="1:24" ht="34.5" hidden="1" customHeight="1" outlineLevel="2">
      <c r="A35" s="147" t="s">
        <v>298</v>
      </c>
      <c r="B35" s="139" t="s">
        <v>9095</v>
      </c>
      <c r="C35" s="148" t="s">
        <v>5085</v>
      </c>
      <c r="D35" s="140" t="s">
        <v>170</v>
      </c>
      <c r="E35" s="140">
        <v>50</v>
      </c>
      <c r="F35" s="141"/>
      <c r="G35" s="141">
        <f>SUMIF('Загальний прайс'!$D$7:$D$3757,'ел. труби'!A35,'Загальний прайс'!$M$7:$M$3757)</f>
        <v>21.316212</v>
      </c>
      <c r="H35" s="142">
        <f>G35*(100%-ЗМІСТ!$E$15)</f>
        <v>21.316212</v>
      </c>
      <c r="I35" s="143"/>
      <c r="J35" s="144"/>
      <c r="K35" s="143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pans="1:24" ht="34.5" hidden="1" customHeight="1" outlineLevel="2">
      <c r="A36" s="147" t="s">
        <v>299</v>
      </c>
      <c r="B36" s="139" t="s">
        <v>9096</v>
      </c>
      <c r="C36" s="148" t="s">
        <v>5086</v>
      </c>
      <c r="D36" s="140" t="s">
        <v>170</v>
      </c>
      <c r="E36" s="140">
        <v>50</v>
      </c>
      <c r="F36" s="141"/>
      <c r="G36" s="141">
        <f>SUMIF('Загальний прайс'!$D$7:$D$3757,'ел. труби'!A36,'Загальний прайс'!$M$7:$M$3757)</f>
        <v>24.451224</v>
      </c>
      <c r="H36" s="142">
        <f>G36*(100%-ЗМІСТ!$E$15)</f>
        <v>24.451224</v>
      </c>
      <c r="I36" s="143"/>
      <c r="J36" s="144"/>
      <c r="K36" s="143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</row>
    <row r="37" spans="1:24" ht="34.5" hidden="1" customHeight="1" outlineLevel="2">
      <c r="A37" s="147" t="s">
        <v>300</v>
      </c>
      <c r="B37" s="139" t="s">
        <v>9097</v>
      </c>
      <c r="C37" s="148" t="s">
        <v>5087</v>
      </c>
      <c r="D37" s="140" t="s">
        <v>170</v>
      </c>
      <c r="E37" s="140">
        <v>50</v>
      </c>
      <c r="F37" s="141"/>
      <c r="G37" s="141">
        <f>SUMIF('Загальний прайс'!$D$7:$D$3757,'ел. труби'!A37,'Загальний прайс'!$M$7:$M$3757)</f>
        <v>34.073027999999994</v>
      </c>
      <c r="H37" s="142">
        <f>G37*(100%-ЗМІСТ!$E$15)</f>
        <v>34.073027999999994</v>
      </c>
      <c r="I37" s="143"/>
      <c r="J37" s="144"/>
      <c r="K37" s="143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</row>
    <row r="38" spans="1:24" ht="34.5" hidden="1" customHeight="1" outlineLevel="2">
      <c r="A38" s="147" t="s">
        <v>301</v>
      </c>
      <c r="B38" s="139" t="s">
        <v>9098</v>
      </c>
      <c r="C38" s="148" t="s">
        <v>5088</v>
      </c>
      <c r="D38" s="140" t="s">
        <v>170</v>
      </c>
      <c r="E38" s="140">
        <v>50</v>
      </c>
      <c r="F38" s="141"/>
      <c r="G38" s="141">
        <f>SUMIF('Загальний прайс'!$D$7:$D$3757,'ел. труби'!A38,'Загальний прайс'!$M$7:$M$3757)</f>
        <v>49.896623999999996</v>
      </c>
      <c r="H38" s="142">
        <f>G38*(100%-ЗМІСТ!$E$15)</f>
        <v>49.896623999999996</v>
      </c>
      <c r="I38" s="143"/>
      <c r="J38" s="144"/>
      <c r="K38" s="143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</row>
    <row r="39" spans="1:24" ht="34.5" hidden="1" customHeight="1" outlineLevel="1">
      <c r="A39" s="146"/>
      <c r="B39" s="146" t="s">
        <v>302</v>
      </c>
      <c r="C39" s="155"/>
      <c r="D39" s="136"/>
      <c r="E39" s="136"/>
      <c r="F39" s="137"/>
      <c r="G39" s="137"/>
      <c r="H39" s="137"/>
      <c r="I39" s="143"/>
      <c r="J39" s="144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</row>
    <row r="40" spans="1:24" ht="34.5" hidden="1" customHeight="1" outlineLevel="2">
      <c r="A40" s="147" t="s">
        <v>303</v>
      </c>
      <c r="B40" s="139" t="s">
        <v>9099</v>
      </c>
      <c r="C40" s="194" t="s">
        <v>5093</v>
      </c>
      <c r="D40" s="140" t="s">
        <v>170</v>
      </c>
      <c r="E40" s="140">
        <v>25</v>
      </c>
      <c r="F40" s="141"/>
      <c r="G40" s="141">
        <f>SUMIF('Загальний прайс'!$D$7:$D$3757,'ел. труби'!A40,'Загальний прайс'!$M$7:$M$3757)</f>
        <v>22.808346839999999</v>
      </c>
      <c r="H40" s="142">
        <f>G40*(100%-ЗМІСТ!$E$15)</f>
        <v>22.808346839999999</v>
      </c>
      <c r="I40" s="143"/>
      <c r="J40" s="144"/>
      <c r="K40" s="143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</row>
    <row r="41" spans="1:24" ht="34.5" hidden="1" customHeight="1" outlineLevel="2">
      <c r="A41" s="147" t="s">
        <v>304</v>
      </c>
      <c r="B41" s="139" t="s">
        <v>9100</v>
      </c>
      <c r="C41" s="148" t="s">
        <v>5094</v>
      </c>
      <c r="D41" s="140" t="s">
        <v>170</v>
      </c>
      <c r="E41" s="140">
        <v>25</v>
      </c>
      <c r="F41" s="141"/>
      <c r="G41" s="141">
        <f>SUMIF('Загальний прайс'!$D$7:$D$3757,'ел. труби'!A41,'Загальний прайс'!$M$7:$M$3757)</f>
        <v>26.162809679999999</v>
      </c>
      <c r="H41" s="142">
        <f>G41*(100%-ЗМІСТ!$E$15)</f>
        <v>26.162809679999999</v>
      </c>
      <c r="I41" s="143"/>
      <c r="J41" s="144"/>
      <c r="K41" s="143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</row>
    <row r="42" spans="1:24" ht="34.5" hidden="1" customHeight="1" outlineLevel="2">
      <c r="A42" s="147" t="s">
        <v>305</v>
      </c>
      <c r="B42" s="139" t="s">
        <v>9101</v>
      </c>
      <c r="C42" s="148" t="s">
        <v>5095</v>
      </c>
      <c r="D42" s="140" t="s">
        <v>170</v>
      </c>
      <c r="E42" s="140">
        <v>25</v>
      </c>
      <c r="F42" s="141"/>
      <c r="G42" s="141">
        <f>SUMIF('Загальний прайс'!$D$7:$D$3757,'ел. труби'!A42,'Загальний прайс'!$M$7:$M$3757)</f>
        <v>36.458139959999997</v>
      </c>
      <c r="H42" s="142">
        <f>G42*(100%-ЗМІСТ!$E$15)</f>
        <v>36.458139959999997</v>
      </c>
      <c r="I42" s="143"/>
      <c r="J42" s="144"/>
      <c r="K42" s="143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</row>
    <row r="43" spans="1:24" ht="34.5" hidden="1" customHeight="1" outlineLevel="2">
      <c r="A43" s="147" t="s">
        <v>306</v>
      </c>
      <c r="B43" s="139" t="s">
        <v>9102</v>
      </c>
      <c r="C43" s="564" t="s">
        <v>5096</v>
      </c>
      <c r="D43" s="140" t="s">
        <v>170</v>
      </c>
      <c r="E43" s="140">
        <v>25</v>
      </c>
      <c r="F43" s="141"/>
      <c r="G43" s="141">
        <f>SUMIF('Загальний прайс'!$D$7:$D$3757,'ел. труби'!A43,'Загальний прайс'!$M$7:$M$3757)</f>
        <v>53.389387679999999</v>
      </c>
      <c r="H43" s="142">
        <f>G43*(100%-ЗМІСТ!$E$15)</f>
        <v>53.389387679999999</v>
      </c>
      <c r="I43" s="143"/>
      <c r="J43" s="144"/>
      <c r="K43" s="143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</row>
    <row r="44" spans="1:24" ht="34.5" hidden="1" customHeight="1" outlineLevel="2">
      <c r="A44" s="149">
        <v>8595057612952</v>
      </c>
      <c r="B44" s="150" t="s">
        <v>307</v>
      </c>
      <c r="C44" s="48" t="s">
        <v>308</v>
      </c>
      <c r="D44" s="151" t="s">
        <v>170</v>
      </c>
      <c r="E44" s="151">
        <v>25</v>
      </c>
      <c r="F44" s="152">
        <f>SUMIF('Загальний прайс'!$D$7:$D$3757,A44,'Загальний прайс'!$L$7:$L$3757)</f>
        <v>875.56526407110675</v>
      </c>
      <c r="G44" s="152">
        <f>F44*ЗМІСТ!$E$13/1000*1.2</f>
        <v>55.216507722938026</v>
      </c>
      <c r="H44" s="153">
        <f>G44*(100%-ЗМІСТ!$E$15)</f>
        <v>55.216507722938026</v>
      </c>
      <c r="I44" s="143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</row>
    <row r="45" spans="1:24" ht="34.5" hidden="1" customHeight="1" outlineLevel="2">
      <c r="A45" s="290">
        <v>8595057693753</v>
      </c>
      <c r="B45" s="150" t="s">
        <v>309</v>
      </c>
      <c r="C45" s="48" t="s">
        <v>5364</v>
      </c>
      <c r="D45" s="151" t="s">
        <v>170</v>
      </c>
      <c r="E45" s="151">
        <v>25</v>
      </c>
      <c r="F45" s="152">
        <f>SUMIF('Загальний прайс'!$D$7:$D$3757,A45,'Загальний прайс'!$L$7:$L$3757)</f>
        <v>1008.9315431762147</v>
      </c>
      <c r="G45" s="152">
        <f>F45*ЗМІСТ!$E$13/1000*1.2</f>
        <v>63.627097409817885</v>
      </c>
      <c r="H45" s="153">
        <f>G45*(100%-ЗМІСТ!$E$15)</f>
        <v>63.627097409817885</v>
      </c>
      <c r="I45" s="143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</row>
    <row r="46" spans="1:24" ht="34.5" hidden="1" customHeight="1" outlineLevel="2">
      <c r="A46" s="149">
        <v>8595057612969</v>
      </c>
      <c r="B46" s="150" t="s">
        <v>310</v>
      </c>
      <c r="C46" s="48" t="s">
        <v>5366</v>
      </c>
      <c r="D46" s="151" t="s">
        <v>170</v>
      </c>
      <c r="E46" s="151">
        <v>25</v>
      </c>
      <c r="F46" s="152">
        <f>SUMIF('Загальний прайс'!$D$7:$D$3757,A46,'Загальний прайс'!$L$7:$L$3757)</f>
        <v>1141.4378317051774</v>
      </c>
      <c r="G46" s="152">
        <f>F46*ЗМІСТ!$E$13/1000*1.2</f>
        <v>71.983452788602222</v>
      </c>
      <c r="H46" s="153">
        <f>G46*(100%-ЗМІСТ!$E$15)</f>
        <v>71.983452788602222</v>
      </c>
      <c r="I46" s="143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</row>
    <row r="47" spans="1:24" ht="34.5" hidden="1" customHeight="1" outlineLevel="1">
      <c r="A47" s="146"/>
      <c r="B47" s="146" t="s">
        <v>311</v>
      </c>
      <c r="C47" s="155"/>
      <c r="D47" s="136"/>
      <c r="E47" s="136"/>
      <c r="F47" s="137"/>
      <c r="G47" s="137"/>
      <c r="H47" s="137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34.5" hidden="1" customHeight="1" outlineLevel="2">
      <c r="A48" s="147" t="s">
        <v>312</v>
      </c>
      <c r="B48" s="139" t="s">
        <v>9068</v>
      </c>
      <c r="C48" s="148" t="s">
        <v>5089</v>
      </c>
      <c r="D48" s="140" t="s">
        <v>170</v>
      </c>
      <c r="E48" s="140">
        <v>50</v>
      </c>
      <c r="F48" s="141"/>
      <c r="G48" s="141">
        <f>SUMIF('Загальний прайс'!$D$7:$D$3757,'ел. труби'!A48,'Загальний прайс'!$M$7:$M$3757)</f>
        <v>19.248504000000001</v>
      </c>
      <c r="H48" s="142">
        <f>G48*(100%-ЗМІСТ!$E$15)</f>
        <v>19.248504000000001</v>
      </c>
      <c r="I48" s="120"/>
      <c r="J48" s="144"/>
      <c r="K48" s="143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</row>
    <row r="49" spans="1:24" ht="34.5" hidden="1" customHeight="1" outlineLevel="2">
      <c r="A49" s="157" t="s">
        <v>313</v>
      </c>
      <c r="B49" s="139" t="s">
        <v>9091</v>
      </c>
      <c r="C49" s="148" t="s">
        <v>5090</v>
      </c>
      <c r="D49" s="140" t="s">
        <v>170</v>
      </c>
      <c r="E49" s="140">
        <v>50</v>
      </c>
      <c r="F49" s="141"/>
      <c r="G49" s="141">
        <f>SUMIF('Загальний прайс'!$D$7:$D$3757,'ел. труби'!A49,'Загальний прайс'!$M$7:$M$3757)</f>
        <v>22.016988000000001</v>
      </c>
      <c r="H49" s="142">
        <f>G49*(100%-ЗМІСТ!$E$15)</f>
        <v>22.016988000000001</v>
      </c>
      <c r="I49" s="120"/>
      <c r="J49" s="144"/>
      <c r="K49" s="143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</row>
    <row r="50" spans="1:24" ht="34.5" hidden="1" customHeight="1" outlineLevel="2">
      <c r="A50" s="158" t="s">
        <v>314</v>
      </c>
      <c r="B50" s="139" t="s">
        <v>9069</v>
      </c>
      <c r="C50" s="148" t="s">
        <v>5091</v>
      </c>
      <c r="D50" s="140" t="s">
        <v>170</v>
      </c>
      <c r="E50" s="140">
        <v>50</v>
      </c>
      <c r="F50" s="141"/>
      <c r="G50" s="141">
        <f>SUMIF('Загальний прайс'!$D$7:$D$3757,'ел. труби'!A50,'Загальний прайс'!$M$7:$M$3757)</f>
        <v>30.596219999999995</v>
      </c>
      <c r="H50" s="142">
        <f>G50*(100%-ЗМІСТ!$E$15)</f>
        <v>30.596219999999995</v>
      </c>
      <c r="I50" s="120"/>
      <c r="J50" s="144"/>
      <c r="K50" s="143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</row>
    <row r="51" spans="1:24" ht="34.5" hidden="1" customHeight="1" outlineLevel="2" thickBot="1">
      <c r="A51" s="147" t="s">
        <v>315</v>
      </c>
      <c r="B51" s="139" t="s">
        <v>9070</v>
      </c>
      <c r="C51" s="207" t="s">
        <v>5092</v>
      </c>
      <c r="D51" s="140" t="s">
        <v>170</v>
      </c>
      <c r="E51" s="140">
        <v>50</v>
      </c>
      <c r="F51" s="141"/>
      <c r="G51" s="141">
        <f>SUMIF('Загальний прайс'!$D$7:$D$3757,'ел. труби'!A51,'Загальний прайс'!$M$7:$M$3757)</f>
        <v>44.655875999999999</v>
      </c>
      <c r="H51" s="142">
        <f>G51*(100%-ЗМІСТ!$E$15)</f>
        <v>44.655875999999999</v>
      </c>
      <c r="I51" s="120"/>
      <c r="J51" s="144"/>
      <c r="K51" s="143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</row>
    <row r="52" spans="1:24" ht="34.5" hidden="1" customHeight="1" outlineLevel="1">
      <c r="A52" s="146"/>
      <c r="B52" s="1076" t="s">
        <v>316</v>
      </c>
      <c r="C52" s="1065"/>
      <c r="D52" s="136"/>
      <c r="E52" s="136"/>
      <c r="F52" s="137"/>
      <c r="G52" s="137"/>
      <c r="H52" s="137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34.5" hidden="1" customHeight="1" outlineLevel="2">
      <c r="A53" s="149">
        <v>8595057625891</v>
      </c>
      <c r="B53" s="150" t="s">
        <v>317</v>
      </c>
      <c r="C53" s="48" t="s">
        <v>7857</v>
      </c>
      <c r="D53" s="151" t="s">
        <v>170</v>
      </c>
      <c r="E53" s="151">
        <v>30</v>
      </c>
      <c r="F53" s="152">
        <f>SUMIF('Загальний прайс'!$D$7:$D$3757,A53,'Загальний прайс'!$L$7:$L$3757)</f>
        <v>1750.5983097013939</v>
      </c>
      <c r="G53" s="152">
        <f>F53*ЗМІСТ!$E$13/1000*1.2</f>
        <v>110.39945170727914</v>
      </c>
      <c r="H53" s="153">
        <f>G53*(100%-ЗМІСТ!$E$15)</f>
        <v>110.39945170727914</v>
      </c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</row>
    <row r="54" spans="1:24" ht="34.5" hidden="1" customHeight="1" outlineLevel="2">
      <c r="A54" s="149">
        <v>8595057625907</v>
      </c>
      <c r="B54" s="150" t="s">
        <v>318</v>
      </c>
      <c r="C54" s="48" t="s">
        <v>7858</v>
      </c>
      <c r="D54" s="151" t="s">
        <v>170</v>
      </c>
      <c r="E54" s="151">
        <v>30</v>
      </c>
      <c r="F54" s="152">
        <f>SUMIF('Загальний прайс'!$D$7:$D$3757,A54,'Загальний прайс'!$L$7:$L$3757)</f>
        <v>2068.1877639791478</v>
      </c>
      <c r="G54" s="152">
        <f>F54*ЗМІСТ!$E$13/1000*1.2</f>
        <v>130.42786223753873</v>
      </c>
      <c r="H54" s="153">
        <f>G54*(100%-ЗМІСТ!$E$15)</f>
        <v>130.42786223753873</v>
      </c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</row>
    <row r="55" spans="1:24" ht="34.5" hidden="1" customHeight="1" outlineLevel="2">
      <c r="A55" s="149">
        <v>8595057625914</v>
      </c>
      <c r="B55" s="150" t="s">
        <v>319</v>
      </c>
      <c r="C55" s="48" t="s">
        <v>7859</v>
      </c>
      <c r="D55" s="151" t="s">
        <v>170</v>
      </c>
      <c r="E55" s="151">
        <v>30</v>
      </c>
      <c r="F55" s="152">
        <f>SUMIF('Загальний прайс'!$D$7:$D$3757,A55,'Загальний прайс'!$L$7:$L$3757)</f>
        <v>2704.5655226907338</v>
      </c>
      <c r="G55" s="152">
        <f>F55*ЗМІСТ!$E$13/1000*1.2</f>
        <v>170.56028739248478</v>
      </c>
      <c r="H55" s="153">
        <f>G55*(100%-ЗМІСТ!$E$15)</f>
        <v>170.56028739248478</v>
      </c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</row>
    <row r="56" spans="1:24" ht="34.5" hidden="1" customHeight="1" outlineLevel="2">
      <c r="A56" s="149">
        <v>8595057625921</v>
      </c>
      <c r="B56" s="150" t="s">
        <v>320</v>
      </c>
      <c r="C56" s="48" t="s">
        <v>7860</v>
      </c>
      <c r="D56" s="151" t="s">
        <v>170</v>
      </c>
      <c r="E56" s="151">
        <v>30</v>
      </c>
      <c r="F56" s="152">
        <f>SUMIF('Загальний прайс'!$D$7:$D$3757,A56,'Загальний прайс'!$L$7:$L$3757)</f>
        <v>3732.3598060687664</v>
      </c>
      <c r="G56" s="152">
        <f>F56*ЗМІСТ!$E$13/1000*1.2</f>
        <v>235.37694163235167</v>
      </c>
      <c r="H56" s="153">
        <f>G56*(100%-ЗМІСТ!$E$15)</f>
        <v>235.37694163235167</v>
      </c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</row>
    <row r="57" spans="1:24" ht="28.5" hidden="1" customHeight="1" outlineLevel="1">
      <c r="A57" s="146"/>
      <c r="B57" s="146" t="s">
        <v>321</v>
      </c>
      <c r="C57" s="155"/>
      <c r="D57" s="136"/>
      <c r="E57" s="136"/>
      <c r="F57" s="137"/>
      <c r="G57" s="137"/>
      <c r="H57" s="137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42.75" hidden="1" customHeight="1" outlineLevel="2">
      <c r="A58" s="149">
        <v>8595057656321</v>
      </c>
      <c r="B58" s="159" t="s">
        <v>322</v>
      </c>
      <c r="C58" s="48" t="s">
        <v>6324</v>
      </c>
      <c r="D58" s="151" t="s">
        <v>170</v>
      </c>
      <c r="E58" s="151">
        <v>50</v>
      </c>
      <c r="F58" s="152">
        <f>SUMIF('Загальний прайс'!$D$7:$D$3757,A58,'Загальний прайс'!$L$7:$L$3757)</f>
        <v>2588.3385381935241</v>
      </c>
      <c r="G58" s="152">
        <f>F58*ЗМІСТ!$E$13/1000*1.2</f>
        <v>163.23056743847027</v>
      </c>
      <c r="H58" s="153">
        <f>G58*(100%-ЗМІСТ!$E$15)</f>
        <v>163.23056743847027</v>
      </c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</row>
    <row r="59" spans="1:24" ht="42.75" hidden="1" customHeight="1" outlineLevel="2">
      <c r="A59" s="149">
        <v>8595057662179</v>
      </c>
      <c r="B59" s="159" t="s">
        <v>323</v>
      </c>
      <c r="C59" s="48" t="s">
        <v>6325</v>
      </c>
      <c r="D59" s="151" t="s">
        <v>170</v>
      </c>
      <c r="E59" s="151">
        <v>50</v>
      </c>
      <c r="F59" s="152">
        <f>SUMIF('Загальний прайс'!$D$7:$D$3757,A59,'Загальний прайс'!$L$7:$L$3757)</f>
        <v>4007.7499999999995</v>
      </c>
      <c r="G59" s="152">
        <f>F59*ЗМІСТ!$E$13/1000*1.2</f>
        <v>252.74410475999994</v>
      </c>
      <c r="H59" s="153">
        <f>G59*(100%-ЗМІСТ!$E$15)</f>
        <v>252.74410475999994</v>
      </c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</row>
    <row r="60" spans="1:24" ht="42.75" hidden="1" customHeight="1" outlineLevel="2">
      <c r="A60" s="149">
        <v>8595057667266</v>
      </c>
      <c r="B60" s="159" t="s">
        <v>324</v>
      </c>
      <c r="C60" s="48" t="s">
        <v>6326</v>
      </c>
      <c r="D60" s="151" t="s">
        <v>170</v>
      </c>
      <c r="E60" s="151">
        <v>50</v>
      </c>
      <c r="F60" s="152">
        <f>SUMIF('Загальний прайс'!$D$7:$D$3757,A60,'Загальний прайс'!$L$7:$L$3757)</f>
        <v>6085.2968750851705</v>
      </c>
      <c r="G60" s="152">
        <f>F60*ЗМІСТ!$E$13/1000*1.2</f>
        <v>383.76218848287118</v>
      </c>
      <c r="H60" s="153">
        <f>G60*(100%-ЗМІСТ!$E$15)</f>
        <v>383.76218848287118</v>
      </c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</row>
    <row r="61" spans="1:24" ht="42.75" hidden="1" customHeight="1" outlineLevel="2">
      <c r="A61" s="149">
        <v>8595057658196</v>
      </c>
      <c r="B61" s="159" t="s">
        <v>325</v>
      </c>
      <c r="C61" s="48" t="s">
        <v>6327</v>
      </c>
      <c r="D61" s="151" t="s">
        <v>170</v>
      </c>
      <c r="E61" s="151">
        <v>50</v>
      </c>
      <c r="F61" s="152">
        <f>SUMIF('Загальний прайс'!$D$7:$D$3757,A61,'Загальний прайс'!$L$7:$L$3757)</f>
        <v>9319.4921874858028</v>
      </c>
      <c r="G61" s="152">
        <f>F61*ЗМІСТ!$E$13/1000*1.2</f>
        <v>587.72296419285465</v>
      </c>
      <c r="H61" s="153">
        <f>G61*(100%-ЗМІСТ!$E$15)</f>
        <v>587.72296419285465</v>
      </c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</row>
    <row r="62" spans="1:24" ht="42.75" hidden="1" customHeight="1" outlineLevel="2">
      <c r="A62" s="149">
        <v>8595057667273</v>
      </c>
      <c r="B62" s="159" t="s">
        <v>326</v>
      </c>
      <c r="C62" s="48" t="s">
        <v>6321</v>
      </c>
      <c r="D62" s="151" t="s">
        <v>170</v>
      </c>
      <c r="E62" s="151">
        <v>25</v>
      </c>
      <c r="F62" s="152">
        <f>SUMIF('Загальний прайс'!$D$7:$D$3757,A62,'Загальний прайс'!$L$7:$L$3757)</f>
        <v>11561.572913165131</v>
      </c>
      <c r="G62" s="152">
        <f>F62*ЗМІСТ!$E$13/1000*1.2</f>
        <v>729.11718434417958</v>
      </c>
      <c r="H62" s="153">
        <f>G62*(100%-ЗМІСТ!$E$15)</f>
        <v>729.11718434417958</v>
      </c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</row>
    <row r="63" spans="1:24" ht="42.75" hidden="1" customHeight="1" outlineLevel="2">
      <c r="A63" s="149">
        <v>8595057651517</v>
      </c>
      <c r="B63" s="159" t="s">
        <v>327</v>
      </c>
      <c r="C63" s="48" t="s">
        <v>6322</v>
      </c>
      <c r="D63" s="151" t="s">
        <v>170</v>
      </c>
      <c r="E63" s="151">
        <v>25</v>
      </c>
      <c r="F63" s="152">
        <f>SUMIF('Загальний прайс'!$D$7:$D$3757,A63,'Загальний прайс'!$L$7:$L$3757)</f>
        <v>14144.999999999998</v>
      </c>
      <c r="G63" s="152">
        <f>F63*ЗМІСТ!$E$13/1000*1.2</f>
        <v>892.03801679999981</v>
      </c>
      <c r="H63" s="153">
        <f>G63*(100%-ЗМІСТ!$E$15)</f>
        <v>892.03801679999981</v>
      </c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</row>
    <row r="64" spans="1:24" ht="42.75" hidden="1" customHeight="1" outlineLevel="2">
      <c r="A64" s="149">
        <v>8595057667280</v>
      </c>
      <c r="B64" s="159" t="s">
        <v>328</v>
      </c>
      <c r="C64" s="48" t="s">
        <v>6323</v>
      </c>
      <c r="D64" s="151" t="s">
        <v>170</v>
      </c>
      <c r="E64" s="151">
        <v>10</v>
      </c>
      <c r="F64" s="152">
        <f>SUMIF('Загальний прайс'!$D$7:$D$3757,A64,'Загальний прайс'!$L$7:$L$3757)</f>
        <v>50207.382812514195</v>
      </c>
      <c r="G64" s="152">
        <f>F64*ЗМІСТ!$E$13/1000*1.2</f>
        <v>3166.2703565071447</v>
      </c>
      <c r="H64" s="153">
        <f>G64*(100%-ЗМІСТ!$E$15)</f>
        <v>3166.2703565071447</v>
      </c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</row>
    <row r="65" spans="1:28" ht="34.5" hidden="1" customHeight="1" outlineLevel="1">
      <c r="A65" s="146"/>
      <c r="B65" s="1076" t="s">
        <v>329</v>
      </c>
      <c r="C65" s="1065"/>
      <c r="D65" s="136"/>
      <c r="E65" s="136"/>
      <c r="F65" s="137"/>
      <c r="G65" s="137"/>
      <c r="H65" s="137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8" s="740" customFormat="1" ht="42.75" hidden="1" customHeight="1" outlineLevel="2">
      <c r="A66" s="744">
        <v>4820080461074</v>
      </c>
      <c r="B66" s="745" t="s">
        <v>8577</v>
      </c>
      <c r="C66" s="746" t="s">
        <v>8584</v>
      </c>
      <c r="D66" s="741" t="s">
        <v>170</v>
      </c>
      <c r="E66" s="741">
        <v>50</v>
      </c>
      <c r="F66" s="742"/>
      <c r="G66" s="141">
        <f>SUMIF('Загальний прайс'!$D$7:$D$3757,'ел. труби'!A66,'Загальний прайс'!$M$7:$M$3757)</f>
        <v>10.728537453580897</v>
      </c>
      <c r="H66" s="743">
        <f>G66*(100%-ЗМІСТ!$E$15)</f>
        <v>10.728537453580897</v>
      </c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</row>
    <row r="67" spans="1:28" s="740" customFormat="1" ht="42.75" hidden="1" customHeight="1" outlineLevel="2">
      <c r="A67" s="747">
        <v>4820080461043</v>
      </c>
      <c r="B67" s="748" t="s">
        <v>8578</v>
      </c>
      <c r="C67" s="746" t="s">
        <v>8585</v>
      </c>
      <c r="D67" s="741" t="s">
        <v>170</v>
      </c>
      <c r="E67" s="741">
        <v>50</v>
      </c>
      <c r="F67" s="742"/>
      <c r="G67" s="141">
        <f>SUMIF('Загальний прайс'!$D$7:$D$3757,'ел. труби'!A67,'Загальний прайс'!$M$7:$M$3757)</f>
        <v>11.319362068965518</v>
      </c>
      <c r="H67" s="743">
        <f>G67*(100%-ЗМІСТ!$E$15)</f>
        <v>11.319362068965518</v>
      </c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</row>
    <row r="68" spans="1:28" s="740" customFormat="1" ht="42.75" hidden="1" customHeight="1" outlineLevel="2">
      <c r="A68" s="747">
        <v>4820080461050</v>
      </c>
      <c r="B68" s="748" t="s">
        <v>8579</v>
      </c>
      <c r="C68" s="746" t="s">
        <v>8586</v>
      </c>
      <c r="D68" s="741" t="s">
        <v>170</v>
      </c>
      <c r="E68" s="741">
        <v>50</v>
      </c>
      <c r="F68" s="742"/>
      <c r="G68" s="141">
        <f>SUMIF('Загальний прайс'!$D$7:$D$3757,'ел. труби'!A68,'Загальний прайс'!$M$7:$M$3757)</f>
        <v>15.351724137931035</v>
      </c>
      <c r="H68" s="743">
        <f>G68*(100%-ЗМІСТ!$E$15)</f>
        <v>15.351724137931035</v>
      </c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</row>
    <row r="69" spans="1:28" s="740" customFormat="1" ht="42.75" hidden="1" customHeight="1" outlineLevel="2">
      <c r="A69" s="747">
        <v>4820080461067</v>
      </c>
      <c r="B69" s="748" t="s">
        <v>330</v>
      </c>
      <c r="C69" s="749" t="s">
        <v>8587</v>
      </c>
      <c r="D69" s="741" t="s">
        <v>170</v>
      </c>
      <c r="E69" s="741">
        <v>50</v>
      </c>
      <c r="F69" s="742"/>
      <c r="G69" s="141">
        <f>SUMIF('Загальний прайс'!$D$7:$D$3757,'ел. труби'!A69,'Загальний прайс'!$M$7:$M$3757)</f>
        <v>21.054310344827581</v>
      </c>
      <c r="H69" s="743">
        <f>G69*(100%-ЗМІСТ!$E$15)</f>
        <v>21.054310344827581</v>
      </c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</row>
    <row r="70" spans="1:28" ht="34.5" hidden="1" customHeight="1" outlineLevel="1">
      <c r="A70" s="146"/>
      <c r="B70" s="146" t="s">
        <v>331</v>
      </c>
      <c r="C70" s="155"/>
      <c r="D70" s="136"/>
      <c r="E70" s="136"/>
      <c r="F70" s="137"/>
      <c r="G70" s="137"/>
      <c r="H70" s="137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8" ht="34.5" hidden="1" customHeight="1" outlineLevel="2">
      <c r="A71" s="149">
        <v>8595057621800</v>
      </c>
      <c r="B71" s="159" t="s">
        <v>332</v>
      </c>
      <c r="C71" s="48" t="s">
        <v>5357</v>
      </c>
      <c r="D71" s="151" t="s">
        <v>170</v>
      </c>
      <c r="E71" s="151">
        <v>100</v>
      </c>
      <c r="F71" s="152">
        <f>SUMIF('Загальний прайс'!$D$7:$D$3757,A71,'Загальний прайс'!$L$7:$L$3757)</f>
        <v>683.72222173226908</v>
      </c>
      <c r="G71" s="152">
        <f>F71*ЗМІСТ!$E$13/1000*1.2</f>
        <v>43.118148795768342</v>
      </c>
      <c r="H71" s="153">
        <f>G71*(100%-ЗМІСТ!$E$15)</f>
        <v>43.118148795768342</v>
      </c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</row>
    <row r="72" spans="1:28" ht="34.5" hidden="1" customHeight="1" outlineLevel="2">
      <c r="A72" s="149">
        <v>8595057621817</v>
      </c>
      <c r="B72" s="159" t="s">
        <v>333</v>
      </c>
      <c r="C72" s="48" t="s">
        <v>5359</v>
      </c>
      <c r="D72" s="151" t="s">
        <v>170</v>
      </c>
      <c r="E72" s="151">
        <v>100</v>
      </c>
      <c r="F72" s="152">
        <f>SUMIF('Загальний прайс'!$D$7:$D$3757,A72,'Загальний прайс'!$L$7:$L$3757)</f>
        <v>691.48840048840043</v>
      </c>
      <c r="G72" s="152">
        <f>F72*ЗМІСТ!$E$13/1000*1.2</f>
        <v>43.607913850256402</v>
      </c>
      <c r="H72" s="153">
        <f>G72*(100%-ЗМІСТ!$E$15)</f>
        <v>43.607913850256402</v>
      </c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</row>
    <row r="73" spans="1:28" ht="34.5" hidden="1" customHeight="1" outlineLevel="2">
      <c r="A73" s="149">
        <v>8595057621824</v>
      </c>
      <c r="B73" s="159" t="s">
        <v>334</v>
      </c>
      <c r="C73" s="48" t="s">
        <v>5361</v>
      </c>
      <c r="D73" s="151" t="s">
        <v>170</v>
      </c>
      <c r="E73" s="151">
        <v>100</v>
      </c>
      <c r="F73" s="152">
        <f>SUMIF('Загальний прайс'!$D$7:$D$3757,A73,'Загальний прайс'!$L$7:$L$3757)</f>
        <v>983.41147741147722</v>
      </c>
      <c r="G73" s="152">
        <f>F73*ЗМІСТ!$E$13/1000*1.2</f>
        <v>62.017704065641013</v>
      </c>
      <c r="H73" s="153">
        <f>G73*(100%-ЗМІСТ!$E$15)</f>
        <v>62.017704065641013</v>
      </c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</row>
    <row r="74" spans="1:28" ht="34.5" hidden="1" customHeight="1" outlineLevel="2">
      <c r="A74" s="149">
        <v>8595057621831</v>
      </c>
      <c r="B74" s="160" t="s">
        <v>335</v>
      </c>
      <c r="C74" s="48" t="s">
        <v>5363</v>
      </c>
      <c r="D74" s="162" t="s">
        <v>170</v>
      </c>
      <c r="E74" s="162">
        <v>50</v>
      </c>
      <c r="F74" s="152">
        <f>SUMIF('Загальний прайс'!$D$7:$D$3757,A74,'Загальний прайс'!$L$7:$L$3757)</f>
        <v>1712.8129660552481</v>
      </c>
      <c r="G74" s="152">
        <f>F74*ЗМІСТ!$E$13/1000*1.2</f>
        <v>108.01656284123359</v>
      </c>
      <c r="H74" s="153">
        <f>G74*(100%-ЗМІСТ!$E$15)</f>
        <v>108.01656284123359</v>
      </c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</row>
    <row r="75" spans="1:28" ht="34.5" hidden="1" customHeight="1" outlineLevel="2">
      <c r="A75" s="149">
        <v>8595057621848</v>
      </c>
      <c r="B75" s="159" t="s">
        <v>336</v>
      </c>
      <c r="C75" s="48" t="s">
        <v>5365</v>
      </c>
      <c r="D75" s="151" t="s">
        <v>170</v>
      </c>
      <c r="E75" s="151">
        <v>50</v>
      </c>
      <c r="F75" s="152">
        <f>SUMIF('Загальний прайс'!$D$7:$D$3757,A75,'Загальний прайс'!$L$7:$L$3757)</f>
        <v>2667.6765210184622</v>
      </c>
      <c r="G75" s="163">
        <f>F75*ЗМІСТ!$E$13/1000*1.2</f>
        <v>168.23392529326492</v>
      </c>
      <c r="H75" s="153">
        <f>G75*(100%-ЗМІСТ!$E$15)</f>
        <v>168.23392529326492</v>
      </c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</row>
    <row r="76" spans="1:28" ht="33" hidden="1" customHeight="1" outlineLevel="2">
      <c r="A76" s="149">
        <v>8595057621855</v>
      </c>
      <c r="B76" s="159" t="s">
        <v>337</v>
      </c>
      <c r="C76" s="48" t="s">
        <v>5367</v>
      </c>
      <c r="D76" s="151" t="s">
        <v>170</v>
      </c>
      <c r="E76" s="151">
        <v>25</v>
      </c>
      <c r="F76" s="152">
        <f>SUMIF('Загальний прайс'!$D$7:$D$3757,A76,'Загальний прайс'!$L$7:$L$3757)</f>
        <v>3810.2048147026749</v>
      </c>
      <c r="G76" s="163">
        <f>F76*ЗМІСТ!$E$13/1000*1.2</f>
        <v>240.28614680163912</v>
      </c>
      <c r="H76" s="153">
        <f>G76*(100%-ЗМІСТ!$E$15)</f>
        <v>240.28614680163912</v>
      </c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</row>
    <row r="77" spans="1:28" ht="7.5" customHeight="1">
      <c r="A77" s="120"/>
      <c r="B77" s="21"/>
      <c r="C77" s="124"/>
      <c r="D77" s="121"/>
      <c r="E77" s="121"/>
      <c r="F77" s="120"/>
      <c r="G77" s="120"/>
      <c r="H77" s="164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21"/>
      <c r="Z77" s="21"/>
      <c r="AA77" s="21"/>
      <c r="AB77" s="21"/>
    </row>
    <row r="78" spans="1:28" ht="30" customHeight="1" collapsed="1" thickBot="1">
      <c r="A78" s="165" t="s">
        <v>338</v>
      </c>
      <c r="B78" s="166"/>
      <c r="C78" s="167"/>
      <c r="D78" s="165"/>
      <c r="E78" s="165"/>
      <c r="F78" s="165"/>
      <c r="G78" s="165"/>
      <c r="H78" s="165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</row>
    <row r="79" spans="1:28" ht="34.5" hidden="1" customHeight="1" outlineLevel="1">
      <c r="A79" s="36"/>
      <c r="B79" s="1077" t="s">
        <v>339</v>
      </c>
      <c r="C79" s="1067"/>
      <c r="D79" s="168"/>
      <c r="E79" s="168"/>
      <c r="F79" s="38"/>
      <c r="G79" s="38"/>
      <c r="H79" s="38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8" ht="40.5" hidden="1" customHeight="1" outlineLevel="1">
      <c r="A80" s="149">
        <v>8595568934307</v>
      </c>
      <c r="B80" s="169" t="s">
        <v>340</v>
      </c>
      <c r="C80" s="48" t="s">
        <v>5374</v>
      </c>
      <c r="D80" s="170" t="s">
        <v>170</v>
      </c>
      <c r="E80" s="171">
        <v>30</v>
      </c>
      <c r="F80" s="152">
        <f>SUMIF('Загальний прайс'!$D$7:$D$3757,A80,'Загальний прайс'!$L$7:$L$3757)</f>
        <v>672.73</v>
      </c>
      <c r="G80" s="152">
        <f>F80*ЗМІСТ!$E$13/1000*1.2</f>
        <v>42.4249370832</v>
      </c>
      <c r="H80" s="932">
        <f>G80*(100%-ЗМІСТ!$E$15)</f>
        <v>42.4249370832</v>
      </c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40.5" hidden="1" customHeight="1" outlineLevel="1">
      <c r="A81" s="149">
        <v>8595568934314</v>
      </c>
      <c r="B81" s="169" t="s">
        <v>341</v>
      </c>
      <c r="C81" s="48" t="s">
        <v>5381</v>
      </c>
      <c r="D81" s="170" t="s">
        <v>170</v>
      </c>
      <c r="E81" s="171">
        <v>30</v>
      </c>
      <c r="F81" s="152">
        <f>SUMIF('Загальний прайс'!$D$7:$D$3757,A81,'Загальний прайс'!$L$7:$L$3757)</f>
        <v>777.96</v>
      </c>
      <c r="G81" s="152">
        <f>F81*ЗМІСТ!$E$13/1000*1.2</f>
        <v>49.061144966399993</v>
      </c>
      <c r="H81" s="932">
        <f>G81*(100%-ЗМІСТ!$E$15)</f>
        <v>49.061144966399993</v>
      </c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40.5" hidden="1" customHeight="1" outlineLevel="1">
      <c r="A82" s="149">
        <v>8595568934321</v>
      </c>
      <c r="B82" s="169" t="s">
        <v>342</v>
      </c>
      <c r="C82" s="48" t="s">
        <v>5388</v>
      </c>
      <c r="D82" s="170" t="s">
        <v>170</v>
      </c>
      <c r="E82" s="171">
        <v>30</v>
      </c>
      <c r="F82" s="152">
        <f>SUMIF('Загальний прайс'!$D$7:$D$3757,A82,'Загальний прайс'!$L$7:$L$3757)</f>
        <v>1101.55</v>
      </c>
      <c r="G82" s="152">
        <f>F82*ЗМІСТ!$E$13/1000*1.2</f>
        <v>69.467972951999997</v>
      </c>
      <c r="H82" s="932">
        <f>G82*(100%-ЗМІСТ!$E$15)</f>
        <v>69.467972951999997</v>
      </c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s="905" customFormat="1" ht="40.5" hidden="1" customHeight="1" outlineLevel="1">
      <c r="A83" s="149">
        <v>8595568934338</v>
      </c>
      <c r="B83" s="169" t="s">
        <v>343</v>
      </c>
      <c r="C83" s="48" t="s">
        <v>5395</v>
      </c>
      <c r="D83" s="170" t="s">
        <v>170</v>
      </c>
      <c r="E83" s="171">
        <v>30</v>
      </c>
      <c r="F83" s="152">
        <f>SUMIF('Загальний прайс'!$D$7:$D$3757,A83,'Загальний прайс'!$L$7:$L$3757)</f>
        <v>1460.46</v>
      </c>
      <c r="G83" s="152">
        <f>F83*ЗМІСТ!$E$13/1000*1.2</f>
        <v>92.102215766399993</v>
      </c>
      <c r="H83" s="932">
        <f>G83*(100%-ЗМІСТ!$E$15)</f>
        <v>92.102215766399993</v>
      </c>
      <c r="I83" s="906"/>
      <c r="J83" s="906"/>
      <c r="K83" s="906"/>
      <c r="L83" s="906"/>
      <c r="M83" s="906"/>
      <c r="N83" s="906"/>
      <c r="O83" s="906"/>
      <c r="P83" s="906"/>
      <c r="Q83" s="906"/>
      <c r="R83" s="906"/>
      <c r="S83" s="906"/>
      <c r="T83" s="906"/>
      <c r="U83" s="906"/>
      <c r="V83" s="906"/>
      <c r="W83" s="906"/>
      <c r="X83" s="906"/>
    </row>
    <row r="84" spans="1:24" s="905" customFormat="1" ht="40.5" hidden="1" customHeight="1" outlineLevel="1">
      <c r="A84" s="786">
        <v>4820080461081</v>
      </c>
      <c r="B84" s="913" t="s">
        <v>340</v>
      </c>
      <c r="C84" s="807" t="s">
        <v>5374</v>
      </c>
      <c r="D84" s="914" t="s">
        <v>170</v>
      </c>
      <c r="E84" s="915">
        <v>30</v>
      </c>
      <c r="F84" s="742"/>
      <c r="G84" s="141">
        <f>SUMIF('Загальний прайс'!$D$7:$D$3757,'ел. труби'!A84,'Загальний прайс'!$M$7:$M$3757)</f>
        <v>36.432039847736966</v>
      </c>
      <c r="H84" s="933">
        <f>G84*(100%-ЗМІСТ!$E$15)</f>
        <v>36.432039847736966</v>
      </c>
      <c r="I84" s="906"/>
      <c r="J84" s="906"/>
      <c r="K84" s="906"/>
      <c r="L84" s="906"/>
      <c r="M84" s="906"/>
      <c r="N84" s="906"/>
      <c r="O84" s="906"/>
      <c r="P84" s="906"/>
      <c r="Q84" s="906"/>
      <c r="R84" s="906"/>
      <c r="S84" s="906"/>
      <c r="T84" s="906"/>
      <c r="U84" s="906"/>
      <c r="V84" s="906"/>
      <c r="W84" s="906"/>
      <c r="X84" s="906"/>
    </row>
    <row r="85" spans="1:24" s="905" customFormat="1" ht="40.5" hidden="1" customHeight="1" outlineLevel="1">
      <c r="A85" s="786">
        <v>4820080461104</v>
      </c>
      <c r="B85" s="913" t="s">
        <v>341</v>
      </c>
      <c r="C85" s="807" t="s">
        <v>5381</v>
      </c>
      <c r="D85" s="914" t="s">
        <v>170</v>
      </c>
      <c r="E85" s="915">
        <v>30</v>
      </c>
      <c r="F85" s="742"/>
      <c r="G85" s="141">
        <f>SUMIF('Загальний прайс'!$D$7:$D$3757,'ел. труби'!A85,'Загальний прайс'!$M$7:$M$3757)</f>
        <v>42.130827596042515</v>
      </c>
      <c r="H85" s="933">
        <f>G85*(100%-ЗМІСТ!$E$15)</f>
        <v>42.130827596042515</v>
      </c>
      <c r="I85" s="906"/>
      <c r="J85" s="906"/>
      <c r="K85" s="906"/>
      <c r="L85" s="906"/>
      <c r="M85" s="906"/>
      <c r="N85" s="906"/>
      <c r="O85" s="906"/>
      <c r="P85" s="906"/>
      <c r="Q85" s="906"/>
      <c r="R85" s="906"/>
      <c r="S85" s="906"/>
      <c r="T85" s="906"/>
      <c r="U85" s="906"/>
      <c r="V85" s="906"/>
      <c r="W85" s="906"/>
      <c r="X85" s="906"/>
    </row>
    <row r="86" spans="1:24" s="905" customFormat="1" ht="40.5" hidden="1" customHeight="1" outlineLevel="1">
      <c r="A86" s="786">
        <v>4820080461128</v>
      </c>
      <c r="B86" s="913" t="s">
        <v>342</v>
      </c>
      <c r="C86" s="807" t="s">
        <v>5388</v>
      </c>
      <c r="D86" s="914" t="s">
        <v>170</v>
      </c>
      <c r="E86" s="915">
        <v>30</v>
      </c>
      <c r="F86" s="742"/>
      <c r="G86" s="141">
        <f>SUMIF('Загальний прайс'!$D$7:$D$3757,'ел. труби'!A86,'Загальний прайс'!$M$7:$M$3757)</f>
        <v>59.654904379095164</v>
      </c>
      <c r="H86" s="933">
        <f>G86*(100%-ЗМІСТ!$E$15)</f>
        <v>59.654904379095164</v>
      </c>
      <c r="I86" s="906"/>
      <c r="J86" s="906"/>
      <c r="K86" s="906"/>
      <c r="L86" s="906"/>
      <c r="M86" s="906"/>
      <c r="N86" s="906"/>
      <c r="O86" s="906"/>
      <c r="P86" s="906"/>
      <c r="Q86" s="906"/>
      <c r="R86" s="906"/>
      <c r="S86" s="906"/>
      <c r="T86" s="906"/>
      <c r="U86" s="906"/>
      <c r="V86" s="906"/>
      <c r="W86" s="906"/>
      <c r="X86" s="906"/>
    </row>
    <row r="87" spans="1:24" s="905" customFormat="1" ht="40.5" hidden="1" customHeight="1" outlineLevel="1">
      <c r="A87" s="786">
        <v>4820080461203</v>
      </c>
      <c r="B87" s="913" t="s">
        <v>343</v>
      </c>
      <c r="C87" s="807" t="s">
        <v>5395</v>
      </c>
      <c r="D87" s="914" t="s">
        <v>170</v>
      </c>
      <c r="E87" s="915">
        <v>30</v>
      </c>
      <c r="F87" s="742"/>
      <c r="G87" s="141">
        <f>SUMIF('Загальний прайс'!$D$7:$D$3757,'ел. труби'!A87,'Загальний прайс'!$M$7:$M$3757)</f>
        <v>79.092026313341137</v>
      </c>
      <c r="H87" s="933">
        <f>G87*(100%-ЗМІСТ!$E$15)</f>
        <v>79.092026313341137</v>
      </c>
      <c r="I87" s="906"/>
      <c r="J87" s="906"/>
      <c r="K87" s="906"/>
      <c r="L87" s="906"/>
      <c r="M87" s="906"/>
      <c r="N87" s="906"/>
      <c r="O87" s="906"/>
      <c r="P87" s="906"/>
      <c r="Q87" s="906"/>
      <c r="R87" s="906"/>
      <c r="S87" s="906"/>
      <c r="T87" s="906"/>
      <c r="U87" s="906"/>
      <c r="V87" s="906"/>
      <c r="W87" s="906"/>
      <c r="X87" s="906"/>
    </row>
    <row r="88" spans="1:24" s="905" customFormat="1" ht="40.5" hidden="1" customHeight="1" outlineLevel="1">
      <c r="A88" s="786">
        <v>4820080461142</v>
      </c>
      <c r="B88" s="913" t="s">
        <v>9109</v>
      </c>
      <c r="C88" s="807" t="s">
        <v>9104</v>
      </c>
      <c r="D88" s="914" t="s">
        <v>170</v>
      </c>
      <c r="E88" s="915">
        <v>30</v>
      </c>
      <c r="F88" s="742"/>
      <c r="G88" s="141">
        <f>SUMIF('Загальний прайс'!$D$7:$D$3757,'ел. труби'!A88,'Загальний прайс'!$M$7:$M$3757)</f>
        <v>120.81928568917621</v>
      </c>
      <c r="H88" s="933">
        <f>G88*(100%-ЗМІСТ!$E$15)</f>
        <v>120.81928568917621</v>
      </c>
      <c r="I88" s="906"/>
      <c r="J88" s="906"/>
      <c r="K88" s="906"/>
      <c r="L88" s="906"/>
      <c r="M88" s="906"/>
      <c r="N88" s="906"/>
      <c r="O88" s="906"/>
      <c r="P88" s="906"/>
      <c r="Q88" s="906"/>
      <c r="R88" s="906"/>
      <c r="S88" s="906"/>
      <c r="T88" s="906"/>
      <c r="U88" s="906"/>
      <c r="V88" s="906"/>
      <c r="W88" s="906"/>
      <c r="X88" s="906"/>
    </row>
    <row r="89" spans="1:24" s="905" customFormat="1" ht="40.5" hidden="1" customHeight="1" outlineLevel="1">
      <c r="A89" s="786">
        <v>4820080461166</v>
      </c>
      <c r="B89" s="913" t="s">
        <v>9110</v>
      </c>
      <c r="C89" s="807" t="s">
        <v>9106</v>
      </c>
      <c r="D89" s="914" t="s">
        <v>170</v>
      </c>
      <c r="E89" s="915">
        <v>15</v>
      </c>
      <c r="F89" s="742"/>
      <c r="G89" s="141">
        <f>SUMIF('Загальний прайс'!$D$7:$D$3757,'ел. труби'!A89,'Загальний прайс'!$M$7:$M$3757)</f>
        <v>183.21605593041181</v>
      </c>
      <c r="H89" s="933">
        <f>G89*(100%-ЗМІСТ!$E$15)</f>
        <v>183.21605593041181</v>
      </c>
      <c r="I89" s="906"/>
      <c r="J89" s="906"/>
      <c r="K89" s="906"/>
      <c r="L89" s="906"/>
      <c r="M89" s="906"/>
      <c r="N89" s="906"/>
      <c r="O89" s="906"/>
      <c r="P89" s="906"/>
      <c r="Q89" s="906"/>
      <c r="R89" s="906"/>
      <c r="S89" s="906"/>
      <c r="T89" s="906"/>
      <c r="U89" s="906"/>
      <c r="V89" s="906"/>
      <c r="W89" s="906"/>
      <c r="X89" s="906"/>
    </row>
    <row r="90" spans="1:24" ht="40.5" hidden="1" customHeight="1" outlineLevel="1">
      <c r="A90" s="786">
        <v>4820080461180</v>
      </c>
      <c r="B90" s="913" t="s">
        <v>9111</v>
      </c>
      <c r="C90" s="807" t="s">
        <v>9108</v>
      </c>
      <c r="D90" s="914" t="s">
        <v>170</v>
      </c>
      <c r="E90" s="915">
        <v>15</v>
      </c>
      <c r="F90" s="742"/>
      <c r="G90" s="141">
        <f>SUMIF('Загальний прайс'!$D$7:$D$3757,'ел. труби'!A90,'Загальний прайс'!$M$7:$M$3757)</f>
        <v>262.32045056977967</v>
      </c>
      <c r="H90" s="933">
        <f>G90*(100%-ЗМІСТ!$E$15)</f>
        <v>262.32045056977967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34.5" hidden="1" customHeight="1" outlineLevel="1">
      <c r="A91" s="149"/>
      <c r="B91" s="1072" t="s">
        <v>344</v>
      </c>
      <c r="C91" s="1063"/>
      <c r="D91" s="136"/>
      <c r="E91" s="136"/>
      <c r="F91" s="137"/>
      <c r="G91" s="137"/>
      <c r="H91" s="137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34.5" hidden="1" customHeight="1" outlineLevel="2">
      <c r="A92" s="149">
        <v>8595057617209</v>
      </c>
      <c r="B92" s="172" t="s">
        <v>345</v>
      </c>
      <c r="C92" s="48" t="s">
        <v>5376</v>
      </c>
      <c r="D92" s="151" t="s">
        <v>170</v>
      </c>
      <c r="E92" s="151">
        <v>30</v>
      </c>
      <c r="F92" s="152">
        <f>SUMIF('Загальний прайс'!$D$7:$D$3757,A92,'Загальний прайс'!$L$7:$L$3757)</f>
        <v>507.6</v>
      </c>
      <c r="G92" s="152">
        <f>F92*ЗМІСТ!$E$13/1000*1.2</f>
        <v>32.011205183999998</v>
      </c>
      <c r="H92" s="153">
        <f>G92*(100%-ЗМІСТ!$E$15)</f>
        <v>32.011205183999998</v>
      </c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</row>
    <row r="93" spans="1:24" ht="34.5" hidden="1" customHeight="1" outlineLevel="2">
      <c r="A93" s="149">
        <v>8595057616905</v>
      </c>
      <c r="B93" s="150" t="s">
        <v>346</v>
      </c>
      <c r="C93" s="48" t="s">
        <v>5383</v>
      </c>
      <c r="D93" s="151" t="s">
        <v>170</v>
      </c>
      <c r="E93" s="151">
        <v>30</v>
      </c>
      <c r="F93" s="152">
        <f>SUMIF('Загальний прайс'!$D$7:$D$3757,A93,'Загальний прайс'!$L$7:$L$3757)</f>
        <v>590.77495521841161</v>
      </c>
      <c r="G93" s="152">
        <f>F93*ЗМІСТ!$E$13/1000*1.2</f>
        <v>37.256537251901072</v>
      </c>
      <c r="H93" s="153">
        <f>G93*(100%-ЗМІСТ!$E$15)</f>
        <v>37.256537251901072</v>
      </c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</row>
    <row r="94" spans="1:24" ht="34.5" hidden="1" customHeight="1" outlineLevel="2">
      <c r="A94" s="149">
        <v>8595057616912</v>
      </c>
      <c r="B94" s="150" t="s">
        <v>347</v>
      </c>
      <c r="C94" s="48" t="s">
        <v>5390</v>
      </c>
      <c r="D94" s="151" t="s">
        <v>170</v>
      </c>
      <c r="E94" s="151">
        <v>30</v>
      </c>
      <c r="F94" s="152">
        <f>SUMIF('Загальний прайс'!$D$7:$D$3757,A94,'Загальний прайс'!$L$7:$L$3757)</f>
        <v>839.71</v>
      </c>
      <c r="G94" s="152">
        <f>F94*ЗМІСТ!$E$13/1000*1.2</f>
        <v>52.955337086399993</v>
      </c>
      <c r="H94" s="153">
        <f>G94*(100%-ЗМІСТ!$E$15)</f>
        <v>52.955337086399993</v>
      </c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</row>
    <row r="95" spans="1:24" ht="34.5" hidden="1" customHeight="1" outlineLevel="2">
      <c r="A95" s="149">
        <v>8595057616929</v>
      </c>
      <c r="B95" s="150" t="s">
        <v>348</v>
      </c>
      <c r="C95" s="48" t="s">
        <v>5397</v>
      </c>
      <c r="D95" s="151" t="s">
        <v>170</v>
      </c>
      <c r="E95" s="151">
        <v>30</v>
      </c>
      <c r="F95" s="152">
        <f>SUMIF('Загальний прайс'!$D$7:$D$3757,A95,'Загальний прайс'!$L$7:$L$3757)</f>
        <v>1008.37</v>
      </c>
      <c r="G95" s="152">
        <f>F95*ЗМІСТ!$E$13/1000*1.2</f>
        <v>63.591684340799986</v>
      </c>
      <c r="H95" s="153">
        <f>G95*(100%-ЗМІСТ!$E$15)</f>
        <v>63.591684340799986</v>
      </c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</row>
    <row r="96" spans="1:24" ht="34.5" hidden="1" customHeight="1" outlineLevel="2">
      <c r="A96" s="149">
        <v>8595057616936</v>
      </c>
      <c r="B96" s="150" t="s">
        <v>349</v>
      </c>
      <c r="C96" s="48" t="s">
        <v>5402</v>
      </c>
      <c r="D96" s="151" t="s">
        <v>170</v>
      </c>
      <c r="E96" s="151">
        <v>30</v>
      </c>
      <c r="F96" s="152">
        <f>SUMIF('Загальний прайс'!$D$7:$D$3757,A96,'Загальний прайс'!$L$7:$L$3757)</f>
        <v>1343.07</v>
      </c>
      <c r="G96" s="152">
        <f>F96*ЗМІСТ!$E$13/1000*1.2</f>
        <v>84.699151588800007</v>
      </c>
      <c r="H96" s="153">
        <f>G96*(100%-ЗМІСТ!$E$15)</f>
        <v>84.699151588800007</v>
      </c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</row>
    <row r="97" spans="1:24" ht="34.5" hidden="1" customHeight="1" outlineLevel="2">
      <c r="A97" s="149">
        <v>8595057617704</v>
      </c>
      <c r="B97" s="150" t="s">
        <v>350</v>
      </c>
      <c r="C97" s="48" t="s">
        <v>5407</v>
      </c>
      <c r="D97" s="151" t="s">
        <v>170</v>
      </c>
      <c r="E97" s="151">
        <v>30</v>
      </c>
      <c r="F97" s="152">
        <f>SUMIF('Загальний прайс'!$D$7:$D$3757,A97,'Загальний прайс'!$L$7:$L$3757)</f>
        <v>1958.2620182874273</v>
      </c>
      <c r="G97" s="152">
        <f>F97*ЗМІСТ!$E$13/1000*1.2</f>
        <v>123.49552259935538</v>
      </c>
      <c r="H97" s="153">
        <f>G97*(100%-ЗМІСТ!$E$15)</f>
        <v>123.49552259935538</v>
      </c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</row>
    <row r="98" spans="1:24" ht="34.5" hidden="1" customHeight="1" outlineLevel="2">
      <c r="A98" s="920">
        <v>8595057626317</v>
      </c>
      <c r="B98" s="918" t="s">
        <v>351</v>
      </c>
      <c r="C98" s="919" t="s">
        <v>5412</v>
      </c>
      <c r="D98" s="626" t="s">
        <v>170</v>
      </c>
      <c r="E98" s="626">
        <v>15</v>
      </c>
      <c r="F98" s="916">
        <f>SUMIF('Загальний прайс'!$D$7:$D$3757,A98,'Загальний прайс'!$L$7:$L$3757)</f>
        <v>2788.76</v>
      </c>
      <c r="G98" s="916">
        <f>F98*ЗМІСТ!$E$13/1000*1.2</f>
        <v>175.86991443839997</v>
      </c>
      <c r="H98" s="917">
        <f>G98*(100%-ЗМІСТ!$E$15)</f>
        <v>175.86991443839997</v>
      </c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</row>
    <row r="99" spans="1:24" s="905" customFormat="1" ht="34.5" hidden="1" customHeight="1" outlineLevel="2">
      <c r="A99" s="924">
        <v>4820080461098</v>
      </c>
      <c r="B99" s="925" t="s">
        <v>345</v>
      </c>
      <c r="C99" s="926" t="s">
        <v>5376</v>
      </c>
      <c r="D99" s="927" t="s">
        <v>170</v>
      </c>
      <c r="E99" s="927">
        <v>30</v>
      </c>
      <c r="F99" s="928"/>
      <c r="G99" s="141">
        <f>SUMIF('Загальний прайс'!$D$7:$D$3757,'ел. труби'!A99,'Загальний прайс'!$M$7:$M$3757)</f>
        <v>25.878927586206895</v>
      </c>
      <c r="H99" s="931">
        <f>G99*(100%-ЗМІСТ!$E$15)</f>
        <v>25.878927586206895</v>
      </c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</row>
    <row r="100" spans="1:24" s="905" customFormat="1" ht="34.5" hidden="1" customHeight="1" outlineLevel="2">
      <c r="A100" s="924">
        <v>4820080461111</v>
      </c>
      <c r="B100" s="930" t="s">
        <v>346</v>
      </c>
      <c r="C100" s="926" t="s">
        <v>5383</v>
      </c>
      <c r="D100" s="927" t="s">
        <v>170</v>
      </c>
      <c r="E100" s="927">
        <v>30</v>
      </c>
      <c r="F100" s="928"/>
      <c r="G100" s="141">
        <f>SUMIF('Загальний прайс'!$D$7:$D$3757,'ел. труби'!A100,'Загальний прайс'!$M$7:$M$3757)</f>
        <v>31.09996206896551</v>
      </c>
      <c r="H100" s="931">
        <f>G100*(100%-ЗМІСТ!$E$15)</f>
        <v>31.09996206896551</v>
      </c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</row>
    <row r="101" spans="1:24" s="905" customFormat="1" ht="34.5" hidden="1" customHeight="1" outlineLevel="2">
      <c r="A101" s="924">
        <v>4820080461135</v>
      </c>
      <c r="B101" s="930" t="s">
        <v>347</v>
      </c>
      <c r="C101" s="926" t="s">
        <v>5390</v>
      </c>
      <c r="D101" s="927" t="s">
        <v>170</v>
      </c>
      <c r="E101" s="927">
        <v>30</v>
      </c>
      <c r="F101" s="928"/>
      <c r="G101" s="141">
        <f>SUMIF('Загальний прайс'!$D$7:$D$3757,'ел. труби'!A101,'Загальний прайс'!$M$7:$M$3757)</f>
        <v>45.474365517241388</v>
      </c>
      <c r="H101" s="931">
        <f>G101*(100%-ЗМІСТ!$E$15)</f>
        <v>45.474365517241388</v>
      </c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</row>
    <row r="102" spans="1:24" s="905" customFormat="1" ht="34.5" hidden="1" customHeight="1" outlineLevel="2">
      <c r="A102" s="924">
        <v>4820080461210</v>
      </c>
      <c r="B102" s="930" t="s">
        <v>348</v>
      </c>
      <c r="C102" s="926" t="s">
        <v>5397</v>
      </c>
      <c r="D102" s="927" t="s">
        <v>170</v>
      </c>
      <c r="E102" s="927">
        <v>30</v>
      </c>
      <c r="F102" s="928"/>
      <c r="G102" s="141">
        <f>SUMIF('Загальний прайс'!$D$7:$D$3757,'ел. труби'!A102,'Загальний прайс'!$M$7:$M$3757)</f>
        <v>54.608641379310335</v>
      </c>
      <c r="H102" s="931">
        <f>G102*(100%-ЗМІСТ!$E$15)</f>
        <v>54.608641379310335</v>
      </c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</row>
    <row r="103" spans="1:24" s="905" customFormat="1" ht="34.5" hidden="1" customHeight="1" outlineLevel="2">
      <c r="A103" s="924">
        <v>4820080461159</v>
      </c>
      <c r="B103" s="930" t="s">
        <v>349</v>
      </c>
      <c r="C103" s="926" t="s">
        <v>5402</v>
      </c>
      <c r="D103" s="927" t="s">
        <v>170</v>
      </c>
      <c r="E103" s="927">
        <v>30</v>
      </c>
      <c r="F103" s="928"/>
      <c r="G103" s="141">
        <f>SUMIF('Загальний прайс'!$D$7:$D$3757,'ел. труби'!A103,'Загальний прайс'!$M$7:$M$3757)</f>
        <v>72.76973103448276</v>
      </c>
      <c r="H103" s="931">
        <f>G103*(100%-ЗМІСТ!$E$15)</f>
        <v>72.76973103448276</v>
      </c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</row>
    <row r="104" spans="1:24" s="905" customFormat="1" ht="34.5" hidden="1" customHeight="1" outlineLevel="2">
      <c r="A104" s="924">
        <v>4820080461173</v>
      </c>
      <c r="B104" s="930" t="s">
        <v>350</v>
      </c>
      <c r="C104" s="926" t="s">
        <v>5407</v>
      </c>
      <c r="D104" s="927" t="s">
        <v>170</v>
      </c>
      <c r="E104" s="927">
        <v>15</v>
      </c>
      <c r="F104" s="928"/>
      <c r="G104" s="141">
        <f>SUMIF('Загальний прайс'!$D$7:$D$3757,'ел. труби'!A104,'Загальний прайс'!$M$7:$M$3757)</f>
        <v>103.08062413793103</v>
      </c>
      <c r="H104" s="931">
        <f>G104*(100%-ЗМІСТ!$E$15)</f>
        <v>103.08062413793103</v>
      </c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</row>
    <row r="105" spans="1:24" s="905" customFormat="1" ht="34.5" hidden="1" customHeight="1" outlineLevel="2">
      <c r="A105" s="924">
        <v>4820080461197</v>
      </c>
      <c r="B105" s="930" t="s">
        <v>351</v>
      </c>
      <c r="C105" s="926" t="s">
        <v>5412</v>
      </c>
      <c r="D105" s="927" t="s">
        <v>170</v>
      </c>
      <c r="E105" s="927">
        <v>15</v>
      </c>
      <c r="F105" s="928"/>
      <c r="G105" s="141">
        <f>SUMIF('Загальний прайс'!$D$7:$D$3757,'ел. труби'!A105,'Загальний прайс'!$M$7:$M$3757)</f>
        <v>146.8154896551724</v>
      </c>
      <c r="H105" s="929">
        <f>G105*(100%-ЗМІСТ!$E$15)</f>
        <v>146.8154896551724</v>
      </c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</row>
    <row r="106" spans="1:24" ht="34.5" hidden="1" customHeight="1" outlineLevel="2">
      <c r="A106" s="624"/>
      <c r="B106" s="1078" t="s">
        <v>352</v>
      </c>
      <c r="C106" s="1079"/>
      <c r="D106" s="921"/>
      <c r="E106" s="921"/>
      <c r="F106" s="922"/>
      <c r="G106" s="922"/>
      <c r="H106" s="923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34.5" hidden="1" customHeight="1" outlineLevel="2">
      <c r="A107" s="149">
        <v>8595057618183</v>
      </c>
      <c r="B107" s="150" t="s">
        <v>353</v>
      </c>
      <c r="C107" s="48" t="s">
        <v>5252</v>
      </c>
      <c r="D107" s="151" t="s">
        <v>13</v>
      </c>
      <c r="E107" s="151">
        <v>10</v>
      </c>
      <c r="F107" s="152">
        <f>SUMIF('Загальний прайс'!$D$7:$D$3757,A107,'Загальний прайс'!$L$7:$L$3757)</f>
        <v>158.53690317142218</v>
      </c>
      <c r="G107" s="152">
        <f>F107*ЗМІСТ!$E$13/1000*1.2</f>
        <v>9.9979458956980611</v>
      </c>
      <c r="H107" s="153">
        <f>G107*(100%-ЗМІСТ!$E$15)</f>
        <v>9.9979458956980611</v>
      </c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</row>
    <row r="108" spans="1:24" ht="34.5" hidden="1" customHeight="1" outlineLevel="2">
      <c r="A108" s="149">
        <v>8595057618190</v>
      </c>
      <c r="B108" s="150" t="s">
        <v>354</v>
      </c>
      <c r="C108" s="48" t="s">
        <v>5258</v>
      </c>
      <c r="D108" s="151" t="s">
        <v>13</v>
      </c>
      <c r="E108" s="151">
        <v>10</v>
      </c>
      <c r="F108" s="152">
        <f>SUMIF('Загальний прайс'!$D$7:$D$3757,A108,'Загальний прайс'!$L$7:$L$3757)</f>
        <v>172.99394238211872</v>
      </c>
      <c r="G108" s="152">
        <f>F108*ЗМІСТ!$E$13/1000*1.2</f>
        <v>10.909662303355153</v>
      </c>
      <c r="H108" s="153">
        <f>G108*(100%-ЗМІСТ!$E$15)</f>
        <v>10.909662303355153</v>
      </c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</row>
    <row r="109" spans="1:24" ht="34.5" hidden="1" customHeight="1" outlineLevel="2">
      <c r="A109" s="149">
        <v>8595057618206</v>
      </c>
      <c r="B109" s="150" t="s">
        <v>355</v>
      </c>
      <c r="C109" s="48" t="s">
        <v>5265</v>
      </c>
      <c r="D109" s="151" t="s">
        <v>13</v>
      </c>
      <c r="E109" s="151">
        <v>10</v>
      </c>
      <c r="F109" s="152">
        <f>SUMIF('Загальний прайс'!$D$7:$D$3757,A109,'Загальний прайс'!$L$7:$L$3757)</f>
        <v>209.03676241371633</v>
      </c>
      <c r="G109" s="152">
        <f>F109*ЗМІСТ!$E$13/1000*1.2</f>
        <v>13.182660938976621</v>
      </c>
      <c r="H109" s="153">
        <f>G109*(100%-ЗМІСТ!$E$15)</f>
        <v>13.182660938976621</v>
      </c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</row>
    <row r="110" spans="1:24" ht="34.5" hidden="1" customHeight="1" outlineLevel="2">
      <c r="A110" s="149">
        <v>8595057618213</v>
      </c>
      <c r="B110" s="150" t="s">
        <v>356</v>
      </c>
      <c r="C110" s="48" t="s">
        <v>5271</v>
      </c>
      <c r="D110" s="151" t="s">
        <v>13</v>
      </c>
      <c r="E110" s="151">
        <v>10</v>
      </c>
      <c r="F110" s="152">
        <f>SUMIF('Загальний прайс'!$D$7:$D$3757,A110,'Загальний прайс'!$L$7:$L$3757)</f>
        <v>286.86351106132594</v>
      </c>
      <c r="G110" s="152">
        <f>F110*ЗМІСТ!$E$13/1000*1.2</f>
        <v>18.090714563409687</v>
      </c>
      <c r="H110" s="153">
        <f>G110*(100%-ЗМІСТ!$E$15)</f>
        <v>18.090714563409687</v>
      </c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</row>
    <row r="111" spans="1:24" ht="34.5" hidden="1" customHeight="1" outlineLevel="2">
      <c r="A111" s="149">
        <v>8595057618220</v>
      </c>
      <c r="B111" s="150" t="s">
        <v>357</v>
      </c>
      <c r="C111" s="48" t="s">
        <v>5277</v>
      </c>
      <c r="D111" s="151" t="s">
        <v>13</v>
      </c>
      <c r="E111" s="151">
        <v>10</v>
      </c>
      <c r="F111" s="152">
        <f>SUMIF('Загальний прайс'!$D$7:$D$3757,A111,'Загальний прайс'!$L$7:$L$3757)</f>
        <v>377.59818973471431</v>
      </c>
      <c r="G111" s="152">
        <f>F111*ЗМІСТ!$E$13/1000*1.2</f>
        <v>23.812791821719664</v>
      </c>
      <c r="H111" s="153">
        <f>G111*(100%-ЗМІСТ!$E$15)</f>
        <v>23.812791821719664</v>
      </c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</row>
    <row r="112" spans="1:24" ht="34.5" hidden="1" customHeight="1" outlineLevel="2">
      <c r="A112" s="149">
        <v>8595057618114</v>
      </c>
      <c r="B112" s="150" t="s">
        <v>358</v>
      </c>
      <c r="C112" s="48" t="s">
        <v>5283</v>
      </c>
      <c r="D112" s="151" t="s">
        <v>13</v>
      </c>
      <c r="E112" s="151">
        <v>10</v>
      </c>
      <c r="F112" s="152">
        <f>SUMIF('Загальний прайс'!$D$7:$D$3757,A112,'Загальний прайс'!$L$7:$L$3757)</f>
        <v>459.73784815665687</v>
      </c>
      <c r="G112" s="152">
        <f>F112*ЗМІСТ!$E$13/1000*1.2</f>
        <v>28.992834098095699</v>
      </c>
      <c r="H112" s="153">
        <f>G112*(100%-ЗМІСТ!$E$15)</f>
        <v>28.992834098095699</v>
      </c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</row>
    <row r="113" spans="1:24" ht="34.5" hidden="1" customHeight="1" outlineLevel="2">
      <c r="A113" s="149">
        <v>8595057625860</v>
      </c>
      <c r="B113" s="150" t="s">
        <v>359</v>
      </c>
      <c r="C113" s="48" t="s">
        <v>5289</v>
      </c>
      <c r="D113" s="151" t="s">
        <v>13</v>
      </c>
      <c r="E113" s="151">
        <v>10</v>
      </c>
      <c r="F113" s="152">
        <f>SUMIF('Загальний прайс'!$D$7:$D$3757,A113,'Загальний прайс'!$L$7:$L$3757)</f>
        <v>890.10816529038357</v>
      </c>
      <c r="G113" s="152">
        <f>F113*ЗМІСТ!$E$13/1000*1.2</f>
        <v>56.133638918566305</v>
      </c>
      <c r="H113" s="153">
        <f>G113*(100%-ЗМІСТ!$E$15)</f>
        <v>56.133638918566305</v>
      </c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</row>
    <row r="114" spans="1:24" ht="34.5" hidden="1" customHeight="1" outlineLevel="2">
      <c r="A114" s="149"/>
      <c r="B114" s="175"/>
      <c r="C114" s="401"/>
      <c r="D114" s="173"/>
      <c r="E114" s="173"/>
      <c r="F114" s="21"/>
      <c r="G114" s="21"/>
      <c r="H114" s="174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34.5" hidden="1" customHeight="1" outlineLevel="2">
      <c r="A115" s="149">
        <v>8595057617834</v>
      </c>
      <c r="B115" s="150" t="s">
        <v>360</v>
      </c>
      <c r="C115" s="48" t="s">
        <v>5551</v>
      </c>
      <c r="D115" s="151" t="s">
        <v>13</v>
      </c>
      <c r="E115" s="151">
        <v>10</v>
      </c>
      <c r="F115" s="152">
        <f>SUMIF('Загальний прайс'!$D$7:$D$3757,A115,'Загальний прайс'!$L$7:$L$3757)</f>
        <v>233.85640381291682</v>
      </c>
      <c r="G115" s="152">
        <f>F115*ЗМІСТ!$E$13/1000*1.2</f>
        <v>14.747882833033175</v>
      </c>
      <c r="H115" s="153">
        <f>G115*(100%-ЗМІСТ!$E$15)</f>
        <v>14.747882833033175</v>
      </c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</row>
    <row r="116" spans="1:24" ht="34.5" hidden="1" customHeight="1" outlineLevel="2">
      <c r="A116" s="149">
        <v>8595057617841</v>
      </c>
      <c r="B116" s="150" t="s">
        <v>361</v>
      </c>
      <c r="C116" s="48" t="s">
        <v>5557</v>
      </c>
      <c r="D116" s="151" t="s">
        <v>13</v>
      </c>
      <c r="E116" s="151">
        <v>10</v>
      </c>
      <c r="F116" s="152">
        <f>SUMIF('Загальний прайс'!$D$7:$D$3757,A116,'Загальний прайс'!$L$7:$L$3757)</f>
        <v>297.79959429440891</v>
      </c>
      <c r="G116" s="152">
        <f>F116*ЗМІСТ!$E$13/1000*1.2</f>
        <v>18.780385966647515</v>
      </c>
      <c r="H116" s="153">
        <f>G116*(100%-ЗМІСТ!$E$15)</f>
        <v>18.780385966647515</v>
      </c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</row>
    <row r="117" spans="1:24" ht="34.5" hidden="1" customHeight="1" outlineLevel="2">
      <c r="A117" s="149">
        <v>8595057617858</v>
      </c>
      <c r="B117" s="150" t="s">
        <v>362</v>
      </c>
      <c r="C117" s="48" t="s">
        <v>5563</v>
      </c>
      <c r="D117" s="151" t="s">
        <v>13</v>
      </c>
      <c r="E117" s="151">
        <v>10</v>
      </c>
      <c r="F117" s="152">
        <f>SUMIF('Загальний прайс'!$D$7:$D$3757,A117,'Загальний прайс'!$L$7:$L$3757)</f>
        <v>443.83222687771297</v>
      </c>
      <c r="G117" s="152">
        <f>F117*ЗМІСТ!$E$13/1000*1.2</f>
        <v>27.989764542659785</v>
      </c>
      <c r="H117" s="153">
        <f>G117*(100%-ЗМІСТ!$E$15)</f>
        <v>27.989764542659785</v>
      </c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</row>
    <row r="118" spans="1:24" ht="34.5" hidden="1" customHeight="1" outlineLevel="2">
      <c r="A118" s="149">
        <v>8595057617346</v>
      </c>
      <c r="B118" s="150" t="s">
        <v>363</v>
      </c>
      <c r="C118" s="48" t="s">
        <v>5569</v>
      </c>
      <c r="D118" s="151" t="s">
        <v>13</v>
      </c>
      <c r="E118" s="151">
        <v>10</v>
      </c>
      <c r="F118" s="152">
        <f>SUMIF('Загальний прайс'!$D$7:$D$3757,A118,'Загальний прайс'!$L$7:$L$3757)</f>
        <v>876.80751924625554</v>
      </c>
      <c r="G118" s="152">
        <f>F118*ЗМІСТ!$E$13/1000*1.2</f>
        <v>55.294849104542777</v>
      </c>
      <c r="H118" s="153">
        <f>G118*(100%-ЗМІСТ!$E$15)</f>
        <v>55.294849104542777</v>
      </c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</row>
    <row r="119" spans="1:24" ht="34.5" hidden="1" customHeight="1" outlineLevel="2">
      <c r="A119" s="149">
        <v>8595057617865</v>
      </c>
      <c r="B119" s="150" t="s">
        <v>364</v>
      </c>
      <c r="C119" s="48" t="s">
        <v>5575</v>
      </c>
      <c r="D119" s="151" t="s">
        <v>13</v>
      </c>
      <c r="E119" s="151">
        <v>5</v>
      </c>
      <c r="F119" s="152">
        <f>SUMIF('Загальний прайс'!$D$7:$D$3757,A119,'Загальний прайс'!$L$7:$L$3757)</f>
        <v>1119.357587282856</v>
      </c>
      <c r="G119" s="152">
        <f>F119*ЗМІСТ!$E$13/1000*1.2</f>
        <v>70.590987787192063</v>
      </c>
      <c r="H119" s="153">
        <f>G119*(100%-ЗМІСТ!$E$15)</f>
        <v>70.590987787192063</v>
      </c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</row>
    <row r="120" spans="1:24" ht="34.5" hidden="1" customHeight="1" outlineLevel="2">
      <c r="A120" s="149">
        <v>8595057617872</v>
      </c>
      <c r="B120" s="150" t="s">
        <v>365</v>
      </c>
      <c r="C120" s="48" t="s">
        <v>5581</v>
      </c>
      <c r="D120" s="151" t="s">
        <v>13</v>
      </c>
      <c r="E120" s="151">
        <v>5</v>
      </c>
      <c r="F120" s="152">
        <f>SUMIF('Загальний прайс'!$D$7:$D$3757,A120,'Загальний прайс'!$L$7:$L$3757)</f>
        <v>2064.6023035846911</v>
      </c>
      <c r="G120" s="152">
        <f>F120*ЗМІСТ!$E$13/1000*1.2</f>
        <v>130.20174933689637</v>
      </c>
      <c r="H120" s="153">
        <f>G120*(100%-ЗМІСТ!$E$15)</f>
        <v>130.20174933689637</v>
      </c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</row>
    <row r="121" spans="1:24" ht="11.25" hidden="1" customHeight="1" outlineLevel="2">
      <c r="A121" s="149"/>
      <c r="B121" s="21"/>
      <c r="C121" s="401"/>
      <c r="D121" s="173"/>
      <c r="E121" s="173"/>
      <c r="F121" s="21"/>
      <c r="G121" s="21"/>
      <c r="H121" s="174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34.5" hidden="1" customHeight="1" outlineLevel="2">
      <c r="A122" s="149">
        <v>8595057619357</v>
      </c>
      <c r="B122" s="150" t="s">
        <v>366</v>
      </c>
      <c r="C122" s="48" t="s">
        <v>5660</v>
      </c>
      <c r="D122" s="151" t="s">
        <v>13</v>
      </c>
      <c r="E122" s="151">
        <v>10</v>
      </c>
      <c r="F122" s="152">
        <f>SUMIF('Загальний прайс'!$D$7:$D$3757,A122,'Загальний прайс'!$L$7:$L$3757)</f>
        <v>118.6193430511817</v>
      </c>
      <c r="G122" s="152">
        <f>F122*ЗМІСТ!$E$13/1000*1.2</f>
        <v>7.4805912710848332</v>
      </c>
      <c r="H122" s="153">
        <f>G122*(100%-ЗМІСТ!$E$15)</f>
        <v>7.4805912710848332</v>
      </c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</row>
    <row r="123" spans="1:24" ht="34.5" hidden="1" customHeight="1" outlineLevel="2">
      <c r="A123" s="149">
        <v>8595057617896</v>
      </c>
      <c r="B123" s="150" t="s">
        <v>367</v>
      </c>
      <c r="C123" s="48" t="s">
        <v>5666</v>
      </c>
      <c r="D123" s="151" t="s">
        <v>13</v>
      </c>
      <c r="E123" s="151">
        <v>10</v>
      </c>
      <c r="F123" s="152">
        <f>SUMIF('Загальний прайс'!$D$7:$D$3757,A123,'Загальний прайс'!$L$7:$L$3757)</f>
        <v>130.22081901899034</v>
      </c>
      <c r="G123" s="152">
        <f>F123*ЗМІСТ!$E$13/1000*1.2</f>
        <v>8.2122248952825618</v>
      </c>
      <c r="H123" s="153">
        <f>G123*(100%-ЗМІСТ!$E$15)</f>
        <v>8.2122248952825618</v>
      </c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</row>
    <row r="124" spans="1:24" ht="34.5" hidden="1" customHeight="1" outlineLevel="2">
      <c r="A124" s="149">
        <v>8595057617902</v>
      </c>
      <c r="B124" s="150" t="s">
        <v>368</v>
      </c>
      <c r="C124" s="48" t="s">
        <v>5672</v>
      </c>
      <c r="D124" s="151" t="s">
        <v>13</v>
      </c>
      <c r="E124" s="151">
        <v>10</v>
      </c>
      <c r="F124" s="152">
        <f>SUMIF('Загальний прайс'!$D$7:$D$3757,A124,'Загальний прайс'!$L$7:$L$3757)</f>
        <v>148.68860684331625</v>
      </c>
      <c r="G124" s="152">
        <f>F124*ЗМІСТ!$E$13/1000*1.2</f>
        <v>9.3768745117898007</v>
      </c>
      <c r="H124" s="153">
        <f>G124*(100%-ЗМІСТ!$E$15)</f>
        <v>9.3768745117898007</v>
      </c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</row>
    <row r="125" spans="1:24" ht="34.5" hidden="1" customHeight="1" outlineLevel="2">
      <c r="A125" s="149">
        <v>8595057617919</v>
      </c>
      <c r="B125" s="150" t="s">
        <v>369</v>
      </c>
      <c r="C125" s="48" t="s">
        <v>5678</v>
      </c>
      <c r="D125" s="151" t="s">
        <v>13</v>
      </c>
      <c r="E125" s="151">
        <v>10</v>
      </c>
      <c r="F125" s="152">
        <f>SUMIF('Загальний прайс'!$D$7:$D$3757,A125,'Загальний прайс'!$L$7:$L$3757)</f>
        <v>286.3850233535855</v>
      </c>
      <c r="G125" s="152">
        <f>F125*ЗМІСТ!$E$13/1000*1.2</f>
        <v>18.06053929116678</v>
      </c>
      <c r="H125" s="153">
        <f>G125*(100%-ЗМІСТ!$E$15)</f>
        <v>18.06053929116678</v>
      </c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</row>
    <row r="126" spans="1:24" ht="34.5" hidden="1" customHeight="1" outlineLevel="2">
      <c r="A126" s="149">
        <v>8595057617926</v>
      </c>
      <c r="B126" s="150" t="s">
        <v>370</v>
      </c>
      <c r="C126" s="48" t="s">
        <v>5684</v>
      </c>
      <c r="D126" s="151" t="s">
        <v>13</v>
      </c>
      <c r="E126" s="151">
        <v>10</v>
      </c>
      <c r="F126" s="152">
        <f>SUMIF('Загальний прайс'!$D$7:$D$3757,A126,'Загальний прайс'!$L$7:$L$3757)</f>
        <v>324.61487485553113</v>
      </c>
      <c r="G126" s="152">
        <f>F126*ЗМІСТ!$E$13/1000*1.2</f>
        <v>20.471460529509233</v>
      </c>
      <c r="H126" s="153">
        <f>G126*(100%-ЗМІСТ!$E$15)</f>
        <v>20.471460529509233</v>
      </c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</row>
    <row r="127" spans="1:24" ht="34.5" hidden="1" customHeight="1" outlineLevel="2">
      <c r="A127" s="149">
        <v>8595057617933</v>
      </c>
      <c r="B127" s="150" t="s">
        <v>371</v>
      </c>
      <c r="C127" s="48" t="s">
        <v>5690</v>
      </c>
      <c r="D127" s="151" t="s">
        <v>13</v>
      </c>
      <c r="E127" s="151">
        <v>10</v>
      </c>
      <c r="F127" s="152">
        <f>SUMIF('Загальний прайс'!$D$7:$D$3757,A127,'Загальний прайс'!$L$7:$L$3757)</f>
        <v>463.08388112203238</v>
      </c>
      <c r="G127" s="152">
        <f>F127*ЗМІСТ!$E$13/1000*1.2</f>
        <v>29.203847785658869</v>
      </c>
      <c r="H127" s="153">
        <f>G127*(100%-ЗМІСТ!$E$15)</f>
        <v>29.203847785658869</v>
      </c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</row>
    <row r="128" spans="1:24" ht="34.5" hidden="1" customHeight="1" outlineLevel="2">
      <c r="A128" s="149">
        <v>8595057657519</v>
      </c>
      <c r="B128" s="150" t="s">
        <v>372</v>
      </c>
      <c r="C128" s="48" t="s">
        <v>5696</v>
      </c>
      <c r="D128" s="151" t="s">
        <v>13</v>
      </c>
      <c r="E128" s="151">
        <v>10</v>
      </c>
      <c r="F128" s="152">
        <f>SUMIF('Загальний прайс'!$D$7:$D$3757,A128,'Загальний прайс'!$L$7:$L$3757)</f>
        <v>556.21875178929281</v>
      </c>
      <c r="G128" s="152">
        <f>F128*ЗМІСТ!$E$13/1000*1.2</f>
        <v>35.077290367839673</v>
      </c>
      <c r="H128" s="153">
        <f>G128*(100%-ЗМІСТ!$E$15)</f>
        <v>35.077290367839673</v>
      </c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</row>
    <row r="129" spans="1:24" ht="34.5" hidden="1" customHeight="1" outlineLevel="1">
      <c r="A129" s="149"/>
      <c r="B129" s="1072" t="s">
        <v>373</v>
      </c>
      <c r="C129" s="1063"/>
      <c r="D129" s="136"/>
      <c r="E129" s="136"/>
      <c r="F129" s="137"/>
      <c r="G129" s="137"/>
      <c r="H129" s="137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34.5" hidden="1" customHeight="1" outlineLevel="2">
      <c r="A130" s="149">
        <v>8595057619067</v>
      </c>
      <c r="B130" s="150" t="s">
        <v>374</v>
      </c>
      <c r="C130" s="48" t="s">
        <v>5375</v>
      </c>
      <c r="D130" s="151" t="s">
        <v>170</v>
      </c>
      <c r="E130" s="151">
        <v>30</v>
      </c>
      <c r="F130" s="152">
        <f>SUMIF('Загальний прайс'!$D$7:$D$3757,A130,'Загальний прайс'!$L$7:$L$3757)</f>
        <v>480.04074843465463</v>
      </c>
      <c r="G130" s="152">
        <f>F130*ЗМІСТ!$E$13/1000*1.2</f>
        <v>30.273212952763302</v>
      </c>
      <c r="H130" s="153">
        <f>G130*(100%-ЗМІСТ!$E$15)</f>
        <v>30.273212952763302</v>
      </c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</row>
    <row r="131" spans="1:24" ht="34.5" hidden="1" customHeight="1" outlineLevel="2">
      <c r="A131" s="149">
        <v>8595057619074</v>
      </c>
      <c r="B131" s="150" t="s">
        <v>375</v>
      </c>
      <c r="C131" s="48" t="s">
        <v>5382</v>
      </c>
      <c r="D131" s="151" t="s">
        <v>170</v>
      </c>
      <c r="E131" s="151">
        <v>30</v>
      </c>
      <c r="F131" s="152">
        <f>SUMIF('Загальний прайс'!$D$7:$D$3757,A131,'Загальний прайс'!$L$7:$L$3757)</f>
        <v>583.06406515059359</v>
      </c>
      <c r="G131" s="152">
        <f>F131*ЗМІСТ!$E$13/1000*1.2</f>
        <v>36.770258914406604</v>
      </c>
      <c r="H131" s="153">
        <f>G131*(100%-ЗМІСТ!$E$15)</f>
        <v>36.770258914406604</v>
      </c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</row>
    <row r="132" spans="1:24" ht="34.5" hidden="1" customHeight="1" outlineLevel="2">
      <c r="A132" s="149">
        <v>8595057619081</v>
      </c>
      <c r="B132" s="150" t="s">
        <v>376</v>
      </c>
      <c r="C132" s="48" t="s">
        <v>5389</v>
      </c>
      <c r="D132" s="151" t="s">
        <v>170</v>
      </c>
      <c r="E132" s="151">
        <v>30</v>
      </c>
      <c r="F132" s="152">
        <f>SUMIF('Загальний прайс'!$D$7:$D$3757,A132,'Загальний прайс'!$L$7:$L$3757)</f>
        <v>853.25791118928009</v>
      </c>
      <c r="G132" s="152">
        <f>F132*ЗМІСТ!$E$13/1000*1.2</f>
        <v>53.80972038997497</v>
      </c>
      <c r="H132" s="153">
        <f>G132*(100%-ЗМІСТ!$E$15)</f>
        <v>53.80972038997497</v>
      </c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</row>
    <row r="133" spans="1:24" ht="34.5" hidden="1" customHeight="1" outlineLevel="2">
      <c r="A133" s="149">
        <v>8595057619098</v>
      </c>
      <c r="B133" s="150" t="s">
        <v>377</v>
      </c>
      <c r="C133" s="48" t="s">
        <v>5396</v>
      </c>
      <c r="D133" s="151" t="s">
        <v>170</v>
      </c>
      <c r="E133" s="151">
        <v>30</v>
      </c>
      <c r="F133" s="152">
        <f>SUMIF('Загальний прайс'!$D$7:$D$3757,A133,'Загальний прайс'!$L$7:$L$3757)</f>
        <v>1099.3127650682682</v>
      </c>
      <c r="G133" s="152">
        <f>F133*ЗМІСТ!$E$13/1000*1.2</f>
        <v>69.326884326222839</v>
      </c>
      <c r="H133" s="153">
        <f>G133*(100%-ЗМІСТ!$E$15)</f>
        <v>69.326884326222839</v>
      </c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</row>
    <row r="134" spans="1:24" ht="34.5" hidden="1" customHeight="1" outlineLevel="2">
      <c r="A134" s="149">
        <v>8595057619104</v>
      </c>
      <c r="B134" s="150" t="s">
        <v>378</v>
      </c>
      <c r="C134" s="48" t="s">
        <v>5401</v>
      </c>
      <c r="D134" s="151" t="s">
        <v>170</v>
      </c>
      <c r="E134" s="151">
        <v>30</v>
      </c>
      <c r="F134" s="152">
        <f>SUMIF('Загальний прайс'!$D$7:$D$3757,A134,'Загальний прайс'!$L$7:$L$3757)</f>
        <v>1738.1765463135555</v>
      </c>
      <c r="G134" s="152">
        <f>F134*ЗМІСТ!$E$13/1000*1.2</f>
        <v>109.61608760847064</v>
      </c>
      <c r="H134" s="153">
        <f>G134*(100%-ЗМІСТ!$E$15)</f>
        <v>109.61608760847064</v>
      </c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</row>
    <row r="135" spans="1:24" ht="34.5" hidden="1" customHeight="1" outlineLevel="2">
      <c r="A135" s="149">
        <v>8595057619111</v>
      </c>
      <c r="B135" s="150" t="s">
        <v>379</v>
      </c>
      <c r="C135" s="48" t="s">
        <v>5406</v>
      </c>
      <c r="D135" s="151" t="s">
        <v>170</v>
      </c>
      <c r="E135" s="151">
        <v>30</v>
      </c>
      <c r="F135" s="152">
        <f>SUMIF('Загальний прайс'!$D$7:$D$3757,A135,'Загальний прайс'!$L$7:$L$3757)</f>
        <v>2769.46923004984</v>
      </c>
      <c r="G135" s="152">
        <f>F135*ЗМІСТ!$E$13/1000*1.2</f>
        <v>174.65336440878627</v>
      </c>
      <c r="H135" s="153">
        <f>G135*(100%-ЗМІСТ!$E$15)</f>
        <v>174.65336440878627</v>
      </c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</row>
    <row r="136" spans="1:24" ht="34.5" hidden="1" customHeight="1" outlineLevel="2">
      <c r="A136" s="149">
        <v>8595057657373</v>
      </c>
      <c r="B136" s="150" t="s">
        <v>380</v>
      </c>
      <c r="C136" s="48" t="s">
        <v>5411</v>
      </c>
      <c r="D136" s="151" t="s">
        <v>170</v>
      </c>
      <c r="E136" s="151">
        <v>15</v>
      </c>
      <c r="F136" s="152">
        <f>SUMIF('Загальний прайс'!$D$7:$D$3757,A136,'Загальний прайс'!$L$7:$L$3757)</f>
        <v>3956.859477638322</v>
      </c>
      <c r="G136" s="152">
        <f>F136*ЗМІСТ!$E$13/1000*1.2</f>
        <v>249.53475300026668</v>
      </c>
      <c r="H136" s="153">
        <f>G136*(100%-ЗМІСТ!$E$15)</f>
        <v>249.53475300026668</v>
      </c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</row>
    <row r="137" spans="1:24" ht="12.75" hidden="1" customHeight="1" outlineLevel="2">
      <c r="A137" s="149"/>
      <c r="B137" s="21"/>
      <c r="C137" s="401"/>
      <c r="D137" s="173"/>
      <c r="E137" s="173"/>
      <c r="F137" s="21"/>
      <c r="G137" s="21"/>
      <c r="H137" s="174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34.5" hidden="1" customHeight="1" outlineLevel="2">
      <c r="A138" s="149">
        <v>8595057643925</v>
      </c>
      <c r="B138" s="150" t="s">
        <v>381</v>
      </c>
      <c r="C138" s="48" t="s">
        <v>5251</v>
      </c>
      <c r="D138" s="151" t="s">
        <v>13</v>
      </c>
      <c r="E138" s="151">
        <v>10</v>
      </c>
      <c r="F138" s="152">
        <f>SUMIF('Загальний прайс'!$D$7:$D$3757,A138,'Загальний прайс'!$L$7:$L$3757)</f>
        <v>151.68767943269694</v>
      </c>
      <c r="G138" s="152">
        <f>F138*ЗМІСТ!$E$13/1000*1.2</f>
        <v>9.5660075457148892</v>
      </c>
      <c r="H138" s="153">
        <f>G138*(100%-ЗМІСТ!$E$15)</f>
        <v>9.5660075457148892</v>
      </c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</row>
    <row r="139" spans="1:24" ht="34.5" hidden="1" customHeight="1" outlineLevel="2">
      <c r="A139" s="149">
        <v>8595057643932</v>
      </c>
      <c r="B139" s="150" t="s">
        <v>382</v>
      </c>
      <c r="C139" s="48" t="s">
        <v>5257</v>
      </c>
      <c r="D139" s="151" t="s">
        <v>13</v>
      </c>
      <c r="E139" s="151">
        <v>10</v>
      </c>
      <c r="F139" s="152">
        <f>SUMIF('Загальний прайс'!$D$7:$D$3757,A139,'Загальний прайс'!$L$7:$L$3757)</f>
        <v>163.0515572534473</v>
      </c>
      <c r="G139" s="152">
        <f>F139*ЗМІСТ!$E$13/1000*1.2</f>
        <v>10.28265731838224</v>
      </c>
      <c r="H139" s="153">
        <f>G139*(100%-ЗМІСТ!$E$15)</f>
        <v>10.28265731838224</v>
      </c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</row>
    <row r="140" spans="1:24" ht="34.5" hidden="1" customHeight="1" outlineLevel="2">
      <c r="A140" s="149">
        <v>8595057643949</v>
      </c>
      <c r="B140" s="150" t="s">
        <v>383</v>
      </c>
      <c r="C140" s="48" t="s">
        <v>5264</v>
      </c>
      <c r="D140" s="151" t="s">
        <v>13</v>
      </c>
      <c r="E140" s="151">
        <v>10</v>
      </c>
      <c r="F140" s="152">
        <f>SUMIF('Загальний прайс'!$D$7:$D$3757,A140,'Загальний прайс'!$L$7:$L$3757)</f>
        <v>206.54542503745142</v>
      </c>
      <c r="G140" s="152">
        <f>F140*ЗМІСТ!$E$13/1000*1.2</f>
        <v>13.025547637293831</v>
      </c>
      <c r="H140" s="153">
        <f>G140*(100%-ЗМІСТ!$E$15)</f>
        <v>13.025547637293831</v>
      </c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</row>
    <row r="141" spans="1:24" ht="34.5" hidden="1" customHeight="1" outlineLevel="2">
      <c r="A141" s="149">
        <v>8595057643956</v>
      </c>
      <c r="B141" s="150" t="s">
        <v>384</v>
      </c>
      <c r="C141" s="48" t="s">
        <v>5270</v>
      </c>
      <c r="D141" s="151" t="s">
        <v>13</v>
      </c>
      <c r="E141" s="151">
        <v>10</v>
      </c>
      <c r="F141" s="152">
        <f>SUMIF('Загальний прайс'!$D$7:$D$3757,A141,'Загальний прайс'!$L$7:$L$3757)</f>
        <v>310.72555206583399</v>
      </c>
      <c r="G141" s="152">
        <f>F141*ЗМІСТ!$E$13/1000*1.2</f>
        <v>19.595546499391425</v>
      </c>
      <c r="H141" s="153">
        <f>G141*(100%-ЗМІСТ!$E$15)</f>
        <v>19.595546499391425</v>
      </c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</row>
    <row r="142" spans="1:24" ht="34.5" hidden="1" customHeight="1" outlineLevel="2">
      <c r="A142" s="149">
        <v>8595057643963</v>
      </c>
      <c r="B142" s="150" t="s">
        <v>385</v>
      </c>
      <c r="C142" s="48" t="s">
        <v>5276</v>
      </c>
      <c r="D142" s="151" t="s">
        <v>13</v>
      </c>
      <c r="E142" s="151">
        <v>10</v>
      </c>
      <c r="F142" s="152">
        <f>SUMIF('Загальний прайс'!$D$7:$D$3757,A142,'Загальний прайс'!$L$7:$L$3757)</f>
        <v>465.44503808168912</v>
      </c>
      <c r="G142" s="152">
        <f>F142*ЗМІСТ!$E$13/1000*1.2</f>
        <v>29.352751410377547</v>
      </c>
      <c r="H142" s="153">
        <f>G142*(100%-ЗМІСТ!$E$15)</f>
        <v>29.352751410377547</v>
      </c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</row>
    <row r="143" spans="1:24" ht="34.5" hidden="1" customHeight="1" outlineLevel="2">
      <c r="A143" s="149">
        <v>8595057657359</v>
      </c>
      <c r="B143" s="150" t="s">
        <v>386</v>
      </c>
      <c r="C143" s="48" t="s">
        <v>5282</v>
      </c>
      <c r="D143" s="151" t="s">
        <v>13</v>
      </c>
      <c r="E143" s="151">
        <v>10</v>
      </c>
      <c r="F143" s="152">
        <f>SUMIF('Загальний прайс'!$D$7:$D$3757,A143,'Загальний прайс'!$L$7:$L$3757)</f>
        <v>640.14267600275457</v>
      </c>
      <c r="G143" s="152">
        <f>F143*ЗМІСТ!$E$13/1000*1.2</f>
        <v>40.369855296609551</v>
      </c>
      <c r="H143" s="153">
        <f>G143*(100%-ЗМІСТ!$E$15)</f>
        <v>40.369855296609551</v>
      </c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</row>
    <row r="144" spans="1:24" ht="34.5" hidden="1" customHeight="1" outlineLevel="2">
      <c r="A144" s="149">
        <v>8595057657366</v>
      </c>
      <c r="B144" s="150" t="s">
        <v>387</v>
      </c>
      <c r="C144" s="48" t="s">
        <v>5288</v>
      </c>
      <c r="D144" s="151" t="s">
        <v>13</v>
      </c>
      <c r="E144" s="151">
        <v>10</v>
      </c>
      <c r="F144" s="152">
        <f>SUMIF('Загальний прайс'!$D$7:$D$3757,A144,'Загальний прайс'!$L$7:$L$3757)</f>
        <v>1097.9271407247811</v>
      </c>
      <c r="G144" s="152">
        <f>F144*ЗМІСТ!$E$13/1000*1.2</f>
        <v>69.239501534325072</v>
      </c>
      <c r="H144" s="153">
        <f>G144*(100%-ЗМІСТ!$E$15)</f>
        <v>69.239501534325072</v>
      </c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</row>
    <row r="145" spans="1:24" ht="10.5" hidden="1" customHeight="1" outlineLevel="2">
      <c r="A145" s="149"/>
      <c r="B145" s="21"/>
      <c r="C145" s="48"/>
      <c r="D145" s="173"/>
      <c r="E145" s="173"/>
      <c r="F145" s="21"/>
      <c r="G145" s="21"/>
      <c r="H145" s="174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34.5" hidden="1" customHeight="1" outlineLevel="2">
      <c r="A146" s="149">
        <v>8595057643888</v>
      </c>
      <c r="B146" s="150" t="s">
        <v>388</v>
      </c>
      <c r="C146" s="48" t="s">
        <v>5550</v>
      </c>
      <c r="D146" s="151" t="s">
        <v>13</v>
      </c>
      <c r="E146" s="151">
        <v>10</v>
      </c>
      <c r="F146" s="152">
        <f>SUMIF('Загальний прайс'!$D$7:$D$3757,A146,'Загальний прайс'!$L$7:$L$3757)</f>
        <v>219.04580058852571</v>
      </c>
      <c r="G146" s="152">
        <f>F146*ЗМІСТ!$E$13/1000*1.2</f>
        <v>13.813869320986688</v>
      </c>
      <c r="H146" s="153">
        <f>G146*(100%-ЗМІСТ!$E$15)</f>
        <v>13.813869320986688</v>
      </c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</row>
    <row r="147" spans="1:24" ht="34.5" hidden="1" customHeight="1" outlineLevel="2">
      <c r="A147" s="149">
        <v>8595057643895</v>
      </c>
      <c r="B147" s="150" t="s">
        <v>389</v>
      </c>
      <c r="C147" s="48" t="s">
        <v>5556</v>
      </c>
      <c r="D147" s="151" t="s">
        <v>13</v>
      </c>
      <c r="E147" s="151">
        <v>10</v>
      </c>
      <c r="F147" s="152">
        <f>SUMIF('Загальний прайс'!$D$7:$D$3757,A147,'Загальний прайс'!$L$7:$L$3757)</f>
        <v>284.38898680379577</v>
      </c>
      <c r="G147" s="152">
        <f>F147*ЗМІСТ!$E$13/1000*1.2</f>
        <v>17.934661561556688</v>
      </c>
      <c r="H147" s="153">
        <f>G147*(100%-ЗМІСТ!$E$15)</f>
        <v>17.934661561556688</v>
      </c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</row>
    <row r="148" spans="1:24" ht="34.5" hidden="1" customHeight="1" outlineLevel="2">
      <c r="A148" s="149">
        <v>8595057643901</v>
      </c>
      <c r="B148" s="150" t="s">
        <v>390</v>
      </c>
      <c r="C148" s="48" t="s">
        <v>5562</v>
      </c>
      <c r="D148" s="151" t="s">
        <v>13</v>
      </c>
      <c r="E148" s="151">
        <v>10</v>
      </c>
      <c r="F148" s="152">
        <f>SUMIF('Загальний прайс'!$D$7:$D$3757,A148,'Загальний прайс'!$L$7:$L$3757)</f>
        <v>433.3101414933206</v>
      </c>
      <c r="G148" s="152">
        <f>F148*ЗМІСТ!$E$13/1000*1.2</f>
        <v>27.326201433512129</v>
      </c>
      <c r="H148" s="153">
        <f>G148*(100%-ЗМІСТ!$E$15)</f>
        <v>27.326201433512129</v>
      </c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</row>
    <row r="149" spans="1:24" ht="34.5" hidden="1" customHeight="1" outlineLevel="2">
      <c r="A149" s="149">
        <v>8595057643918</v>
      </c>
      <c r="B149" s="150" t="s">
        <v>391</v>
      </c>
      <c r="C149" s="48" t="s">
        <v>5568</v>
      </c>
      <c r="D149" s="151" t="s">
        <v>13</v>
      </c>
      <c r="E149" s="151">
        <v>10</v>
      </c>
      <c r="F149" s="152">
        <f>SUMIF('Загальний прайс'!$D$7:$D$3757,A149,'Загальний прайс'!$L$7:$L$3757)</f>
        <v>1025.7083159904714</v>
      </c>
      <c r="G149" s="152">
        <f>F149*ЗМІСТ!$E$13/1000*1.2</f>
        <v>64.685105126292527</v>
      </c>
      <c r="H149" s="153">
        <f>G149*(100%-ЗМІСТ!$E$15)</f>
        <v>64.685105126292527</v>
      </c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</row>
    <row r="150" spans="1:24" ht="34.5" hidden="1" customHeight="1" outlineLevel="2">
      <c r="A150" s="149">
        <v>8595057650657</v>
      </c>
      <c r="B150" s="150" t="s">
        <v>392</v>
      </c>
      <c r="C150" s="48" t="s">
        <v>5574</v>
      </c>
      <c r="D150" s="151" t="s">
        <v>13</v>
      </c>
      <c r="E150" s="151">
        <v>5</v>
      </c>
      <c r="F150" s="152">
        <f>SUMIF('Загальний прайс'!$D$7:$D$3757,A150,'Загальний прайс'!$L$7:$L$3757)</f>
        <v>1305.9057663289971</v>
      </c>
      <c r="G150" s="152">
        <f>F150*ЗМІСТ!$E$13/1000*1.2</f>
        <v>82.355432302849252</v>
      </c>
      <c r="H150" s="153">
        <f>G150*(100%-ЗМІСТ!$E$15)</f>
        <v>82.355432302849252</v>
      </c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</row>
    <row r="151" spans="1:24" ht="34.5" hidden="1" customHeight="1" outlineLevel="2">
      <c r="A151" s="149">
        <v>8595057668874</v>
      </c>
      <c r="B151" s="150" t="s">
        <v>393</v>
      </c>
      <c r="C151" s="48" t="s">
        <v>5580</v>
      </c>
      <c r="D151" s="151" t="s">
        <v>13</v>
      </c>
      <c r="E151" s="151">
        <v>5</v>
      </c>
      <c r="F151" s="152">
        <f>SUMIF('Загальний прайс'!$D$7:$D$3757,A151,'Загальний прайс'!$L$7:$L$3757)</f>
        <v>3620.8794913308916</v>
      </c>
      <c r="G151" s="152">
        <f>F151*ЗМІСТ!$E$13/1000*1.2</f>
        <v>228.3465649005727</v>
      </c>
      <c r="H151" s="153">
        <f>G151*(100%-ЗМІСТ!$E$15)</f>
        <v>228.3465649005727</v>
      </c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</row>
    <row r="152" spans="1:24" ht="34.5" hidden="1" customHeight="1" outlineLevel="2">
      <c r="A152" s="149"/>
      <c r="B152" s="21"/>
      <c r="C152" s="48"/>
      <c r="D152" s="173"/>
      <c r="E152" s="173"/>
      <c r="F152" s="21"/>
      <c r="G152" s="21"/>
      <c r="H152" s="174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34.5" hidden="1" customHeight="1" outlineLevel="2">
      <c r="A153" s="149">
        <v>8595057643833</v>
      </c>
      <c r="B153" s="150" t="s">
        <v>394</v>
      </c>
      <c r="C153" s="48" t="s">
        <v>5659</v>
      </c>
      <c r="D153" s="151" t="s">
        <v>13</v>
      </c>
      <c r="E153" s="151">
        <v>10</v>
      </c>
      <c r="F153" s="152">
        <f>SUMIF('Загальний прайс'!$D$7:$D$3757,A153,'Загальний прайс'!$L$7:$L$3757)</f>
        <v>109.92275284596141</v>
      </c>
      <c r="G153" s="152">
        <f>F153*ЗМІСТ!$E$13/1000*1.2</f>
        <v>6.9321508978372544</v>
      </c>
      <c r="H153" s="153">
        <f>G153*(100%-ЗМІСТ!$E$15)</f>
        <v>6.9321508978372544</v>
      </c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</row>
    <row r="154" spans="1:24" ht="34.5" hidden="1" customHeight="1" outlineLevel="2">
      <c r="A154" s="149">
        <v>8595057643840</v>
      </c>
      <c r="B154" s="150" t="s">
        <v>395</v>
      </c>
      <c r="C154" s="48" t="s">
        <v>5665</v>
      </c>
      <c r="D154" s="151" t="s">
        <v>13</v>
      </c>
      <c r="E154" s="151">
        <v>10</v>
      </c>
      <c r="F154" s="152">
        <f>SUMIF('Загальний прайс'!$D$7:$D$3757,A154,'Загальний прайс'!$L$7:$L$3757)</f>
        <v>119.66813502095924</v>
      </c>
      <c r="G154" s="152">
        <f>F154*ЗМІСТ!$E$13/1000*1.2</f>
        <v>7.5467321200601702</v>
      </c>
      <c r="H154" s="153">
        <f>G154*(100%-ЗМІСТ!$E$15)</f>
        <v>7.5467321200601702</v>
      </c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</row>
    <row r="155" spans="1:24" ht="34.5" hidden="1" customHeight="1" outlineLevel="2">
      <c r="A155" s="149">
        <v>8595057643857</v>
      </c>
      <c r="B155" s="150" t="s">
        <v>396</v>
      </c>
      <c r="C155" s="48" t="s">
        <v>5671</v>
      </c>
      <c r="D155" s="151" t="s">
        <v>13</v>
      </c>
      <c r="E155" s="151">
        <v>10</v>
      </c>
      <c r="F155" s="152">
        <f>SUMIF('Загальний прайс'!$D$7:$D$3757,A155,'Загальний прайс'!$L$7:$L$3757)</f>
        <v>137.27944924285774</v>
      </c>
      <c r="G155" s="152">
        <f>F155*ЗМІСТ!$E$13/1000*1.2</f>
        <v>8.6573692223396996</v>
      </c>
      <c r="H155" s="153">
        <f>G155*(100%-ЗМІСТ!$E$15)</f>
        <v>8.6573692223396996</v>
      </c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</row>
    <row r="156" spans="1:24" ht="34.5" hidden="1" customHeight="1" outlineLevel="2">
      <c r="A156" s="149">
        <v>8595057643864</v>
      </c>
      <c r="B156" s="150" t="s">
        <v>397</v>
      </c>
      <c r="C156" s="48" t="s">
        <v>5677</v>
      </c>
      <c r="D156" s="151" t="s">
        <v>13</v>
      </c>
      <c r="E156" s="151">
        <v>10</v>
      </c>
      <c r="F156" s="152">
        <f>SUMIF('Загальний прайс'!$D$7:$D$3757,A156,'Загальний прайс'!$L$7:$L$3757)</f>
        <v>256.40164872337846</v>
      </c>
      <c r="G156" s="152">
        <f>F156*ЗМІСТ!$E$13/1000*1.2</f>
        <v>16.169672550827343</v>
      </c>
      <c r="H156" s="153">
        <f>G156*(100%-ЗМІСТ!$E$15)</f>
        <v>16.169672550827343</v>
      </c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</row>
    <row r="157" spans="1:24" ht="34.5" hidden="1" customHeight="1" outlineLevel="2">
      <c r="A157" s="149">
        <v>8595057643871</v>
      </c>
      <c r="B157" s="150" t="s">
        <v>398</v>
      </c>
      <c r="C157" s="48" t="s">
        <v>5683</v>
      </c>
      <c r="D157" s="151" t="s">
        <v>13</v>
      </c>
      <c r="E157" s="151">
        <v>10</v>
      </c>
      <c r="F157" s="152">
        <f>SUMIF('Загальний прайс'!$D$7:$D$3757,A157,'Загальний прайс'!$L$7:$L$3757)</f>
        <v>295.23600831575448</v>
      </c>
      <c r="G157" s="152">
        <f>F157*ЗМІСТ!$E$13/1000*1.2</f>
        <v>18.618716390663408</v>
      </c>
      <c r="H157" s="153">
        <f>G157*(100%-ЗМІСТ!$E$15)</f>
        <v>18.618716390663408</v>
      </c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</row>
    <row r="158" spans="1:24" ht="34.5" hidden="1" customHeight="1" outlineLevel="2">
      <c r="A158" s="149">
        <v>8595057657045</v>
      </c>
      <c r="B158" s="150" t="s">
        <v>399</v>
      </c>
      <c r="C158" s="48" t="s">
        <v>5689</v>
      </c>
      <c r="D158" s="151" t="s">
        <v>13</v>
      </c>
      <c r="E158" s="151">
        <v>10</v>
      </c>
      <c r="F158" s="152">
        <f>SUMIF('Загальний прайс'!$D$7:$D$3757,A158,'Загальний прайс'!$L$7:$L$3757)</f>
        <v>457.56601673516724</v>
      </c>
      <c r="G158" s="152">
        <f>F158*ЗМІСТ!$E$13/1000*1.2</f>
        <v>28.855870068823908</v>
      </c>
      <c r="H158" s="153">
        <f>G158*(100%-ЗМІСТ!$E$15)</f>
        <v>28.855870068823908</v>
      </c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</row>
    <row r="159" spans="1:24" ht="34.5" hidden="1" customHeight="1" outlineLevel="2">
      <c r="A159" s="149">
        <v>8595057657502</v>
      </c>
      <c r="B159" s="150" t="s">
        <v>400</v>
      </c>
      <c r="C159" s="48" t="s">
        <v>5695</v>
      </c>
      <c r="D159" s="151" t="s">
        <v>13</v>
      </c>
      <c r="E159" s="151">
        <v>10</v>
      </c>
      <c r="F159" s="152">
        <f>SUMIF('Загальний прайс'!$D$7:$D$3757,A159,'Загальний прайс'!$L$7:$L$3757)</f>
        <v>573.50851258451371</v>
      </c>
      <c r="G159" s="152">
        <f>F159*ЗМІСТ!$E$13/1000*1.2</f>
        <v>36.167649076267757</v>
      </c>
      <c r="H159" s="153">
        <f>G159*(100%-ЗМІСТ!$E$15)</f>
        <v>36.167649076267757</v>
      </c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</row>
    <row r="160" spans="1:24" ht="34.5" hidden="1" customHeight="1" outlineLevel="1">
      <c r="A160" s="149"/>
      <c r="B160" s="1072" t="s">
        <v>401</v>
      </c>
      <c r="C160" s="1063"/>
      <c r="D160" s="136"/>
      <c r="E160" s="136"/>
      <c r="F160" s="137"/>
      <c r="G160" s="137"/>
      <c r="H160" s="137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34.5" hidden="1" customHeight="1" outlineLevel="2">
      <c r="A161" s="149">
        <v>8595057617223</v>
      </c>
      <c r="B161" s="176" t="s">
        <v>402</v>
      </c>
      <c r="C161" s="48" t="s">
        <v>5523</v>
      </c>
      <c r="D161" s="151" t="s">
        <v>170</v>
      </c>
      <c r="E161" s="151">
        <v>30</v>
      </c>
      <c r="F161" s="152">
        <f>SUMIF('Загальний прайс'!$D$7:$D$3757,A161,'Загальний прайс'!$L$7:$L$3757)</f>
        <v>714.6454570115144</v>
      </c>
      <c r="G161" s="152">
        <f>F161*ЗМІСТ!$E$13/1000*1.2</f>
        <v>45.068286757701017</v>
      </c>
      <c r="H161" s="153">
        <f>G161*(100%-ЗМІСТ!$E$15)</f>
        <v>45.068286757701017</v>
      </c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</row>
    <row r="162" spans="1:24" ht="34.5" hidden="1" customHeight="1" outlineLevel="2">
      <c r="A162" s="149">
        <v>8595057617018</v>
      </c>
      <c r="B162" s="176" t="s">
        <v>403</v>
      </c>
      <c r="C162" s="48" t="s">
        <v>5528</v>
      </c>
      <c r="D162" s="151" t="s">
        <v>170</v>
      </c>
      <c r="E162" s="151">
        <v>30</v>
      </c>
      <c r="F162" s="152">
        <f>SUMIF('Загальний прайс'!$D$7:$D$3757,A162,'Загальний прайс'!$L$7:$L$3757)</f>
        <v>877.12326337612694</v>
      </c>
      <c r="G162" s="152">
        <f>F162*ЗМІСТ!$E$13/1000*1.2</f>
        <v>55.314761141829926</v>
      </c>
      <c r="H162" s="153">
        <f>G162*(100%-ЗМІСТ!$E$15)</f>
        <v>55.314761141829926</v>
      </c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</row>
    <row r="163" spans="1:24" ht="34.5" hidden="1" customHeight="1" outlineLevel="2">
      <c r="A163" s="149">
        <v>8595057616981</v>
      </c>
      <c r="B163" s="176" t="s">
        <v>404</v>
      </c>
      <c r="C163" s="48" t="s">
        <v>5533</v>
      </c>
      <c r="D163" s="151" t="s">
        <v>170</v>
      </c>
      <c r="E163" s="151">
        <v>30</v>
      </c>
      <c r="F163" s="152">
        <f>SUMIF('Загальний прайс'!$D$7:$D$3757,A163,'Загальний прайс'!$L$7:$L$3757)</f>
        <v>1090.7525139194136</v>
      </c>
      <c r="G163" s="152">
        <f>F163*ЗМІСТ!$E$13/1000*1.2</f>
        <v>68.787042017411665</v>
      </c>
      <c r="H163" s="153">
        <f>G163*(100%-ЗМІСТ!$E$15)</f>
        <v>68.787042017411665</v>
      </c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</row>
    <row r="164" spans="1:24" ht="34.5" hidden="1" customHeight="1" outlineLevel="2">
      <c r="A164" s="149">
        <v>8595057617001</v>
      </c>
      <c r="B164" s="176" t="s">
        <v>405</v>
      </c>
      <c r="C164" s="48" t="s">
        <v>5538</v>
      </c>
      <c r="D164" s="151" t="s">
        <v>170</v>
      </c>
      <c r="E164" s="151">
        <v>30</v>
      </c>
      <c r="F164" s="152">
        <f>SUMIF('Загальний прайс'!$D$7:$D$3757,A164,'Загальний прайс'!$L$7:$L$3757)</f>
        <v>1408.1298761904759</v>
      </c>
      <c r="G164" s="152">
        <f>F164*ЗМІСТ!$E$13/1000*1.2</f>
        <v>88.80207721129598</v>
      </c>
      <c r="H164" s="153">
        <f>G164*(100%-ЗМІСТ!$E$15)</f>
        <v>88.80207721129598</v>
      </c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</row>
    <row r="165" spans="1:24" ht="34.5" hidden="1" customHeight="1" outlineLevel="2">
      <c r="A165" s="149">
        <v>8595057616998</v>
      </c>
      <c r="B165" s="176" t="s">
        <v>406</v>
      </c>
      <c r="C165" s="48" t="s">
        <v>5542</v>
      </c>
      <c r="D165" s="151" t="s">
        <v>170</v>
      </c>
      <c r="E165" s="151">
        <v>30</v>
      </c>
      <c r="F165" s="152">
        <f>SUMIF('Загальний прайс'!$D$7:$D$3757,A165,'Загальний прайс'!$L$7:$L$3757)</f>
        <v>1908.9149533577533</v>
      </c>
      <c r="G165" s="152">
        <f>F165*ЗМІСТ!$E$13/1000*1.2</f>
        <v>120.38350719216081</v>
      </c>
      <c r="H165" s="153">
        <f>G165*(100%-ЗМІСТ!$E$15)</f>
        <v>120.38350719216081</v>
      </c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</row>
    <row r="166" spans="1:24" ht="34.5" hidden="1" customHeight="1" outlineLevel="2">
      <c r="A166" s="149">
        <v>8595057617728</v>
      </c>
      <c r="B166" s="176" t="s">
        <v>407</v>
      </c>
      <c r="C166" s="48" t="s">
        <v>5546</v>
      </c>
      <c r="D166" s="151" t="s">
        <v>170</v>
      </c>
      <c r="E166" s="151">
        <v>30</v>
      </c>
      <c r="F166" s="152">
        <f>SUMIF('Загальний прайс'!$D$7:$D$3757,A166,'Загальний прайс'!$L$7:$L$3757)</f>
        <v>2785.6625547008543</v>
      </c>
      <c r="G166" s="152">
        <f>F166*ЗМІСТ!$E$13/1000*1.2</f>
        <v>175.67457764364593</v>
      </c>
      <c r="H166" s="153">
        <f>G166*(100%-ЗМІСТ!$E$15)</f>
        <v>175.67457764364593</v>
      </c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</row>
    <row r="167" spans="1:24" ht="34.5" hidden="1" customHeight="1" outlineLevel="2">
      <c r="A167" s="149">
        <v>8595057626324</v>
      </c>
      <c r="B167" s="176" t="s">
        <v>408</v>
      </c>
      <c r="C167" s="48" t="s">
        <v>5548</v>
      </c>
      <c r="D167" s="151" t="s">
        <v>170</v>
      </c>
      <c r="E167" s="151">
        <v>15</v>
      </c>
      <c r="F167" s="152">
        <f>SUMIF('Загальний прайс'!$D$7:$D$3757,A167,'Загальний прайс'!$L$7:$L$3757)</f>
        <v>5369.9649003662998</v>
      </c>
      <c r="G167" s="152">
        <f>F167*ЗМІСТ!$E$13/1000*1.2</f>
        <v>338.65060728231623</v>
      </c>
      <c r="H167" s="153">
        <f>G167*(100%-ЗМІСТ!$E$15)</f>
        <v>338.65060728231623</v>
      </c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</row>
    <row r="168" spans="1:24" ht="9.75" hidden="1" customHeight="1" outlineLevel="2">
      <c r="A168" s="149"/>
      <c r="B168" s="176"/>
      <c r="C168" s="48" t="e">
        <v>#N/A</v>
      </c>
      <c r="D168" s="173"/>
      <c r="E168" s="173"/>
      <c r="F168" s="21"/>
      <c r="G168" s="21"/>
      <c r="H168" s="174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34.5" hidden="1" customHeight="1" outlineLevel="2">
      <c r="A169" s="149">
        <v>8595057618121</v>
      </c>
      <c r="B169" s="176" t="s">
        <v>409</v>
      </c>
      <c r="C169" s="48" t="s">
        <v>5253</v>
      </c>
      <c r="D169" s="151" t="s">
        <v>13</v>
      </c>
      <c r="E169" s="151">
        <v>10</v>
      </c>
      <c r="F169" s="152">
        <f>SUMIF('Загальний прайс'!$D$7:$D$3757,A169,'Загальний прайс'!$L$7:$L$3757)</f>
        <v>165.30829968611337</v>
      </c>
      <c r="G169" s="152">
        <f>F169*ЗМІСТ!$E$13/1000*1.2</f>
        <v>10.424976162077103</v>
      </c>
      <c r="H169" s="153">
        <f>G169*(100%-ЗМІСТ!$E$15)</f>
        <v>10.424976162077103</v>
      </c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</row>
    <row r="170" spans="1:24" ht="34.5" hidden="1" customHeight="1" outlineLevel="2">
      <c r="A170" s="149">
        <v>8595057618138</v>
      </c>
      <c r="B170" s="176" t="s">
        <v>410</v>
      </c>
      <c r="C170" s="48" t="s">
        <v>5259</v>
      </c>
      <c r="D170" s="151" t="s">
        <v>13</v>
      </c>
      <c r="E170" s="151">
        <v>10</v>
      </c>
      <c r="F170" s="152">
        <f>SUMIF('Загальний прайс'!$D$7:$D$3757,A170,'Загальний прайс'!$L$7:$L$3757)</f>
        <v>174.88637117635875</v>
      </c>
      <c r="G170" s="152">
        <f>F170*ЗМІСТ!$E$13/1000*1.2</f>
        <v>11.029006130046499</v>
      </c>
      <c r="H170" s="153">
        <f>G170*(100%-ЗМІСТ!$E$15)</f>
        <v>11.029006130046499</v>
      </c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</row>
    <row r="171" spans="1:24" ht="34.5" hidden="1" customHeight="1" outlineLevel="2">
      <c r="A171" s="149">
        <v>8595057618145</v>
      </c>
      <c r="B171" s="176" t="s">
        <v>411</v>
      </c>
      <c r="C171" s="48" t="s">
        <v>5266</v>
      </c>
      <c r="D171" s="151" t="s">
        <v>13</v>
      </c>
      <c r="E171" s="151">
        <v>10</v>
      </c>
      <c r="F171" s="152">
        <f>SUMIF('Загальний прайс'!$D$7:$D$3757,A171,'Загальний прайс'!$L$7:$L$3757)</f>
        <v>219.35975798996643</v>
      </c>
      <c r="G171" s="152">
        <f>F171*ЗМІСТ!$E$13/1000*1.2</f>
        <v>13.833668680317965</v>
      </c>
      <c r="H171" s="153">
        <f>G171*(100%-ЗМІСТ!$E$15)</f>
        <v>13.833668680317965</v>
      </c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</row>
    <row r="172" spans="1:24" ht="34.5" hidden="1" customHeight="1" outlineLevel="2">
      <c r="A172" s="149">
        <v>8595057618152</v>
      </c>
      <c r="B172" s="176" t="s">
        <v>412</v>
      </c>
      <c r="C172" s="48" t="s">
        <v>5272</v>
      </c>
      <c r="D172" s="151" t="s">
        <v>13</v>
      </c>
      <c r="E172" s="151">
        <v>10</v>
      </c>
      <c r="F172" s="152">
        <f>SUMIF('Загальний прайс'!$D$7:$D$3757,A172,'Загальний прайс'!$L$7:$L$3757)</f>
        <v>341.67109116640148</v>
      </c>
      <c r="G172" s="152">
        <f>F172*ЗМІСТ!$E$13/1000*1.2</f>
        <v>21.547091025943352</v>
      </c>
      <c r="H172" s="153">
        <f>G172*(100%-ЗМІСТ!$E$15)</f>
        <v>21.547091025943352</v>
      </c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</row>
    <row r="173" spans="1:24" ht="34.5" hidden="1" customHeight="1" outlineLevel="2">
      <c r="A173" s="149">
        <v>8595057618169</v>
      </c>
      <c r="B173" s="176" t="s">
        <v>413</v>
      </c>
      <c r="C173" s="48" t="s">
        <v>5278</v>
      </c>
      <c r="D173" s="151" t="s">
        <v>13</v>
      </c>
      <c r="E173" s="151">
        <v>10</v>
      </c>
      <c r="F173" s="152">
        <f>SUMIF('Загальний прайс'!$D$7:$D$3757,A173,'Загальний прайс'!$L$7:$L$3757)</f>
        <v>453.10164979031902</v>
      </c>
      <c r="G173" s="152">
        <f>F173*ЗМІСТ!$E$13/1000*1.2</f>
        <v>28.574329946112705</v>
      </c>
      <c r="H173" s="153">
        <f>G173*(100%-ЗМІСТ!$E$15)</f>
        <v>28.574329946112705</v>
      </c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</row>
    <row r="174" spans="1:24" ht="34.5" hidden="1" customHeight="1" outlineLevel="2">
      <c r="A174" s="149">
        <v>8595057618237</v>
      </c>
      <c r="B174" s="176" t="s">
        <v>414</v>
      </c>
      <c r="C174" s="48" t="s">
        <v>5284</v>
      </c>
      <c r="D174" s="151" t="s">
        <v>13</v>
      </c>
      <c r="E174" s="151">
        <v>10</v>
      </c>
      <c r="F174" s="152">
        <f>SUMIF('Загальний прайс'!$D$7:$D$3757,A174,'Загальний прайс'!$L$7:$L$3757)</f>
        <v>600.98887526696217</v>
      </c>
      <c r="G174" s="152">
        <f>F174*ЗМІСТ!$E$13/1000*1.2</f>
        <v>37.900666271615655</v>
      </c>
      <c r="H174" s="153">
        <f>G174*(100%-ЗМІСТ!$E$15)</f>
        <v>37.900666271615655</v>
      </c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</row>
    <row r="175" spans="1:24" ht="34.5" hidden="1" customHeight="1" outlineLevel="2">
      <c r="A175" s="149">
        <v>8595057625877</v>
      </c>
      <c r="B175" s="176" t="s">
        <v>415</v>
      </c>
      <c r="C175" s="48" t="s">
        <v>5290</v>
      </c>
      <c r="D175" s="151" t="s">
        <v>13</v>
      </c>
      <c r="E175" s="151">
        <v>2</v>
      </c>
      <c r="F175" s="152">
        <f>SUMIF('Загальний прайс'!$D$7:$D$3757,A175,'Загальний прайс'!$L$7:$L$3757)</f>
        <v>1241.3247125830601</v>
      </c>
      <c r="G175" s="152">
        <f>F175*ЗМІСТ!$E$13/1000*1.2</f>
        <v>78.282703062384073</v>
      </c>
      <c r="H175" s="153">
        <f>G175*(100%-ЗМІСТ!$E$15)</f>
        <v>78.282703062384073</v>
      </c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</row>
    <row r="176" spans="1:24" ht="34.5" hidden="1" customHeight="1" outlineLevel="2">
      <c r="A176" s="149"/>
      <c r="B176" s="178"/>
      <c r="C176" s="48"/>
      <c r="D176" s="173"/>
      <c r="E176" s="173"/>
      <c r="F176" s="21"/>
      <c r="G176" s="21"/>
      <c r="H176" s="174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34.5" hidden="1" customHeight="1" outlineLevel="2">
      <c r="A177" s="149">
        <v>8595057617780</v>
      </c>
      <c r="B177" s="176" t="s">
        <v>416</v>
      </c>
      <c r="C177" s="48" t="s">
        <v>5552</v>
      </c>
      <c r="D177" s="151" t="s">
        <v>13</v>
      </c>
      <c r="E177" s="151">
        <v>10</v>
      </c>
      <c r="F177" s="152">
        <f>SUMIF('Загальний прайс'!$D$7:$D$3757,A177,'Загальний прайс'!$L$7:$L$3757)</f>
        <v>242.88990405135601</v>
      </c>
      <c r="G177" s="152">
        <f>F177*ЗМІСТ!$E$13/1000*1.2</f>
        <v>15.317570046710067</v>
      </c>
      <c r="H177" s="153">
        <f>G177*(100%-ЗМІСТ!$E$15)</f>
        <v>15.317570046710067</v>
      </c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</row>
    <row r="178" spans="1:24" ht="34.5" hidden="1" customHeight="1" outlineLevel="2">
      <c r="A178" s="149">
        <v>8595057617797</v>
      </c>
      <c r="B178" s="176" t="s">
        <v>417</v>
      </c>
      <c r="C178" s="48" t="s">
        <v>5558</v>
      </c>
      <c r="D178" s="151" t="s">
        <v>13</v>
      </c>
      <c r="E178" s="151">
        <v>10</v>
      </c>
      <c r="F178" s="152">
        <f>SUMIF('Загальний прайс'!$D$7:$D$3757,A178,'Загальний прайс'!$L$7:$L$3757)</f>
        <v>318.573567012441</v>
      </c>
      <c r="G178" s="152">
        <f>F178*ЗМІСТ!$E$13/1000*1.2</f>
        <v>20.090472458301857</v>
      </c>
      <c r="H178" s="153">
        <f>G178*(100%-ЗМІСТ!$E$15)</f>
        <v>20.090472458301857</v>
      </c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</row>
    <row r="179" spans="1:24" ht="34.5" hidden="1" customHeight="1" outlineLevel="2">
      <c r="A179" s="149">
        <v>8595057617803</v>
      </c>
      <c r="B179" s="176" t="s">
        <v>418</v>
      </c>
      <c r="C179" s="48" t="s">
        <v>5564</v>
      </c>
      <c r="D179" s="151" t="s">
        <v>13</v>
      </c>
      <c r="E179" s="151">
        <v>10</v>
      </c>
      <c r="F179" s="152">
        <f>SUMIF('Загальний прайс'!$D$7:$D$3757,A179,'Загальний прайс'!$L$7:$L$3757)</f>
        <v>454.41748779762344</v>
      </c>
      <c r="G179" s="152">
        <f>F179*ЗМІСТ!$E$13/1000*1.2</f>
        <v>28.657311743671272</v>
      </c>
      <c r="H179" s="153">
        <f>G179*(100%-ЗМІСТ!$E$15)</f>
        <v>28.657311743671272</v>
      </c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</row>
    <row r="180" spans="1:24" ht="34.5" hidden="1" customHeight="1" outlineLevel="2">
      <c r="A180" s="149">
        <v>8595057617339</v>
      </c>
      <c r="B180" s="176" t="s">
        <v>419</v>
      </c>
      <c r="C180" s="48" t="s">
        <v>5570</v>
      </c>
      <c r="D180" s="151" t="s">
        <v>13</v>
      </c>
      <c r="E180" s="151">
        <v>10</v>
      </c>
      <c r="F180" s="152">
        <f>SUMIF('Загальний прайс'!$D$7:$D$3757,A180,'Загальний прайс'!$L$7:$L$3757)</f>
        <v>999.53791351590496</v>
      </c>
      <c r="G180" s="152">
        <f>F180*ЗМІСТ!$E$13/1000*1.2</f>
        <v>63.034699051900866</v>
      </c>
      <c r="H180" s="153">
        <f>G180*(100%-ЗМІСТ!$E$15)</f>
        <v>63.034699051900866</v>
      </c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</row>
    <row r="181" spans="1:24" ht="34.5" hidden="1" customHeight="1" outlineLevel="2">
      <c r="A181" s="149">
        <v>8595057617810</v>
      </c>
      <c r="B181" s="176" t="s">
        <v>420</v>
      </c>
      <c r="C181" s="48" t="s">
        <v>5576</v>
      </c>
      <c r="D181" s="151" t="s">
        <v>13</v>
      </c>
      <c r="E181" s="151">
        <v>5</v>
      </c>
      <c r="F181" s="152">
        <f>SUMIF('Загальний прайс'!$D$7:$D$3757,A181,'Загальний прайс'!$L$7:$L$3757)</f>
        <v>1303.5616815375074</v>
      </c>
      <c r="G181" s="152">
        <f>F181*ЗМІСТ!$E$13/1000*1.2</f>
        <v>82.207605314612309</v>
      </c>
      <c r="H181" s="153">
        <f>G181*(100%-ЗМІСТ!$E$15)</f>
        <v>82.207605314612309</v>
      </c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</row>
    <row r="182" spans="1:24" ht="34.5" hidden="1" customHeight="1" outlineLevel="2">
      <c r="A182" s="149">
        <v>8595057617827</v>
      </c>
      <c r="B182" s="176" t="s">
        <v>421</v>
      </c>
      <c r="C182" s="48" t="s">
        <v>5582</v>
      </c>
      <c r="D182" s="151" t="s">
        <v>13</v>
      </c>
      <c r="E182" s="151">
        <v>5</v>
      </c>
      <c r="F182" s="152">
        <f>SUMIF('Загальний прайс'!$D$7:$D$3757,A182,'Загальний прайс'!$L$7:$L$3757)</f>
        <v>2423.2355869739563</v>
      </c>
      <c r="G182" s="152">
        <f>F182*ЗМІСТ!$E$13/1000*1.2</f>
        <v>152.81854133923164</v>
      </c>
      <c r="H182" s="153">
        <f>G182*(100%-ЗМІСТ!$E$15)</f>
        <v>152.81854133923164</v>
      </c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</row>
    <row r="183" spans="1:24" ht="9.75" hidden="1" customHeight="1" outlineLevel="2">
      <c r="A183" s="149"/>
      <c r="B183" s="178"/>
      <c r="C183" s="48"/>
      <c r="D183" s="173"/>
      <c r="E183" s="173"/>
      <c r="F183" s="21"/>
      <c r="G183" s="21"/>
      <c r="H183" s="174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34.5" hidden="1" customHeight="1" outlineLevel="2">
      <c r="A184" s="149">
        <v>8595057619364</v>
      </c>
      <c r="B184" s="176" t="s">
        <v>422</v>
      </c>
      <c r="C184" s="48" t="s">
        <v>5661</v>
      </c>
      <c r="D184" s="151" t="s">
        <v>13</v>
      </c>
      <c r="E184" s="151">
        <v>10</v>
      </c>
      <c r="F184" s="152">
        <f>SUMIF('Загальний прайс'!$D$7:$D$3757,A184,'Загальний прайс'!$L$7:$L$3757)</f>
        <v>116.71672939826456</v>
      </c>
      <c r="G184" s="152">
        <f>F184*ЗМІСТ!$E$13/1000*1.2</f>
        <v>7.360605148095452</v>
      </c>
      <c r="H184" s="153">
        <f>G184*(100%-ЗМІСТ!$E$15)</f>
        <v>7.360605148095452</v>
      </c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</row>
    <row r="185" spans="1:24" ht="34.5" hidden="1" customHeight="1" outlineLevel="2">
      <c r="A185" s="149">
        <v>8595057617957</v>
      </c>
      <c r="B185" s="176" t="s">
        <v>423</v>
      </c>
      <c r="C185" s="48" t="s">
        <v>5667</v>
      </c>
      <c r="D185" s="151" t="s">
        <v>13</v>
      </c>
      <c r="E185" s="151">
        <v>10</v>
      </c>
      <c r="F185" s="152">
        <f>SUMIF('Загальний прайс'!$D$7:$D$3757,A185,'Загальний прайс'!$L$7:$L$3757)</f>
        <v>125.65977248396028</v>
      </c>
      <c r="G185" s="152">
        <f>F185*ЗМІСТ!$E$13/1000*1.2</f>
        <v>7.9245877863648735</v>
      </c>
      <c r="H185" s="153">
        <f>G185*(100%-ЗМІСТ!$E$15)</f>
        <v>7.9245877863648735</v>
      </c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</row>
    <row r="186" spans="1:24" ht="34.5" hidden="1" customHeight="1" outlineLevel="2">
      <c r="A186" s="149">
        <v>8595057617964</v>
      </c>
      <c r="B186" s="176" t="s">
        <v>424</v>
      </c>
      <c r="C186" s="48" t="s">
        <v>5673</v>
      </c>
      <c r="D186" s="151" t="s">
        <v>13</v>
      </c>
      <c r="E186" s="151">
        <v>10</v>
      </c>
      <c r="F186" s="152">
        <f>SUMIF('Загальний прайс'!$D$7:$D$3757,A186,'Загальний прайс'!$L$7:$L$3757)</f>
        <v>145.53052490283525</v>
      </c>
      <c r="G186" s="152">
        <f>F186*ЗМІСТ!$E$13/1000*1.2</f>
        <v>9.1777137375884159</v>
      </c>
      <c r="H186" s="153">
        <f>G186*(100%-ЗМІСТ!$E$15)</f>
        <v>9.1777137375884159</v>
      </c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</row>
    <row r="187" spans="1:24" ht="34.5" hidden="1" customHeight="1" outlineLevel="2">
      <c r="A187" s="149">
        <v>8595057617971</v>
      </c>
      <c r="B187" s="176" t="s">
        <v>425</v>
      </c>
      <c r="C187" s="48" t="s">
        <v>5679</v>
      </c>
      <c r="D187" s="151" t="s">
        <v>13</v>
      </c>
      <c r="E187" s="151">
        <v>10</v>
      </c>
      <c r="F187" s="152">
        <f>SUMIF('Загальний прайс'!$D$7:$D$3757,A187,'Загальний прайс'!$L$7:$L$3757)</f>
        <v>281.95055271840715</v>
      </c>
      <c r="G187" s="152">
        <f>F187*ЗМІСТ!$E$13/1000*1.2</f>
        <v>17.780884544545192</v>
      </c>
      <c r="H187" s="153">
        <f>G187*(100%-ЗМІСТ!$E$15)</f>
        <v>17.780884544545192</v>
      </c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</row>
    <row r="188" spans="1:24" ht="34.5" hidden="1" customHeight="1" outlineLevel="2">
      <c r="A188" s="149">
        <v>8595057617988</v>
      </c>
      <c r="B188" s="176" t="s">
        <v>426</v>
      </c>
      <c r="C188" s="48" t="s">
        <v>5685</v>
      </c>
      <c r="D188" s="151" t="s">
        <v>13</v>
      </c>
      <c r="E188" s="151">
        <v>10</v>
      </c>
      <c r="F188" s="152">
        <f>SUMIF('Загальний прайс'!$D$7:$D$3757,A188,'Загальний прайс'!$L$7:$L$3757)</f>
        <v>317.3691817837996</v>
      </c>
      <c r="G188" s="152">
        <f>F188*ЗМІСТ!$E$13/1000*1.2</f>
        <v>20.01451930094445</v>
      </c>
      <c r="H188" s="153">
        <f>G188*(100%-ЗМІСТ!$E$15)</f>
        <v>20.01451930094445</v>
      </c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</row>
    <row r="189" spans="1:24" ht="34.5" hidden="1" customHeight="1" outlineLevel="2">
      <c r="A189" s="149">
        <v>8595057617995</v>
      </c>
      <c r="B189" s="176" t="s">
        <v>427</v>
      </c>
      <c r="C189" s="48" t="s">
        <v>5691</v>
      </c>
      <c r="D189" s="151" t="s">
        <v>13</v>
      </c>
      <c r="E189" s="151">
        <v>10</v>
      </c>
      <c r="F189" s="152">
        <f>SUMIF('Загальний прайс'!$D$7:$D$3757,A189,'Загальний прайс'!$L$7:$L$3757)</f>
        <v>476.53979168024807</v>
      </c>
      <c r="G189" s="152">
        <f>F189*ЗМІСТ!$E$13/1000*1.2</f>
        <v>30.05242917615649</v>
      </c>
      <c r="H189" s="153">
        <f>G189*(100%-ЗМІСТ!$E$15)</f>
        <v>30.05242917615649</v>
      </c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</row>
    <row r="190" spans="1:24" ht="34.5" hidden="1" customHeight="1" outlineLevel="2">
      <c r="A190" s="149">
        <v>8595057657526</v>
      </c>
      <c r="B190" s="176" t="s">
        <v>428</v>
      </c>
      <c r="C190" s="48" t="s">
        <v>5697</v>
      </c>
      <c r="D190" s="151" t="s">
        <v>13</v>
      </c>
      <c r="E190" s="151">
        <v>10</v>
      </c>
      <c r="F190" s="152">
        <f>SUMIF('Загальний прайс'!$D$7:$D$3757,A190,'Загальний прайс'!$L$7:$L$3757)</f>
        <v>636.92166464970944</v>
      </c>
      <c r="G190" s="152">
        <f>F190*ЗМІСТ!$E$13/1000*1.2</f>
        <v>40.166725952002928</v>
      </c>
      <c r="H190" s="153">
        <f>G190*(100%-ЗМІСТ!$E$15)</f>
        <v>40.166725952002928</v>
      </c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</row>
    <row r="191" spans="1:24" ht="34.5" hidden="1" customHeight="1" outlineLevel="1">
      <c r="A191" s="149"/>
      <c r="B191" s="146" t="s">
        <v>429</v>
      </c>
      <c r="C191" s="155"/>
      <c r="D191" s="136"/>
      <c r="E191" s="136"/>
      <c r="F191" s="137"/>
      <c r="G191" s="137"/>
      <c r="H191" s="137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34.5" hidden="1" customHeight="1" outlineLevel="2">
      <c r="A192" s="149">
        <v>8595057617247</v>
      </c>
      <c r="B192" s="176" t="s">
        <v>430</v>
      </c>
      <c r="C192" s="48" t="s">
        <v>5865</v>
      </c>
      <c r="D192" s="151" t="s">
        <v>170</v>
      </c>
      <c r="E192" s="151">
        <v>30</v>
      </c>
      <c r="F192" s="152">
        <f>SUMIF('Загальний прайс'!$D$7:$D$3757,A192,'Загальний прайс'!$L$7:$L$3757)</f>
        <v>846.47420933979447</v>
      </c>
      <c r="G192" s="152">
        <f>F192*ЗМІСТ!$E$13/1000*1.2</f>
        <v>53.381914101931301</v>
      </c>
      <c r="H192" s="153">
        <f>G192*(100%-ЗМІСТ!$E$15)</f>
        <v>53.381914101931301</v>
      </c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</row>
    <row r="193" spans="1:24" ht="34.5" hidden="1" customHeight="1" outlineLevel="2">
      <c r="A193" s="149">
        <v>8595057617087</v>
      </c>
      <c r="B193" s="176" t="s">
        <v>431</v>
      </c>
      <c r="C193" s="48" t="s">
        <v>5867</v>
      </c>
      <c r="D193" s="151" t="s">
        <v>170</v>
      </c>
      <c r="E193" s="151">
        <v>30</v>
      </c>
      <c r="F193" s="152">
        <f>SUMIF('Загальний прайс'!$D$7:$D$3757,A193,'Загальний прайс'!$L$7:$L$3757)</f>
        <v>1073.1990487179487</v>
      </c>
      <c r="G193" s="152">
        <f>F193*ЗМІСТ!$E$13/1000*1.2</f>
        <v>67.680053096500927</v>
      </c>
      <c r="H193" s="153">
        <f>G193*(100%-ЗМІСТ!$E$15)</f>
        <v>67.680053096500927</v>
      </c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</row>
    <row r="194" spans="1:24" ht="34.5" hidden="1" customHeight="1" outlineLevel="2">
      <c r="A194" s="149">
        <v>8595057617070</v>
      </c>
      <c r="B194" s="176" t="s">
        <v>432</v>
      </c>
      <c r="C194" s="48" t="s">
        <v>5869</v>
      </c>
      <c r="D194" s="151" t="s">
        <v>170</v>
      </c>
      <c r="E194" s="151">
        <v>30</v>
      </c>
      <c r="F194" s="152">
        <f>SUMIF('Загальний прайс'!$D$7:$D$3757,A194,'Загальний прайс'!$L$7:$L$3757)</f>
        <v>1312.2703722832721</v>
      </c>
      <c r="G194" s="152">
        <f>F194*ЗМІСТ!$E$13/1000*1.2</f>
        <v>82.756808794412706</v>
      </c>
      <c r="H194" s="153">
        <f>G194*(100%-ЗМІСТ!$E$15)</f>
        <v>82.756808794412706</v>
      </c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</row>
    <row r="195" spans="1:24" ht="34.5" hidden="1" customHeight="1" outlineLevel="2">
      <c r="A195" s="149">
        <v>8595057617063</v>
      </c>
      <c r="B195" s="176" t="s">
        <v>433</v>
      </c>
      <c r="C195" s="48" t="s">
        <v>5871</v>
      </c>
      <c r="D195" s="151" t="s">
        <v>170</v>
      </c>
      <c r="E195" s="151">
        <v>30</v>
      </c>
      <c r="F195" s="152">
        <f>SUMIF('Загальний прайс'!$D$7:$D$3757,A195,'Загальний прайс'!$L$7:$L$3757)</f>
        <v>1780.1241140415136</v>
      </c>
      <c r="G195" s="152">
        <f>F195*ЗМІСТ!$E$13/1000*1.2</f>
        <v>112.26146230805577</v>
      </c>
      <c r="H195" s="153">
        <f>G195*(100%-ЗМІСТ!$E$15)</f>
        <v>112.26146230805577</v>
      </c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</row>
    <row r="196" spans="1:24" ht="34.5" hidden="1" customHeight="1" outlineLevel="2">
      <c r="A196" s="149">
        <v>8595057617056</v>
      </c>
      <c r="B196" s="176" t="s">
        <v>434</v>
      </c>
      <c r="C196" s="48" t="s">
        <v>5873</v>
      </c>
      <c r="D196" s="151" t="s">
        <v>170</v>
      </c>
      <c r="E196" s="151">
        <v>30</v>
      </c>
      <c r="F196" s="152">
        <f>SUMIF('Загальний прайс'!$D$7:$D$3757,A196,'Загальний прайс'!$L$7:$L$3757)</f>
        <v>2301.6929291819288</v>
      </c>
      <c r="G196" s="152">
        <f>F196*ЗМІСТ!$E$13/1000*1.2</f>
        <v>145.15359461506046</v>
      </c>
      <c r="H196" s="153">
        <f>G196*(100%-ЗМІСТ!$E$15)</f>
        <v>145.15359461506046</v>
      </c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</row>
    <row r="197" spans="1:24" ht="34.5" hidden="1" customHeight="1" outlineLevel="2">
      <c r="A197" s="149">
        <v>8595057617711</v>
      </c>
      <c r="B197" s="176" t="s">
        <v>435</v>
      </c>
      <c r="C197" s="48" t="s">
        <v>5875</v>
      </c>
      <c r="D197" s="151" t="s">
        <v>170</v>
      </c>
      <c r="E197" s="151">
        <v>30</v>
      </c>
      <c r="F197" s="152">
        <f>SUMIF('Загальний прайс'!$D$7:$D$3757,A197,'Загальний прайс'!$L$7:$L$3757)</f>
        <v>3671.2611963369959</v>
      </c>
      <c r="G197" s="152">
        <f>F197*ЗМІСТ!$E$13/1000*1.2</f>
        <v>231.52382868400485</v>
      </c>
      <c r="H197" s="153">
        <f>G197*(100%-ЗМІСТ!$E$15)</f>
        <v>231.52382868400485</v>
      </c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</row>
    <row r="198" spans="1:24" ht="34.5" hidden="1" customHeight="1" outlineLevel="2">
      <c r="A198" s="149">
        <v>8595057626331</v>
      </c>
      <c r="B198" s="176" t="s">
        <v>436</v>
      </c>
      <c r="C198" s="48" t="s">
        <v>5877</v>
      </c>
      <c r="D198" s="151" t="s">
        <v>170</v>
      </c>
      <c r="E198" s="151">
        <v>15</v>
      </c>
      <c r="F198" s="152">
        <f>SUMIF('Загальний прайс'!$D$7:$D$3757,A198,'Загальний прайс'!$L$7:$L$3757)</f>
        <v>6525.9639378510383</v>
      </c>
      <c r="G198" s="152">
        <f>F198*ЗМІСТ!$E$13/1000*1.2</f>
        <v>411.55234562240781</v>
      </c>
      <c r="H198" s="153">
        <f>G198*(100%-ЗМІСТ!$E$15)</f>
        <v>411.55234562240781</v>
      </c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</row>
    <row r="199" spans="1:24" ht="8.25" hidden="1" customHeight="1" outlineLevel="2">
      <c r="A199" s="149"/>
      <c r="B199" s="178"/>
      <c r="C199" s="401"/>
      <c r="D199" s="173"/>
      <c r="E199" s="173"/>
      <c r="F199" s="21"/>
      <c r="G199" s="21"/>
      <c r="H199" s="174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34.5" hidden="1" customHeight="1" outlineLevel="2">
      <c r="A200" s="149">
        <v>8595057618060</v>
      </c>
      <c r="B200" s="176" t="s">
        <v>437</v>
      </c>
      <c r="C200" s="48" t="s">
        <v>5250</v>
      </c>
      <c r="D200" s="151" t="s">
        <v>13</v>
      </c>
      <c r="E200" s="151">
        <v>10</v>
      </c>
      <c r="F200" s="152">
        <f>SUMIF('Загальний прайс'!$D$7:$D$3757,A200,'Загальний прайс'!$L$7:$L$3757)</f>
        <v>155.34660763325593</v>
      </c>
      <c r="G200" s="152">
        <f>F200*ЗМІСТ!$E$13/1000*1.2</f>
        <v>9.7967536083264282</v>
      </c>
      <c r="H200" s="153">
        <f>G200*(100%-ЗМІСТ!$E$15)</f>
        <v>9.7967536083264282</v>
      </c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</row>
    <row r="201" spans="1:24" ht="34.5" hidden="1" customHeight="1" outlineLevel="2">
      <c r="A201" s="149">
        <v>8595057618077</v>
      </c>
      <c r="B201" s="176" t="s">
        <v>438</v>
      </c>
      <c r="C201" s="48" t="s">
        <v>5256</v>
      </c>
      <c r="D201" s="151" t="s">
        <v>13</v>
      </c>
      <c r="E201" s="151">
        <v>10</v>
      </c>
      <c r="F201" s="152">
        <f>SUMIF('Загальний прайс'!$D$7:$D$3757,A201,'Загальний прайс'!$L$7:$L$3757)</f>
        <v>189.5873665320058</v>
      </c>
      <c r="G201" s="152">
        <f>F201*ЗМІСТ!$E$13/1000*1.2</f>
        <v>11.956107348995767</v>
      </c>
      <c r="H201" s="153">
        <f>G201*(100%-ЗМІСТ!$E$15)</f>
        <v>11.956107348995767</v>
      </c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</row>
    <row r="202" spans="1:24" ht="34.5" hidden="1" customHeight="1" outlineLevel="2">
      <c r="A202" s="149">
        <v>8595057618084</v>
      </c>
      <c r="B202" s="176" t="s">
        <v>439</v>
      </c>
      <c r="C202" s="48" t="s">
        <v>5263</v>
      </c>
      <c r="D202" s="151" t="s">
        <v>13</v>
      </c>
      <c r="E202" s="151">
        <v>10</v>
      </c>
      <c r="F202" s="152">
        <f>SUMIF('Загальний прайс'!$D$7:$D$3757,A202,'Загальний прайс'!$L$7:$L$3757)</f>
        <v>240.94750347255356</v>
      </c>
      <c r="G202" s="152">
        <f>F202*ЗМІСТ!$E$13/1000*1.2</f>
        <v>15.195074807392562</v>
      </c>
      <c r="H202" s="153">
        <f>G202*(100%-ЗМІСТ!$E$15)</f>
        <v>15.195074807392562</v>
      </c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</row>
    <row r="203" spans="1:24" ht="34.5" hidden="1" customHeight="1" outlineLevel="2">
      <c r="A203" s="149">
        <v>8595057618091</v>
      </c>
      <c r="B203" s="176" t="s">
        <v>440</v>
      </c>
      <c r="C203" s="48" t="s">
        <v>5269</v>
      </c>
      <c r="D203" s="151" t="s">
        <v>13</v>
      </c>
      <c r="E203" s="151">
        <v>10</v>
      </c>
      <c r="F203" s="152">
        <f>SUMIF('Загальний прайс'!$D$7:$D$3757,A203,'Загальний прайс'!$L$7:$L$3757)</f>
        <v>324.72696570017933</v>
      </c>
      <c r="G203" s="152">
        <f>F203*ЗМІСТ!$E$13/1000*1.2</f>
        <v>20.478529408601595</v>
      </c>
      <c r="H203" s="153">
        <f>G203*(100%-ЗМІСТ!$E$15)</f>
        <v>20.478529408601595</v>
      </c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</row>
    <row r="204" spans="1:24" ht="34.5" hidden="1" customHeight="1" outlineLevel="2">
      <c r="A204" s="149">
        <v>8595057618107</v>
      </c>
      <c r="B204" s="176" t="s">
        <v>441</v>
      </c>
      <c r="C204" s="48" t="s">
        <v>5275</v>
      </c>
      <c r="D204" s="151" t="s">
        <v>13</v>
      </c>
      <c r="E204" s="151">
        <v>10</v>
      </c>
      <c r="F204" s="152">
        <f>SUMIF('Загальний прайс'!$D$7:$D$3757,A204,'Загальний прайс'!$L$7:$L$3757)</f>
        <v>459.93578594008579</v>
      </c>
      <c r="G204" s="152">
        <f>F204*ЗМІСТ!$E$13/1000*1.2</f>
        <v>29.005316814799819</v>
      </c>
      <c r="H204" s="153">
        <f>G204*(100%-ЗМІСТ!$E$15)</f>
        <v>29.005316814799819</v>
      </c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</row>
    <row r="205" spans="1:24" ht="34.5" hidden="1" customHeight="1" outlineLevel="2">
      <c r="A205" s="149">
        <v>8595057618176</v>
      </c>
      <c r="B205" s="176" t="s">
        <v>442</v>
      </c>
      <c r="C205" s="48" t="s">
        <v>5281</v>
      </c>
      <c r="D205" s="151" t="s">
        <v>13</v>
      </c>
      <c r="E205" s="151">
        <v>10</v>
      </c>
      <c r="F205" s="152">
        <f>SUMIF('Загальний прайс'!$D$7:$D$3757,A205,'Загальний прайс'!$L$7:$L$3757)</f>
        <v>732.5979118145616</v>
      </c>
      <c r="G205" s="152">
        <f>F205*ЗМІСТ!$E$13/1000*1.2</f>
        <v>46.20043749500762</v>
      </c>
      <c r="H205" s="153">
        <f>G205*(100%-ЗМІСТ!$E$15)</f>
        <v>46.20043749500762</v>
      </c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</row>
    <row r="206" spans="1:24" ht="34.5" hidden="1" customHeight="1" outlineLevel="2">
      <c r="A206" s="149">
        <v>8595057625884</v>
      </c>
      <c r="B206" s="176" t="s">
        <v>443</v>
      </c>
      <c r="C206" s="48" t="s">
        <v>5287</v>
      </c>
      <c r="D206" s="151" t="s">
        <v>13</v>
      </c>
      <c r="E206" s="151">
        <v>5</v>
      </c>
      <c r="F206" s="152">
        <f>SUMIF('Загальний прайс'!$D$7:$D$3757,A206,'Загальний прайс'!$L$7:$L$3757)</f>
        <v>1199.7223838923057</v>
      </c>
      <c r="G206" s="152">
        <f>F206*ЗМІСТ!$E$13/1000*1.2</f>
        <v>75.659100462202943</v>
      </c>
      <c r="H206" s="153">
        <f>G206*(100%-ЗМІСТ!$E$15)</f>
        <v>75.659100462202943</v>
      </c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</row>
    <row r="207" spans="1:24" ht="6.75" hidden="1" customHeight="1" outlineLevel="2">
      <c r="A207" s="149"/>
      <c r="B207" s="178"/>
      <c r="C207" s="401"/>
      <c r="D207" s="173"/>
      <c r="E207" s="173"/>
      <c r="F207" s="21"/>
      <c r="G207" s="21"/>
      <c r="H207" s="174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34.5" hidden="1" customHeight="1" outlineLevel="2">
      <c r="A208" s="149">
        <v>8595057617735</v>
      </c>
      <c r="B208" s="176" t="s">
        <v>444</v>
      </c>
      <c r="C208" s="48" t="s">
        <v>5549</v>
      </c>
      <c r="D208" s="151" t="s">
        <v>13</v>
      </c>
      <c r="E208" s="151">
        <v>10</v>
      </c>
      <c r="F208" s="152">
        <f>SUMIF('Загальний прайс'!$D$7:$D$3757,A208,'Загальний прайс'!$L$7:$L$3757)</f>
        <v>255.9992080722291</v>
      </c>
      <c r="G208" s="152">
        <f>F208*ЗМІСТ!$E$13/1000*1.2</f>
        <v>16.144293097993764</v>
      </c>
      <c r="H208" s="153">
        <f>G208*(100%-ЗМІСТ!$E$15)</f>
        <v>16.144293097993764</v>
      </c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</row>
    <row r="209" spans="1:24" ht="34.5" hidden="1" customHeight="1" outlineLevel="2">
      <c r="A209" s="149">
        <v>8595057617742</v>
      </c>
      <c r="B209" s="176" t="s">
        <v>445</v>
      </c>
      <c r="C209" s="48" t="s">
        <v>5555</v>
      </c>
      <c r="D209" s="151" t="s">
        <v>13</v>
      </c>
      <c r="E209" s="151">
        <v>10</v>
      </c>
      <c r="F209" s="152">
        <f>SUMIF('Загальний прайс'!$D$7:$D$3757,A209,'Загальний прайс'!$L$7:$L$3757)</f>
        <v>331.71566545789989</v>
      </c>
      <c r="G209" s="152">
        <f>F209*ЗМІСТ!$E$13/1000*1.2</f>
        <v>20.919263651930521</v>
      </c>
      <c r="H209" s="153">
        <f>G209*(100%-ЗМІСТ!$E$15)</f>
        <v>20.919263651930521</v>
      </c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</row>
    <row r="210" spans="1:24" ht="34.5" hidden="1" customHeight="1" outlineLevel="2">
      <c r="A210" s="149">
        <v>8595057617759</v>
      </c>
      <c r="B210" s="176" t="s">
        <v>446</v>
      </c>
      <c r="C210" s="48" t="s">
        <v>5561</v>
      </c>
      <c r="D210" s="151" t="s">
        <v>13</v>
      </c>
      <c r="E210" s="151">
        <v>10</v>
      </c>
      <c r="F210" s="152">
        <f>SUMIF('Загальний прайс'!$D$7:$D$3757,A210,'Загальний прайс'!$L$7:$L$3757)</f>
        <v>494.97584148037896</v>
      </c>
      <c r="G210" s="152">
        <f>F210*ЗМІСТ!$E$13/1000*1.2</f>
        <v>31.215077270983976</v>
      </c>
      <c r="H210" s="153">
        <f>G210*(100%-ЗМІСТ!$E$15)</f>
        <v>31.215077270983976</v>
      </c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</row>
    <row r="211" spans="1:24" ht="34.5" hidden="1" customHeight="1" outlineLevel="2">
      <c r="A211" s="149">
        <v>8595057617322</v>
      </c>
      <c r="B211" s="176" t="s">
        <v>447</v>
      </c>
      <c r="C211" s="48" t="s">
        <v>5567</v>
      </c>
      <c r="D211" s="151" t="s">
        <v>13</v>
      </c>
      <c r="E211" s="151">
        <v>10</v>
      </c>
      <c r="F211" s="152">
        <f>SUMIF('Загальний прайс'!$D$7:$D$3757,A211,'Загальний прайс'!$L$7:$L$3757)</f>
        <v>978.08475585054543</v>
      </c>
      <c r="G211" s="152">
        <f>F211*ЗМІСТ!$E$13/1000*1.2</f>
        <v>61.68178054939785</v>
      </c>
      <c r="H211" s="153">
        <f>G211*(100%-ЗМІСТ!$E$15)</f>
        <v>61.68178054939785</v>
      </c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</row>
    <row r="212" spans="1:24" ht="34.5" hidden="1" customHeight="1" outlineLevel="2">
      <c r="A212" s="149">
        <v>8595057617773</v>
      </c>
      <c r="B212" s="176" t="s">
        <v>448</v>
      </c>
      <c r="C212" s="48" t="s">
        <v>5573</v>
      </c>
      <c r="D212" s="151" t="s">
        <v>13</v>
      </c>
      <c r="E212" s="151">
        <v>5</v>
      </c>
      <c r="F212" s="152">
        <f>SUMIF('Загальний прайс'!$D$7:$D$3757,A212,'Загальний прайс'!$L$7:$L$3757)</f>
        <v>1356.3454979799219</v>
      </c>
      <c r="G212" s="152">
        <f>F212*ЗМІСТ!$E$13/1000*1.2</f>
        <v>85.536355469326111</v>
      </c>
      <c r="H212" s="153">
        <f>G212*(100%-ЗМІСТ!$E$15)</f>
        <v>85.536355469326111</v>
      </c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</row>
    <row r="213" spans="1:24" ht="34.5" hidden="1" customHeight="1" outlineLevel="2">
      <c r="A213" s="149">
        <v>8595057617766</v>
      </c>
      <c r="B213" s="176" t="s">
        <v>449</v>
      </c>
      <c r="C213" s="48" t="s">
        <v>5579</v>
      </c>
      <c r="D213" s="151" t="s">
        <v>13</v>
      </c>
      <c r="E213" s="151">
        <v>5</v>
      </c>
      <c r="F213" s="152">
        <f>SUMIF('Загальний прайс'!$D$7:$D$3757,A213,'Загальний прайс'!$L$7:$L$3757)</f>
        <v>2829.6174326582932</v>
      </c>
      <c r="G213" s="152">
        <f>F213*ЗМІСТ!$E$13/1000*1.2</f>
        <v>178.44654103437335</v>
      </c>
      <c r="H213" s="153">
        <f>G213*(100%-ЗМІСТ!$E$15)</f>
        <v>178.44654103437335</v>
      </c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</row>
    <row r="214" spans="1:24" ht="12.75" hidden="1" customHeight="1" outlineLevel="2">
      <c r="A214" s="149"/>
      <c r="B214" s="178"/>
      <c r="C214" s="401"/>
      <c r="D214" s="173"/>
      <c r="E214" s="173"/>
      <c r="F214" s="21"/>
      <c r="G214" s="21"/>
      <c r="H214" s="174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34.5" hidden="1" customHeight="1" outlineLevel="2">
      <c r="A215" s="149">
        <v>8595057619340</v>
      </c>
      <c r="B215" s="176" t="s">
        <v>450</v>
      </c>
      <c r="C215" s="48" t="s">
        <v>5658</v>
      </c>
      <c r="D215" s="151" t="s">
        <v>13</v>
      </c>
      <c r="E215" s="151">
        <v>10</v>
      </c>
      <c r="F215" s="152">
        <f>SUMIF('Загальний прайс'!$D$7:$D$3757,A215,'Загальний прайс'!$L$7:$L$3757)</f>
        <v>128.07919688583516</v>
      </c>
      <c r="G215" s="152">
        <f>F215*ЗМІСТ!$E$13/1000*1.2</f>
        <v>8.0771659797368063</v>
      </c>
      <c r="H215" s="153">
        <f>G215*(100%-ЗМІСТ!$E$15)</f>
        <v>8.0771659797368063</v>
      </c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</row>
    <row r="216" spans="1:24" ht="34.5" hidden="1" customHeight="1" outlineLevel="2">
      <c r="A216" s="149">
        <v>8595057618015</v>
      </c>
      <c r="B216" s="176" t="s">
        <v>451</v>
      </c>
      <c r="C216" s="48" t="s">
        <v>5664</v>
      </c>
      <c r="D216" s="151" t="s">
        <v>13</v>
      </c>
      <c r="E216" s="151">
        <v>10</v>
      </c>
      <c r="F216" s="152">
        <f>SUMIF('Загальний прайс'!$D$7:$D$3757,A216,'Загальний прайс'!$L$7:$L$3757)</f>
        <v>136.92050397090475</v>
      </c>
      <c r="G216" s="152">
        <f>F216*ЗМІСТ!$E$13/1000*1.2</f>
        <v>8.6347327551405009</v>
      </c>
      <c r="H216" s="153">
        <f>G216*(100%-ЗМІСТ!$E$15)</f>
        <v>8.6347327551405009</v>
      </c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</row>
    <row r="217" spans="1:24" ht="34.5" hidden="1" customHeight="1" outlineLevel="2">
      <c r="A217" s="149">
        <v>8595057618022</v>
      </c>
      <c r="B217" s="176" t="s">
        <v>452</v>
      </c>
      <c r="C217" s="48" t="s">
        <v>5670</v>
      </c>
      <c r="D217" s="151" t="s">
        <v>13</v>
      </c>
      <c r="E217" s="151">
        <v>10</v>
      </c>
      <c r="F217" s="152">
        <f>SUMIF('Загальний прайс'!$D$7:$D$3757,A217,'Загальний прайс'!$L$7:$L$3757)</f>
        <v>156.75124256449408</v>
      </c>
      <c r="G217" s="152">
        <f>F217*ЗМІСТ!$E$13/1000*1.2</f>
        <v>9.8853352808884445</v>
      </c>
      <c r="H217" s="153">
        <f>G217*(100%-ЗМІСТ!$E$15)</f>
        <v>9.8853352808884445</v>
      </c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</row>
    <row r="218" spans="1:24" ht="34.5" hidden="1" customHeight="1" outlineLevel="2">
      <c r="A218" s="149">
        <v>8595057618039</v>
      </c>
      <c r="B218" s="176" t="s">
        <v>453</v>
      </c>
      <c r="C218" s="48" t="s">
        <v>5676</v>
      </c>
      <c r="D218" s="151" t="s">
        <v>13</v>
      </c>
      <c r="E218" s="151">
        <v>10</v>
      </c>
      <c r="F218" s="152">
        <f>SUMIF('Загальний прайс'!$D$7:$D$3757,A218,'Загальний прайс'!$L$7:$L$3757)</f>
        <v>303.94522192533213</v>
      </c>
      <c r="G218" s="152">
        <f>F218*ЗМІСТ!$E$13/1000*1.2</f>
        <v>19.167952844263635</v>
      </c>
      <c r="H218" s="153">
        <f>G218*(100%-ЗМІСТ!$E$15)</f>
        <v>19.167952844263635</v>
      </c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</row>
    <row r="219" spans="1:24" ht="34.5" hidden="1" customHeight="1" outlineLevel="2">
      <c r="A219" s="149">
        <v>8595057618046</v>
      </c>
      <c r="B219" s="176" t="s">
        <v>454</v>
      </c>
      <c r="C219" s="48" t="s">
        <v>5682</v>
      </c>
      <c r="D219" s="151" t="s">
        <v>13</v>
      </c>
      <c r="E219" s="151">
        <v>10</v>
      </c>
      <c r="F219" s="152">
        <f>SUMIF('Загальний прайс'!$D$7:$D$3757,A219,'Загальний прайс'!$L$7:$L$3757)</f>
        <v>340.56624205774875</v>
      </c>
      <c r="G219" s="152">
        <f>F219*ЗМІСТ!$E$13/1000*1.2</f>
        <v>21.477414998531135</v>
      </c>
      <c r="H219" s="153">
        <f>G219*(100%-ЗМІСТ!$E$15)</f>
        <v>21.477414998531135</v>
      </c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</row>
    <row r="220" spans="1:24" ht="34.5" hidden="1" customHeight="1" outlineLevel="2">
      <c r="A220" s="149">
        <v>8595057618053</v>
      </c>
      <c r="B220" s="176" t="s">
        <v>455</v>
      </c>
      <c r="C220" s="48" t="s">
        <v>5688</v>
      </c>
      <c r="D220" s="151" t="s">
        <v>13</v>
      </c>
      <c r="E220" s="151">
        <v>10</v>
      </c>
      <c r="F220" s="152">
        <f>SUMIF('Загальний прайс'!$D$7:$D$3757,A220,'Загальний прайс'!$L$7:$L$3757)</f>
        <v>485.26656487578327</v>
      </c>
      <c r="G220" s="152">
        <f>F220*ЗМІСТ!$E$13/1000*1.2</f>
        <v>30.602773004676013</v>
      </c>
      <c r="H220" s="153">
        <f>G220*(100%-ЗМІСТ!$E$15)</f>
        <v>30.602773004676013</v>
      </c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</row>
    <row r="221" spans="1:24" ht="34.5" hidden="1" customHeight="1" outlineLevel="2">
      <c r="A221" s="149">
        <v>8595057657496</v>
      </c>
      <c r="B221" s="176" t="s">
        <v>456</v>
      </c>
      <c r="C221" s="48" t="s">
        <v>5694</v>
      </c>
      <c r="D221" s="151" t="s">
        <v>13</v>
      </c>
      <c r="E221" s="151">
        <v>10</v>
      </c>
      <c r="F221" s="152">
        <f>SUMIF('Загальний прайс'!$D$7:$D$3757,A221,'Загальний прайс'!$L$7:$L$3757)</f>
        <v>659.53841220708409</v>
      </c>
      <c r="G221" s="152">
        <f>F221*ЗМІСТ!$E$13/1000*1.2</f>
        <v>41.593024901281602</v>
      </c>
      <c r="H221" s="153">
        <f>G221*(100%-ЗМІСТ!$E$15)</f>
        <v>41.593024901281602</v>
      </c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</row>
    <row r="222" spans="1:24" ht="34.5" hidden="1" customHeight="1" outlineLevel="1">
      <c r="A222" s="149"/>
      <c r="B222" s="146" t="s">
        <v>457</v>
      </c>
      <c r="C222" s="155"/>
      <c r="D222" s="136"/>
      <c r="E222" s="136"/>
      <c r="F222" s="137"/>
      <c r="G222" s="137"/>
      <c r="H222" s="137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34.5" hidden="1" customHeight="1" outlineLevel="2">
      <c r="A223" s="149">
        <v>8595057626423</v>
      </c>
      <c r="B223" s="176" t="s">
        <v>458</v>
      </c>
      <c r="C223" s="48" t="s">
        <v>5378</v>
      </c>
      <c r="D223" s="151" t="s">
        <v>170</v>
      </c>
      <c r="E223" s="151">
        <v>30</v>
      </c>
      <c r="F223" s="152">
        <f>SUMIF('Загальний прайс'!$D$7:$D$2257,A223,'Загальний прайс'!$L$7:$L$2257)</f>
        <v>1467.9626529143409</v>
      </c>
      <c r="G223" s="152">
        <f>F223*ЗМІСТ!$E$13/1000*1.2</f>
        <v>92.575361869365523</v>
      </c>
      <c r="H223" s="153">
        <f>G223*(100%-ЗМІСТ!$E$15)</f>
        <v>92.575361869365523</v>
      </c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</row>
    <row r="224" spans="1:24" ht="34.5" hidden="1" customHeight="1" outlineLevel="2">
      <c r="A224" s="149">
        <v>8595057626430</v>
      </c>
      <c r="B224" s="176" t="s">
        <v>459</v>
      </c>
      <c r="C224" s="48" t="s">
        <v>5385</v>
      </c>
      <c r="D224" s="151" t="s">
        <v>170</v>
      </c>
      <c r="E224" s="151">
        <v>30</v>
      </c>
      <c r="F224" s="152">
        <f>SUMIF('Загальний прайс'!$D$7:$D$2257,A224,'Загальний прайс'!$L$7:$L$2257)</f>
        <v>1500.0264387392999</v>
      </c>
      <c r="G224" s="152">
        <f>F224*ЗМІСТ!$E$13/1000*1.2</f>
        <v>94.597427328424999</v>
      </c>
      <c r="H224" s="153">
        <f>G224*(100%-ЗМІСТ!$E$15)</f>
        <v>94.597427328424999</v>
      </c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</row>
    <row r="225" spans="1:24" ht="34.5" hidden="1" customHeight="1" outlineLevel="2">
      <c r="A225" s="149">
        <v>8595057626966</v>
      </c>
      <c r="B225" s="176" t="s">
        <v>460</v>
      </c>
      <c r="C225" s="48" t="s">
        <v>5392</v>
      </c>
      <c r="D225" s="151" t="s">
        <v>170</v>
      </c>
      <c r="E225" s="151">
        <v>30</v>
      </c>
      <c r="F225" s="152">
        <f>SUMIF('Загальний прайс'!$D$7:$D$2257,A225,'Загальний прайс'!$L$7:$L$2257)</f>
        <v>2094.8384044908421</v>
      </c>
      <c r="G225" s="152">
        <f>F225*ЗМІСТ!$E$13/1000*1.2</f>
        <v>132.10855396666574</v>
      </c>
      <c r="H225" s="153">
        <f>G225*(100%-ЗМІСТ!$E$15)</f>
        <v>132.10855396666574</v>
      </c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</row>
    <row r="226" spans="1:24" ht="34.5" hidden="1" customHeight="1" outlineLevel="2">
      <c r="A226" s="149">
        <v>8595057626973</v>
      </c>
      <c r="B226" s="176" t="s">
        <v>461</v>
      </c>
      <c r="C226" s="48" t="s">
        <v>5399</v>
      </c>
      <c r="D226" s="151" t="s">
        <v>170</v>
      </c>
      <c r="E226" s="151">
        <v>30</v>
      </c>
      <c r="F226" s="152">
        <f>SUMIF('Загальний прайс'!$D$7:$D$2257,A226,'Загальний прайс'!$L$7:$L$2257)</f>
        <v>2824.8510305497493</v>
      </c>
      <c r="G226" s="152">
        <f>F226*ЗМІСТ!$E$13/1000*1.2</f>
        <v>178.1459534144245</v>
      </c>
      <c r="H226" s="153">
        <f>G226*(100%-ЗМІСТ!$E$15)</f>
        <v>178.1459534144245</v>
      </c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</row>
    <row r="227" spans="1:24" ht="34.5" hidden="1" customHeight="1" outlineLevel="2">
      <c r="A227" s="149">
        <v>8595057626447</v>
      </c>
      <c r="B227" s="176" t="s">
        <v>462</v>
      </c>
      <c r="C227" s="48" t="s">
        <v>5404</v>
      </c>
      <c r="D227" s="151" t="s">
        <v>170</v>
      </c>
      <c r="E227" s="151">
        <v>30</v>
      </c>
      <c r="F227" s="152">
        <f>SUMIF('Загальний прайс'!$D$7:$D$2257,A227,'Загальний прайс'!$L$7:$L$2257)</f>
        <v>4115.5891351852088</v>
      </c>
      <c r="G227" s="152">
        <f>F227*ЗМІСТ!$E$13/1000*1.2</f>
        <v>259.54485472705835</v>
      </c>
      <c r="H227" s="153">
        <f>G227*(100%-ЗМІСТ!$E$15)</f>
        <v>259.54485472705835</v>
      </c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</row>
    <row r="228" spans="1:24" ht="34.5" hidden="1" customHeight="1" outlineLevel="2">
      <c r="A228" s="149">
        <v>8595057626454</v>
      </c>
      <c r="B228" s="176" t="s">
        <v>463</v>
      </c>
      <c r="C228" s="48" t="s">
        <v>5409</v>
      </c>
      <c r="D228" s="151" t="s">
        <v>170</v>
      </c>
      <c r="E228" s="151">
        <v>30</v>
      </c>
      <c r="F228" s="152">
        <f>SUMIF('Загальний прайс'!$D$7:$D$2257,A228,'Загальний прайс'!$L$7:$L$2257)</f>
        <v>6591.3590342333455</v>
      </c>
      <c r="G228" s="152">
        <f>F228*ЗМІСТ!$E$13/1000*1.2</f>
        <v>415.67641151744618</v>
      </c>
      <c r="H228" s="153">
        <f>G228*(100%-ЗМІСТ!$E$15)</f>
        <v>415.67641151744618</v>
      </c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</row>
    <row r="229" spans="1:24" ht="34.5" hidden="1" customHeight="1" outlineLevel="2">
      <c r="A229" s="149">
        <v>8595057631489</v>
      </c>
      <c r="B229" s="176" t="s">
        <v>464</v>
      </c>
      <c r="C229" s="48" t="s">
        <v>5413</v>
      </c>
      <c r="D229" s="151" t="s">
        <v>170</v>
      </c>
      <c r="E229" s="151">
        <v>15</v>
      </c>
      <c r="F229" s="152">
        <f>SUMIF('Загальний прайс'!$D$7:$D$2257,A229,'Загальний прайс'!$L$7:$L$2257)</f>
        <v>10691.19587160891</v>
      </c>
      <c r="G229" s="152">
        <f>F229*ЗМІСТ!$E$13/1000*1.2</f>
        <v>674.22786585580468</v>
      </c>
      <c r="H229" s="153">
        <f>G229*(100%-ЗМІСТ!$E$15)</f>
        <v>674.22786585580468</v>
      </c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</row>
    <row r="230" spans="1:24" ht="15" hidden="1" customHeight="1" outlineLevel="2">
      <c r="A230" s="149"/>
      <c r="B230" s="178"/>
      <c r="C230" s="401"/>
      <c r="D230" s="173"/>
      <c r="E230" s="173"/>
      <c r="F230" s="21"/>
      <c r="G230" s="21"/>
      <c r="H230" s="174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34.5" hidden="1" customHeight="1" outlineLevel="2">
      <c r="A231" s="149">
        <v>8595057626508</v>
      </c>
      <c r="B231" s="176" t="s">
        <v>465</v>
      </c>
      <c r="C231" s="48" t="s">
        <v>5254</v>
      </c>
      <c r="D231" s="151" t="s">
        <v>13</v>
      </c>
      <c r="E231" s="151">
        <v>10</v>
      </c>
      <c r="F231" s="152">
        <f>SUMIF('Загальний прайс'!$D$7:$D$2257,A231,'Загальний прайс'!$L$7:$L$2257)</f>
        <v>227.99554708544861</v>
      </c>
      <c r="G231" s="152">
        <f>F231*ЗМІСТ!$E$13/1000*1.2</f>
        <v>14.378274702109197</v>
      </c>
      <c r="H231" s="153">
        <f>G231*(100%-ЗМІСТ!$E$15)</f>
        <v>14.378274702109197</v>
      </c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</row>
    <row r="232" spans="1:24" ht="34.5" hidden="1" customHeight="1" outlineLevel="2">
      <c r="A232" s="149">
        <v>8595057626515</v>
      </c>
      <c r="B232" s="176" t="s">
        <v>466</v>
      </c>
      <c r="C232" s="48" t="s">
        <v>5261</v>
      </c>
      <c r="D232" s="151" t="s">
        <v>13</v>
      </c>
      <c r="E232" s="151">
        <v>10</v>
      </c>
      <c r="F232" s="152">
        <f>SUMIF('Загальний прайс'!$D$7:$D$2257,A232,'Загальний прайс'!$L$7:$L$2257)</f>
        <v>266.94744327366334</v>
      </c>
      <c r="G232" s="152">
        <f>F232*ЗМІСТ!$E$13/1000*1.2</f>
        <v>16.83473085101938</v>
      </c>
      <c r="H232" s="153">
        <f>G232*(100%-ЗМІСТ!$E$15)</f>
        <v>16.83473085101938</v>
      </c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</row>
    <row r="233" spans="1:24" ht="34.5" hidden="1" customHeight="1" outlineLevel="2">
      <c r="A233" s="149">
        <v>8595057626270</v>
      </c>
      <c r="B233" s="176" t="s">
        <v>467</v>
      </c>
      <c r="C233" s="48" t="s">
        <v>5267</v>
      </c>
      <c r="D233" s="151" t="s">
        <v>13</v>
      </c>
      <c r="E233" s="151">
        <v>10</v>
      </c>
      <c r="F233" s="152">
        <f>SUMIF('Загальний прайс'!$D$7:$D$2257,A233,'Загальний прайс'!$L$7:$L$2257)</f>
        <v>344.30044164690588</v>
      </c>
      <c r="G233" s="152">
        <f>F233*ЗМІСТ!$E$13/1000*1.2</f>
        <v>21.712907963949807</v>
      </c>
      <c r="H233" s="153">
        <f>G233*(100%-ЗМІСТ!$E$15)</f>
        <v>21.712907963949807</v>
      </c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</row>
    <row r="234" spans="1:24" ht="34.5" hidden="1" customHeight="1" outlineLevel="2">
      <c r="A234" s="149">
        <v>8595057626287</v>
      </c>
      <c r="B234" s="176" t="s">
        <v>468</v>
      </c>
      <c r="C234" s="48" t="s">
        <v>5273</v>
      </c>
      <c r="D234" s="151" t="s">
        <v>13</v>
      </c>
      <c r="E234" s="151">
        <v>10</v>
      </c>
      <c r="F234" s="152">
        <f>SUMIF('Загальний прайс'!$D$7:$D$2257,A234,'Загальний прайс'!$L$7:$L$2257)</f>
        <v>545.31691261067863</v>
      </c>
      <c r="G234" s="152">
        <f>F234*ЗМІСТ!$E$13/1000*1.2</f>
        <v>34.389778526173814</v>
      </c>
      <c r="H234" s="153">
        <f>G234*(100%-ЗМІСТ!$E$15)</f>
        <v>34.389778526173814</v>
      </c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</row>
    <row r="235" spans="1:24" ht="34.5" hidden="1" customHeight="1" outlineLevel="2">
      <c r="A235" s="149">
        <v>8595057626522</v>
      </c>
      <c r="B235" s="176" t="s">
        <v>469</v>
      </c>
      <c r="C235" s="48" t="s">
        <v>5279</v>
      </c>
      <c r="D235" s="151" t="s">
        <v>13</v>
      </c>
      <c r="E235" s="151">
        <v>10</v>
      </c>
      <c r="F235" s="152">
        <f>SUMIF('Загальний прайс'!$D$7:$D$2257,A235,'Загальний прайс'!$L$7:$L$2257)</f>
        <v>654.68336704296678</v>
      </c>
      <c r="G235" s="152">
        <f>F235*ЗМІСТ!$E$13/1000*1.2</f>
        <v>41.286847109858925</v>
      </c>
      <c r="H235" s="153">
        <f>G235*(100%-ЗМІСТ!$E$15)</f>
        <v>41.286847109858925</v>
      </c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</row>
    <row r="236" spans="1:24" ht="34.5" hidden="1" customHeight="1" outlineLevel="2">
      <c r="A236" s="149">
        <v>8595057626539</v>
      </c>
      <c r="B236" s="176" t="s">
        <v>470</v>
      </c>
      <c r="C236" s="48" t="s">
        <v>5285</v>
      </c>
      <c r="D236" s="151" t="s">
        <v>13</v>
      </c>
      <c r="E236" s="151">
        <v>10</v>
      </c>
      <c r="F236" s="152">
        <f>SUMIF('Загальний прайс'!$D$7:$D$2257,A236,'Загальний прайс'!$L$7:$L$2257)</f>
        <v>955.11198432813921</v>
      </c>
      <c r="G236" s="152">
        <f>F236*ЗМІСТ!$E$13/1000*1.2</f>
        <v>60.233029361752273</v>
      </c>
      <c r="H236" s="153">
        <f>G236*(100%-ЗМІСТ!$E$15)</f>
        <v>60.233029361752273</v>
      </c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</row>
    <row r="237" spans="1:24" ht="34.5" hidden="1" customHeight="1" outlineLevel="2">
      <c r="A237" s="149">
        <v>8595057629356</v>
      </c>
      <c r="B237" s="176" t="s">
        <v>471</v>
      </c>
      <c r="C237" s="48" t="s">
        <v>5291</v>
      </c>
      <c r="D237" s="151" t="s">
        <v>13</v>
      </c>
      <c r="E237" s="151">
        <v>2</v>
      </c>
      <c r="F237" s="152">
        <f>SUMIF('Загальний прайс'!$D$7:$D$2257,A237,'Загальний прайс'!$L$7:$L$2257)</f>
        <v>1638.2462250912592</v>
      </c>
      <c r="G237" s="152">
        <f>F237*ЗМІСТ!$E$13/1000*1.2</f>
        <v>103.31409781975914</v>
      </c>
      <c r="H237" s="153">
        <f>G237*(100%-ЗМІСТ!$E$15)</f>
        <v>103.31409781975914</v>
      </c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</row>
    <row r="238" spans="1:24" ht="10.5" hidden="1" customHeight="1" outlineLevel="2">
      <c r="A238" s="149"/>
      <c r="B238" s="178"/>
      <c r="C238" s="401"/>
      <c r="D238" s="173"/>
      <c r="E238" s="173"/>
      <c r="F238" s="21"/>
      <c r="G238" s="21"/>
      <c r="H238" s="174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34.5" hidden="1" customHeight="1" outlineLevel="2">
      <c r="A239" s="149">
        <v>8595057626461</v>
      </c>
      <c r="B239" s="176" t="s">
        <v>472</v>
      </c>
      <c r="C239" s="48" t="s">
        <v>5553</v>
      </c>
      <c r="D239" s="151" t="s">
        <v>13</v>
      </c>
      <c r="E239" s="151">
        <v>10</v>
      </c>
      <c r="F239" s="152">
        <f>SUMIF('Загальний прайс'!$D$7:$D$2257,A239,'Загальний прайс'!$L$7:$L$2257)</f>
        <v>356.36329783386913</v>
      </c>
      <c r="G239" s="152">
        <f>F239*ЗМІСТ!$E$13/1000*1.2</f>
        <v>22.47363799646747</v>
      </c>
      <c r="H239" s="153">
        <f>G239*(100%-ЗМІСТ!$E$15)</f>
        <v>22.47363799646747</v>
      </c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</row>
    <row r="240" spans="1:24" ht="34.5" hidden="1" customHeight="1" outlineLevel="2">
      <c r="A240" s="149">
        <v>8595057626478</v>
      </c>
      <c r="B240" s="176" t="s">
        <v>473</v>
      </c>
      <c r="C240" s="48" t="s">
        <v>5559</v>
      </c>
      <c r="D240" s="151" t="s">
        <v>13</v>
      </c>
      <c r="E240" s="151">
        <v>10</v>
      </c>
      <c r="F240" s="152">
        <f>SUMIF('Загальний прайс'!$D$7:$D$2257,A240,'Загальний прайс'!$L$7:$L$2257)</f>
        <v>451.93406200570905</v>
      </c>
      <c r="G240" s="152">
        <f>F240*ЗМІСТ!$E$13/1000*1.2</f>
        <v>28.500697376878112</v>
      </c>
      <c r="H240" s="153">
        <f>G240*(100%-ЗМІСТ!$E$15)</f>
        <v>28.500697376878112</v>
      </c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</row>
    <row r="241" spans="1:24" ht="34.5" hidden="1" customHeight="1" outlineLevel="2">
      <c r="A241" s="149">
        <v>8595057626256</v>
      </c>
      <c r="B241" s="176" t="s">
        <v>474</v>
      </c>
      <c r="C241" s="48" t="s">
        <v>5565</v>
      </c>
      <c r="D241" s="151" t="s">
        <v>13</v>
      </c>
      <c r="E241" s="151">
        <v>10</v>
      </c>
      <c r="F241" s="152">
        <f>SUMIF('Загальний прайс'!$D$7:$D$2257,A241,'Загальний прайс'!$L$7:$L$2257)</f>
        <v>733.15802300062319</v>
      </c>
      <c r="G241" s="152">
        <f>F241*ЗМІСТ!$E$13/1000*1.2</f>
        <v>46.235760257227618</v>
      </c>
      <c r="H241" s="153">
        <f>G241*(100%-ЗМІСТ!$E$15)</f>
        <v>46.235760257227618</v>
      </c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</row>
    <row r="242" spans="1:24" ht="34.5" hidden="1" customHeight="1" outlineLevel="2">
      <c r="A242" s="149">
        <v>8595057626263</v>
      </c>
      <c r="B242" s="176" t="s">
        <v>475</v>
      </c>
      <c r="C242" s="48" t="s">
        <v>5571</v>
      </c>
      <c r="D242" s="151" t="s">
        <v>13</v>
      </c>
      <c r="E242" s="151">
        <v>10</v>
      </c>
      <c r="F242" s="152">
        <f>SUMIF('Загальний прайс'!$D$7:$D$2257,A242,'Загальний прайс'!$L$7:$L$2257)</f>
        <v>1369.3907852965974</v>
      </c>
      <c r="G242" s="152">
        <f>F242*ЗМІСТ!$E$13/1000*1.2</f>
        <v>86.359041381418976</v>
      </c>
      <c r="H242" s="153">
        <f>G242*(100%-ЗМІСТ!$E$15)</f>
        <v>86.359041381418976</v>
      </c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</row>
    <row r="243" spans="1:24" ht="34.5" hidden="1" customHeight="1" outlineLevel="2">
      <c r="A243" s="149">
        <v>8595057626485</v>
      </c>
      <c r="B243" s="176" t="s">
        <v>476</v>
      </c>
      <c r="C243" s="48" t="s">
        <v>5577</v>
      </c>
      <c r="D243" s="151" t="s">
        <v>13</v>
      </c>
      <c r="E243" s="151">
        <v>5</v>
      </c>
      <c r="F243" s="152">
        <f>SUMIF('Загальний прайс'!$D$7:$D$2257,A243,'Загальний прайс'!$L$7:$L$2257)</f>
        <v>1918.0000183473885</v>
      </c>
      <c r="G243" s="152">
        <f>F243*ЗМІСТ!$E$13/1000*1.2</f>
        <v>120.95644627705677</v>
      </c>
      <c r="H243" s="153">
        <f>G243*(100%-ЗМІСТ!$E$15)</f>
        <v>120.95644627705677</v>
      </c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</row>
    <row r="244" spans="1:24" ht="34.5" hidden="1" customHeight="1" outlineLevel="2">
      <c r="A244" s="149">
        <v>8595057626492</v>
      </c>
      <c r="B244" s="176" t="s">
        <v>477</v>
      </c>
      <c r="C244" s="48" t="s">
        <v>5583</v>
      </c>
      <c r="D244" s="151" t="s">
        <v>13</v>
      </c>
      <c r="E244" s="151">
        <v>5</v>
      </c>
      <c r="F244" s="152">
        <f>SUMIF('Загальний прайс'!$D$7:$D$2257,A244,'Загальний прайс'!$L$7:$L$2257)</f>
        <v>3983.2263420283848</v>
      </c>
      <c r="G244" s="152">
        <f>F244*ЗМІСТ!$E$13/1000*1.2</f>
        <v>251.19754871746329</v>
      </c>
      <c r="H244" s="153">
        <f>G244*(100%-ЗМІСТ!$E$15)</f>
        <v>251.19754871746329</v>
      </c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</row>
    <row r="245" spans="1:24" ht="16.5" hidden="1" customHeight="1" outlineLevel="2">
      <c r="A245" s="149"/>
      <c r="B245" s="178"/>
      <c r="C245" s="401"/>
      <c r="D245" s="173"/>
      <c r="E245" s="173"/>
      <c r="F245" s="21"/>
      <c r="G245" s="21"/>
      <c r="H245" s="174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34.5" hidden="1" customHeight="1" outlineLevel="2">
      <c r="A246" s="149">
        <v>8595057626546</v>
      </c>
      <c r="B246" s="176" t="s">
        <v>478</v>
      </c>
      <c r="C246" s="48" t="s">
        <v>5662</v>
      </c>
      <c r="D246" s="151" t="s">
        <v>13</v>
      </c>
      <c r="E246" s="151">
        <v>10</v>
      </c>
      <c r="F246" s="152">
        <f>SUMIF('Загальний прайс'!$D$7:$D$2257,A246,'Загальний прайс'!$L$7:$L$2257)</f>
        <v>292.63537820704261</v>
      </c>
      <c r="G246" s="152">
        <f>F246*ЗМІСТ!$E$13/1000*1.2</f>
        <v>18.454710669588422</v>
      </c>
      <c r="H246" s="153">
        <f>G246*(100%-ЗМІСТ!$E$15)</f>
        <v>18.454710669588422</v>
      </c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</row>
    <row r="247" spans="1:24" ht="34.5" hidden="1" customHeight="1" outlineLevel="2">
      <c r="A247" s="149">
        <v>8595057626553</v>
      </c>
      <c r="B247" s="176" t="s">
        <v>479</v>
      </c>
      <c r="C247" s="48" t="s">
        <v>5668</v>
      </c>
      <c r="D247" s="151" t="s">
        <v>13</v>
      </c>
      <c r="E247" s="151">
        <v>10</v>
      </c>
      <c r="F247" s="152">
        <f>SUMIF('Загальний прайс'!$D$7:$D$2257,A247,'Загальний прайс'!$L$7:$L$2257)</f>
        <v>310.97621567404116</v>
      </c>
      <c r="G247" s="152">
        <f>F247*ЗМІСТ!$E$13/1000*1.2</f>
        <v>19.611354309073221</v>
      </c>
      <c r="H247" s="153">
        <f>G247*(100%-ЗМІСТ!$E$15)</f>
        <v>19.611354309073221</v>
      </c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</row>
    <row r="248" spans="1:24" ht="34.5" hidden="1" customHeight="1" outlineLevel="2">
      <c r="A248" s="149">
        <v>8595057626294</v>
      </c>
      <c r="B248" s="176" t="s">
        <v>480</v>
      </c>
      <c r="C248" s="48" t="s">
        <v>5674</v>
      </c>
      <c r="D248" s="151" t="s">
        <v>13</v>
      </c>
      <c r="E248" s="151">
        <v>10</v>
      </c>
      <c r="F248" s="152">
        <f>SUMIF('Загальний прайс'!$D$7:$D$2257,A248,'Загальний прайс'!$L$7:$L$2257)</f>
        <v>344.07094418343235</v>
      </c>
      <c r="G248" s="152">
        <f>F248*ЗМІСТ!$E$13/1000*1.2</f>
        <v>21.698434972632906</v>
      </c>
      <c r="H248" s="153">
        <f>G248*(100%-ЗМІСТ!$E$15)</f>
        <v>21.698434972632906</v>
      </c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</row>
    <row r="249" spans="1:24" ht="34.5" hidden="1" customHeight="1" outlineLevel="2">
      <c r="A249" s="149">
        <v>8595057626300</v>
      </c>
      <c r="B249" s="176" t="s">
        <v>481</v>
      </c>
      <c r="C249" s="48" t="s">
        <v>5680</v>
      </c>
      <c r="D249" s="151" t="s">
        <v>13</v>
      </c>
      <c r="E249" s="151">
        <v>10</v>
      </c>
      <c r="F249" s="152">
        <f>SUMIF('Загальний прайс'!$D$7:$D$2257,A249,'Загальний прайс'!$L$7:$L$2257)</f>
        <v>442.36042879420563</v>
      </c>
      <c r="G249" s="152">
        <f>F249*ЗМІСТ!$E$13/1000*1.2</f>
        <v>27.896947303809174</v>
      </c>
      <c r="H249" s="153">
        <f>G249*(100%-ЗМІСТ!$E$15)</f>
        <v>27.896947303809174</v>
      </c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</row>
    <row r="250" spans="1:24" ht="34.5" hidden="1" customHeight="1" outlineLevel="2">
      <c r="A250" s="149">
        <v>8595057626560</v>
      </c>
      <c r="B250" s="176" t="s">
        <v>482</v>
      </c>
      <c r="C250" s="48" t="s">
        <v>5686</v>
      </c>
      <c r="D250" s="151" t="s">
        <v>13</v>
      </c>
      <c r="E250" s="151">
        <v>10</v>
      </c>
      <c r="F250" s="152">
        <f>SUMIF('Загальний прайс'!$D$7:$D$2257,A250,'Загальний прайс'!$L$7:$L$2257)</f>
        <v>272.08872455574743</v>
      </c>
      <c r="G250" s="152">
        <f>F250*ЗМІСТ!$E$13/1000*1.2</f>
        <v>17.158959791187723</v>
      </c>
      <c r="H250" s="153">
        <f>G250*(100%-ЗМІСТ!$E$15)</f>
        <v>17.158959791187723</v>
      </c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</row>
    <row r="251" spans="1:24" ht="34.5" hidden="1" customHeight="1" outlineLevel="2">
      <c r="A251" s="149">
        <v>8595057626577</v>
      </c>
      <c r="B251" s="176" t="s">
        <v>483</v>
      </c>
      <c r="C251" s="48" t="s">
        <v>5692</v>
      </c>
      <c r="D251" s="151" t="s">
        <v>13</v>
      </c>
      <c r="E251" s="151">
        <v>10</v>
      </c>
      <c r="F251" s="152">
        <f>SUMIF('Загальний прайс'!$D$7:$D$2728,A251,'Загальний прайс'!$L$7:$L$2728)</f>
        <v>718.32499177691318</v>
      </c>
      <c r="G251" s="152">
        <f>F251*ЗМІСТ!$E$13/1000*1.2</f>
        <v>45.300332349420565</v>
      </c>
      <c r="H251" s="153">
        <f>G251*(100%-ЗМІСТ!$E$15)</f>
        <v>45.300332349420565</v>
      </c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</row>
    <row r="252" spans="1:24" ht="34.5" hidden="1" customHeight="1" outlineLevel="2">
      <c r="A252" s="149">
        <v>8595057688759</v>
      </c>
      <c r="B252" s="176" t="s">
        <v>484</v>
      </c>
      <c r="C252" s="48" t="s">
        <v>5698</v>
      </c>
      <c r="D252" s="151" t="s">
        <v>13</v>
      </c>
      <c r="E252" s="151">
        <v>10</v>
      </c>
      <c r="F252" s="152">
        <f>SUMIF('Загальний прайс'!$D$7:$D$2728,A252,'Загальний прайс'!$L$7:$L$2728)</f>
        <v>1049.661202821341</v>
      </c>
      <c r="G252" s="152">
        <f>F252*ЗМІСТ!$E$13/1000*1.2</f>
        <v>66.195666148932602</v>
      </c>
      <c r="H252" s="153">
        <f>G252*(100%-ЗМІСТ!$E$15)</f>
        <v>66.195666148932602</v>
      </c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</row>
    <row r="253" spans="1:24" ht="34.5" hidden="1" customHeight="1" outlineLevel="1">
      <c r="A253" s="149"/>
      <c r="B253" s="146" t="s">
        <v>485</v>
      </c>
      <c r="C253" s="155"/>
      <c r="D253" s="136"/>
      <c r="E253" s="136"/>
      <c r="F253" s="137"/>
      <c r="G253" s="137"/>
      <c r="H253" s="137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34.5" hidden="1" customHeight="1" outlineLevel="2">
      <c r="A254" s="149">
        <v>8595057631854</v>
      </c>
      <c r="B254" s="176" t="s">
        <v>486</v>
      </c>
      <c r="C254" s="48" t="s">
        <v>5379</v>
      </c>
      <c r="D254" s="151" t="s">
        <v>170</v>
      </c>
      <c r="E254" s="151">
        <v>30</v>
      </c>
      <c r="F254" s="152">
        <f>SUMIF('Загальний прайс'!$D$7:$D$2728,A254,'Загальний прайс'!$L$7:$L$2728)</f>
        <v>1581.858514911461</v>
      </c>
      <c r="G254" s="152">
        <f>F254*ЗМІСТ!$E$13/1000*1.2</f>
        <v>99.758072287013974</v>
      </c>
      <c r="H254" s="153">
        <f>G254*(100%-ЗМІСТ!$E$15)</f>
        <v>99.758072287013974</v>
      </c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</row>
    <row r="255" spans="1:24" ht="34.5" hidden="1" customHeight="1" outlineLevel="2">
      <c r="A255" s="149">
        <v>8595057631861</v>
      </c>
      <c r="B255" s="176" t="s">
        <v>487</v>
      </c>
      <c r="C255" s="48" t="s">
        <v>5386</v>
      </c>
      <c r="D255" s="151" t="s">
        <v>170</v>
      </c>
      <c r="E255" s="151">
        <v>30</v>
      </c>
      <c r="F255" s="152">
        <f>SUMIF('Загальний прайс'!$D$7:$D$2728,A255,'Загальний прайс'!$L$7:$L$2728)</f>
        <v>1649.3188086137566</v>
      </c>
      <c r="G255" s="152">
        <f>F255*ЗМІСТ!$E$13/1000*1.2</f>
        <v>104.01237745540857</v>
      </c>
      <c r="H255" s="153">
        <f>G255*(100%-ЗМІСТ!$E$15)</f>
        <v>104.01237745540857</v>
      </c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</row>
    <row r="256" spans="1:24" ht="34.5" hidden="1" customHeight="1" outlineLevel="2">
      <c r="A256" s="149">
        <v>8595057631878</v>
      </c>
      <c r="B256" s="176" t="s">
        <v>488</v>
      </c>
      <c r="C256" s="48" t="s">
        <v>5393</v>
      </c>
      <c r="D256" s="151" t="s">
        <v>170</v>
      </c>
      <c r="E256" s="151">
        <v>30</v>
      </c>
      <c r="F256" s="152">
        <f>SUMIF('Загальний прайс'!$D$7:$D$2728,A256,'Загальний прайс'!$L$7:$L$2728)</f>
        <v>2321.9226313976387</v>
      </c>
      <c r="G256" s="152">
        <f>F256*ЗМІСТ!$E$13/1000*1.2</f>
        <v>146.42935731883966</v>
      </c>
      <c r="H256" s="153">
        <f>G256*(100%-ЗМІСТ!$E$15)</f>
        <v>146.42935731883966</v>
      </c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</row>
    <row r="257" spans="1:24" ht="34.5" hidden="1" customHeight="1" outlineLevel="2">
      <c r="A257" s="149">
        <v>8595057631885</v>
      </c>
      <c r="B257" s="176" t="s">
        <v>489</v>
      </c>
      <c r="C257" s="48" t="s">
        <v>5400</v>
      </c>
      <c r="D257" s="151" t="s">
        <v>170</v>
      </c>
      <c r="E257" s="151">
        <v>30</v>
      </c>
      <c r="F257" s="152">
        <f>SUMIF('Загальний прайс'!$D$7:$D$2728,A257,'Загальний прайс'!$L$7:$L$2728)</f>
        <v>3721.2578914943888</v>
      </c>
      <c r="G257" s="152">
        <f>F257*ЗМІСТ!$E$13/1000*1.2</f>
        <v>234.67681226793948</v>
      </c>
      <c r="H257" s="153">
        <f>G257*(100%-ЗМІСТ!$E$15)</f>
        <v>234.67681226793948</v>
      </c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</row>
    <row r="258" spans="1:24" ht="34.5" hidden="1" customHeight="1" outlineLevel="2">
      <c r="A258" s="149">
        <v>8595057631892</v>
      </c>
      <c r="B258" s="176" t="s">
        <v>490</v>
      </c>
      <c r="C258" s="48" t="s">
        <v>5405</v>
      </c>
      <c r="D258" s="151" t="s">
        <v>170</v>
      </c>
      <c r="E258" s="151">
        <v>30</v>
      </c>
      <c r="F258" s="152">
        <f>SUMIF('Загальний прайс'!$D$7:$D$2728,A258,'Загальний прайс'!$L$7:$L$2728)</f>
        <v>6278.816901112601</v>
      </c>
      <c r="G258" s="152">
        <f>F258*ЗМІСТ!$E$13/1000*1.2</f>
        <v>395.96630444106091</v>
      </c>
      <c r="H258" s="153">
        <f>G258*(100%-ЗМІСТ!$E$15)</f>
        <v>395.96630444106091</v>
      </c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</row>
    <row r="259" spans="1:24" ht="34.5" hidden="1" customHeight="1" outlineLevel="2">
      <c r="A259" s="149">
        <v>8595057631908</v>
      </c>
      <c r="B259" s="176" t="s">
        <v>491</v>
      </c>
      <c r="C259" s="48" t="s">
        <v>5410</v>
      </c>
      <c r="D259" s="151" t="s">
        <v>170</v>
      </c>
      <c r="E259" s="151">
        <v>30</v>
      </c>
      <c r="F259" s="152">
        <f>SUMIF('Загальний прайс'!$D$7:$D$2728,A259,'Загальний прайс'!$L$7:$L$2728)</f>
        <v>8501.4191809364183</v>
      </c>
      <c r="G259" s="152">
        <f>F259*ЗМІСТ!$E$13/1000*1.2</f>
        <v>536.13213899950529</v>
      </c>
      <c r="H259" s="153">
        <f>G259*(100%-ЗМІСТ!$E$15)</f>
        <v>536.13213899950529</v>
      </c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</row>
    <row r="260" spans="1:24" ht="34.5" hidden="1" customHeight="1" outlineLevel="2">
      <c r="A260" s="149">
        <v>8595057631915</v>
      </c>
      <c r="B260" s="176" t="s">
        <v>492</v>
      </c>
      <c r="C260" s="48" t="s">
        <v>5414</v>
      </c>
      <c r="D260" s="151" t="s">
        <v>170</v>
      </c>
      <c r="E260" s="151">
        <v>15</v>
      </c>
      <c r="F260" s="152">
        <f>SUMIF('Загальний прайс'!$D$7:$D$2728,A260,'Загальний прайс'!$L$7:$L$2728)</f>
        <v>15553.012849981591</v>
      </c>
      <c r="G260" s="152">
        <f>F260*ЗМІСТ!$E$13/1000*1.2</f>
        <v>980.83271388918297</v>
      </c>
      <c r="H260" s="153">
        <f>G260*(100%-ЗМІСТ!$E$15)</f>
        <v>980.83271388918297</v>
      </c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</row>
    <row r="261" spans="1:24" ht="14.25" hidden="1" customHeight="1" outlineLevel="2">
      <c r="A261" s="149"/>
      <c r="B261" s="178"/>
      <c r="C261" s="401"/>
      <c r="D261" s="173"/>
      <c r="E261" s="173"/>
      <c r="F261" s="21"/>
      <c r="G261" s="21"/>
      <c r="H261" s="174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34.5" hidden="1" customHeight="1" outlineLevel="2">
      <c r="A262" s="149">
        <v>8595057631922</v>
      </c>
      <c r="B262" s="176" t="s">
        <v>493</v>
      </c>
      <c r="C262" s="48" t="s">
        <v>5255</v>
      </c>
      <c r="D262" s="151" t="s">
        <v>13</v>
      </c>
      <c r="E262" s="151">
        <v>10</v>
      </c>
      <c r="F262" s="152">
        <f>SUMIF('Загальний прайс'!$D$7:$D$2728,A262,'Загальний прайс'!$L$7:$L$2728)</f>
        <v>241.7025644386658</v>
      </c>
      <c r="G262" s="152">
        <f>F262*ЗМІСТ!$E$13/1000*1.2</f>
        <v>15.242691851349708</v>
      </c>
      <c r="H262" s="153">
        <f>G262*(100%-ЗМІСТ!$E$15)</f>
        <v>15.242691851349708</v>
      </c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</row>
    <row r="263" spans="1:24" ht="34.5" hidden="1" customHeight="1" outlineLevel="2">
      <c r="A263" s="149">
        <v>8595057631939</v>
      </c>
      <c r="B263" s="176" t="s">
        <v>494</v>
      </c>
      <c r="C263" s="48" t="s">
        <v>5262</v>
      </c>
      <c r="D263" s="151" t="s">
        <v>13</v>
      </c>
      <c r="E263" s="151">
        <v>10</v>
      </c>
      <c r="F263" s="152">
        <f>SUMIF('Загальний прайс'!$D$7:$D$2728,A263,'Загальний прайс'!$L$7:$L$2728)</f>
        <v>287.21169324504547</v>
      </c>
      <c r="G263" s="152">
        <f>F263*ЗМІСТ!$E$13/1000*1.2</f>
        <v>18.112672268934627</v>
      </c>
      <c r="H263" s="153">
        <f>G263*(100%-ЗМІСТ!$E$15)</f>
        <v>18.112672268934627</v>
      </c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</row>
    <row r="264" spans="1:24" ht="34.5" hidden="1" customHeight="1" outlineLevel="2">
      <c r="A264" s="149">
        <v>8595057631946</v>
      </c>
      <c r="B264" s="176" t="s">
        <v>495</v>
      </c>
      <c r="C264" s="48" t="s">
        <v>5268</v>
      </c>
      <c r="D264" s="151" t="s">
        <v>13</v>
      </c>
      <c r="E264" s="151">
        <v>10</v>
      </c>
      <c r="F264" s="152">
        <f>SUMIF('Загальний прайс'!$D$7:$D$2728,A264,'Загальний прайс'!$L$7:$L$2728)</f>
        <v>377.58134097052982</v>
      </c>
      <c r="G264" s="152">
        <f>F264*ЗМІСТ!$E$13/1000*1.2</f>
        <v>23.811729273950935</v>
      </c>
      <c r="H264" s="153">
        <f>G264*(100%-ЗМІСТ!$E$15)</f>
        <v>23.811729273950935</v>
      </c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</row>
    <row r="265" spans="1:24" ht="34.5" hidden="1" customHeight="1" outlineLevel="2">
      <c r="A265" s="149">
        <v>8595057631953</v>
      </c>
      <c r="B265" s="176" t="s">
        <v>496</v>
      </c>
      <c r="C265" s="48" t="s">
        <v>5274</v>
      </c>
      <c r="D265" s="151" t="s">
        <v>13</v>
      </c>
      <c r="E265" s="151">
        <v>10</v>
      </c>
      <c r="F265" s="152">
        <f>SUMIF('Загальний прайс'!$D$7:$D$2728,A265,'Загальний прайс'!$L$7:$L$2728)</f>
        <v>605.70417246651698</v>
      </c>
      <c r="G265" s="152">
        <f>F265*ЗМІСТ!$E$13/1000*1.2</f>
        <v>38.198031019760833</v>
      </c>
      <c r="H265" s="153">
        <f>G265*(100%-ЗМІСТ!$E$15)</f>
        <v>38.198031019760833</v>
      </c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</row>
    <row r="266" spans="1:24" ht="34.5" hidden="1" customHeight="1" outlineLevel="2">
      <c r="A266" s="149">
        <v>8595057631960</v>
      </c>
      <c r="B266" s="176" t="s">
        <v>497</v>
      </c>
      <c r="C266" s="48" t="s">
        <v>5280</v>
      </c>
      <c r="D266" s="151" t="s">
        <v>13</v>
      </c>
      <c r="E266" s="151">
        <v>10</v>
      </c>
      <c r="F266" s="152">
        <f>SUMIF('Загальний прайс'!$D$7:$D$2728,A266,'Загальний прайс'!$L$7:$L$2728)</f>
        <v>771.39526864055915</v>
      </c>
      <c r="G266" s="152">
        <f>F266*ЗМІСТ!$E$13/1000*1.2</f>
        <v>48.647147798305234</v>
      </c>
      <c r="H266" s="153">
        <f>G266*(100%-ЗМІСТ!$E$15)</f>
        <v>48.647147798305234</v>
      </c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</row>
    <row r="267" spans="1:24" ht="34.5" hidden="1" customHeight="1" outlineLevel="2">
      <c r="A267" s="149">
        <v>8595057631977</v>
      </c>
      <c r="B267" s="176" t="s">
        <v>498</v>
      </c>
      <c r="C267" s="48" t="s">
        <v>5286</v>
      </c>
      <c r="D267" s="151" t="s">
        <v>13</v>
      </c>
      <c r="E267" s="151">
        <v>10</v>
      </c>
      <c r="F267" s="152">
        <f>SUMIF('Загальний прайс'!$D$7:$D$2728,A267,'Загальний прайс'!$L$7:$L$2728)</f>
        <v>1049.9519235929647</v>
      </c>
      <c r="G267" s="152">
        <f>F267*ЗМІСТ!$E$13/1000*1.2</f>
        <v>66.214000117158946</v>
      </c>
      <c r="H267" s="153">
        <f>G267*(100%-ЗМІСТ!$E$15)</f>
        <v>66.214000117158946</v>
      </c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</row>
    <row r="268" spans="1:24" ht="34.5" hidden="1" customHeight="1" outlineLevel="2">
      <c r="A268" s="149">
        <v>8595057631984</v>
      </c>
      <c r="B268" s="176" t="s">
        <v>499</v>
      </c>
      <c r="C268" s="48" t="s">
        <v>5292</v>
      </c>
      <c r="D268" s="151" t="s">
        <v>13</v>
      </c>
      <c r="E268" s="151">
        <v>2</v>
      </c>
      <c r="F268" s="152">
        <f>SUMIF('Загальний прайс'!$D$7:$D$2728,A268,'Загальний прайс'!$L$7:$L$2728)</f>
        <v>1907.0819130578409</v>
      </c>
      <c r="G268" s="152">
        <f>F268*ЗМІСТ!$E$13/1000*1.2</f>
        <v>120.26790863197358</v>
      </c>
      <c r="H268" s="153">
        <f>G268*(100%-ЗМІСТ!$E$15)</f>
        <v>120.26790863197358</v>
      </c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</row>
    <row r="269" spans="1:24" ht="8.25" hidden="1" customHeight="1" outlineLevel="2">
      <c r="A269" s="149"/>
      <c r="B269" s="178"/>
      <c r="C269" s="401"/>
      <c r="D269" s="173"/>
      <c r="E269" s="173"/>
      <c r="F269" s="21"/>
      <c r="G269" s="21"/>
      <c r="H269" s="174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34.5" hidden="1" customHeight="1" outlineLevel="2">
      <c r="A270" s="149">
        <v>8595057629288</v>
      </c>
      <c r="B270" s="176" t="s">
        <v>500</v>
      </c>
      <c r="C270" s="48" t="s">
        <v>5554</v>
      </c>
      <c r="D270" s="151" t="s">
        <v>13</v>
      </c>
      <c r="E270" s="151">
        <v>10</v>
      </c>
      <c r="F270" s="152">
        <f>SUMIF('Загальний прайс'!$D$7:$D$2728,A270,'Загальний прайс'!$L$7:$L$2728)</f>
        <v>387.98831967125017</v>
      </c>
      <c r="G270" s="152">
        <f>F270*ЗМІСТ!$E$13/1000*1.2</f>
        <v>24.468033313616573</v>
      </c>
      <c r="H270" s="153">
        <f>G270*(100%-ЗМІСТ!$E$15)</f>
        <v>24.468033313616573</v>
      </c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</row>
    <row r="271" spans="1:24" ht="34.5" hidden="1" customHeight="1" outlineLevel="2">
      <c r="A271" s="149">
        <v>8595057629295</v>
      </c>
      <c r="B271" s="176" t="s">
        <v>501</v>
      </c>
      <c r="C271" s="48" t="s">
        <v>5560</v>
      </c>
      <c r="D271" s="151" t="s">
        <v>13</v>
      </c>
      <c r="E271" s="151">
        <v>10</v>
      </c>
      <c r="F271" s="152">
        <f>SUMIF('Загальний прайс'!$D$7:$D$2728,A271,'Загальний прайс'!$L$7:$L$2728)</f>
        <v>495.49005335544712</v>
      </c>
      <c r="G271" s="152">
        <f>F271*ЗМІСТ!$E$13/1000*1.2</f>
        <v>31.24750544639938</v>
      </c>
      <c r="H271" s="153">
        <f>G271*(100%-ЗМІСТ!$E$15)</f>
        <v>31.24750544639938</v>
      </c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</row>
    <row r="272" spans="1:24" ht="34.5" hidden="1" customHeight="1" outlineLevel="2">
      <c r="A272" s="149">
        <v>8595057629301</v>
      </c>
      <c r="B272" s="176" t="s">
        <v>502</v>
      </c>
      <c r="C272" s="48" t="s">
        <v>5566</v>
      </c>
      <c r="D272" s="151" t="s">
        <v>13</v>
      </c>
      <c r="E272" s="151">
        <v>10</v>
      </c>
      <c r="F272" s="152">
        <f>SUMIF('Загальний прайс'!$D$7:$D$2728,A272,'Загальний прайс'!$L$7:$L$2728)</f>
        <v>761.01942001621035</v>
      </c>
      <c r="G272" s="152">
        <f>F272*ЗМІСТ!$E$13/1000*1.2</f>
        <v>47.992806940795084</v>
      </c>
      <c r="H272" s="153">
        <f>G272*(100%-ЗМІСТ!$E$15)</f>
        <v>47.992806940795084</v>
      </c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</row>
    <row r="273" spans="1:24" ht="34.5" hidden="1" customHeight="1" outlineLevel="2">
      <c r="A273" s="149">
        <v>8595057629318</v>
      </c>
      <c r="B273" s="176" t="s">
        <v>503</v>
      </c>
      <c r="C273" s="48" t="s">
        <v>5572</v>
      </c>
      <c r="D273" s="151" t="s">
        <v>13</v>
      </c>
      <c r="E273" s="151">
        <v>10</v>
      </c>
      <c r="F273" s="152">
        <f>SUMIF('Загальний прайс'!$D$7:$D$2728,A273,'Загальний прайс'!$L$7:$L$2728)</f>
        <v>1583.5124651837248</v>
      </c>
      <c r="G273" s="152">
        <f>F273*ЗМІСТ!$E$13/1000*1.2</f>
        <v>99.862376742351969</v>
      </c>
      <c r="H273" s="153">
        <f>G273*(100%-ЗМІСТ!$E$15)</f>
        <v>99.862376742351969</v>
      </c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</row>
    <row r="274" spans="1:24" ht="34.5" hidden="1" customHeight="1" outlineLevel="2">
      <c r="A274" s="149">
        <v>8595057651166</v>
      </c>
      <c r="B274" s="176" t="s">
        <v>504</v>
      </c>
      <c r="C274" s="48" t="s">
        <v>5578</v>
      </c>
      <c r="D274" s="151" t="s">
        <v>13</v>
      </c>
      <c r="E274" s="151">
        <v>5</v>
      </c>
      <c r="F274" s="152">
        <f>SUMIF('Загальний прайс'!$D$7:$D$2728,A274,'Загальний прайс'!$L$7:$L$2728)</f>
        <v>2155.7268982239411</v>
      </c>
      <c r="G274" s="152">
        <f>F274*ЗМІСТ!$E$13/1000*1.2</f>
        <v>135.94841619329088</v>
      </c>
      <c r="H274" s="153">
        <f>G274*(100%-ЗМІСТ!$E$15)</f>
        <v>135.94841619329088</v>
      </c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</row>
    <row r="275" spans="1:24" ht="34.5" hidden="1" customHeight="1" outlineLevel="2">
      <c r="A275" s="149">
        <v>8595057699281</v>
      </c>
      <c r="B275" s="176" t="s">
        <v>505</v>
      </c>
      <c r="C275" s="48" t="s">
        <v>5584</v>
      </c>
      <c r="D275" s="151" t="s">
        <v>13</v>
      </c>
      <c r="E275" s="151">
        <v>5</v>
      </c>
      <c r="F275" s="152">
        <f>SUMIF('Загальний прайс'!$D$7:$D$2728,A275,'Загальний прайс'!$L$7:$L$2728)</f>
        <v>4530.8184881206635</v>
      </c>
      <c r="G275" s="152">
        <f>F275*ЗМІСТ!$E$13/1000*1.2</f>
        <v>285.73081220388343</v>
      </c>
      <c r="H275" s="153">
        <f>G275*(100%-ЗМІСТ!$E$15)</f>
        <v>285.73081220388343</v>
      </c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</row>
    <row r="276" spans="1:24" ht="9" hidden="1" customHeight="1" outlineLevel="2">
      <c r="A276" s="149"/>
      <c r="B276" s="178"/>
      <c r="C276" s="401"/>
      <c r="D276" s="173"/>
      <c r="E276" s="173"/>
      <c r="F276" s="21"/>
      <c r="G276" s="21"/>
      <c r="H276" s="174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34.5" hidden="1" customHeight="1" outlineLevel="2">
      <c r="A277" s="149">
        <v>8595057631809</v>
      </c>
      <c r="B277" s="176" t="s">
        <v>506</v>
      </c>
      <c r="C277" s="48" t="s">
        <v>5663</v>
      </c>
      <c r="D277" s="151" t="s">
        <v>13</v>
      </c>
      <c r="E277" s="151">
        <v>10</v>
      </c>
      <c r="F277" s="152">
        <f>SUMIF('Загальний прайс'!$D$7:$D$2728,A277,'Загальний прайс'!$L$7:$L$2728)</f>
        <v>311.95974423939634</v>
      </c>
      <c r="G277" s="152">
        <f>F277*ЗМІСТ!$E$13/1000*1.2</f>
        <v>19.673379397154211</v>
      </c>
      <c r="H277" s="153">
        <f>G277*(100%-ЗМІСТ!$E$15)</f>
        <v>19.673379397154211</v>
      </c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</row>
    <row r="278" spans="1:24" ht="34.5" hidden="1" customHeight="1" outlineLevel="2">
      <c r="A278" s="149">
        <v>8595057631816</v>
      </c>
      <c r="B278" s="176" t="s">
        <v>507</v>
      </c>
      <c r="C278" s="48" t="s">
        <v>5669</v>
      </c>
      <c r="D278" s="151" t="s">
        <v>13</v>
      </c>
      <c r="E278" s="151">
        <v>10</v>
      </c>
      <c r="F278" s="152">
        <f>SUMIF('Загальний прайс'!$D$7:$D$2728,A278,'Загальний прайс'!$L$7:$L$2728)</f>
        <v>342.03873831744431</v>
      </c>
      <c r="G278" s="152">
        <f>F278*ЗМІСТ!$E$13/1000*1.2</f>
        <v>21.570276267053174</v>
      </c>
      <c r="H278" s="153">
        <f>G278*(100%-ЗМІСТ!$E$15)</f>
        <v>21.570276267053174</v>
      </c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</row>
    <row r="279" spans="1:24" ht="34.5" hidden="1" customHeight="1" outlineLevel="2">
      <c r="A279" s="149">
        <v>8595057631823</v>
      </c>
      <c r="B279" s="176" t="s">
        <v>508</v>
      </c>
      <c r="C279" s="48" t="s">
        <v>5675</v>
      </c>
      <c r="D279" s="151" t="s">
        <v>13</v>
      </c>
      <c r="E279" s="151">
        <v>10</v>
      </c>
      <c r="F279" s="152">
        <f>SUMIF('Загальний прайс'!$D$7:$D$2728,A279,'Загальний прайс'!$L$7:$L$2728)</f>
        <v>380.53978819579527</v>
      </c>
      <c r="G279" s="152">
        <f>F279*ЗМІСТ!$E$13/1000*1.2</f>
        <v>23.998300316413523</v>
      </c>
      <c r="H279" s="153">
        <f>G279*(100%-ЗМІСТ!$E$15)</f>
        <v>23.998300316413523</v>
      </c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</row>
    <row r="280" spans="1:24" ht="34.5" hidden="1" customHeight="1" outlineLevel="2">
      <c r="A280" s="149">
        <v>8595057631830</v>
      </c>
      <c r="B280" s="176" t="s">
        <v>509</v>
      </c>
      <c r="C280" s="48" t="s">
        <v>5681</v>
      </c>
      <c r="D280" s="151" t="s">
        <v>13</v>
      </c>
      <c r="E280" s="151">
        <v>10</v>
      </c>
      <c r="F280" s="152">
        <f>SUMIF('Загальний прайс'!$D$7:$D$2728,A280,'Загальний прайс'!$L$7:$L$2728)</f>
        <v>528.87374967421192</v>
      </c>
      <c r="G280" s="152">
        <f>F280*ЗМІСТ!$E$13/1000*1.2</f>
        <v>33.35280952965455</v>
      </c>
      <c r="H280" s="153">
        <f>G280*(100%-ЗМІСТ!$E$15)</f>
        <v>33.35280952965455</v>
      </c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</row>
    <row r="281" spans="1:24" ht="34.5" hidden="1" customHeight="1" outlineLevel="2">
      <c r="A281" s="149">
        <v>8595057631847</v>
      </c>
      <c r="B281" s="176" t="s">
        <v>510</v>
      </c>
      <c r="C281" s="48" t="s">
        <v>5687</v>
      </c>
      <c r="D281" s="151" t="s">
        <v>13</v>
      </c>
      <c r="E281" s="151">
        <v>10</v>
      </c>
      <c r="F281" s="152">
        <f>SUMIF('Загальний прайс'!$D$7:$D$2728,A281,'Загальний прайс'!$L$7:$L$2728)</f>
        <v>616.9859170330642</v>
      </c>
      <c r="G281" s="152">
        <f>F281*ЗМІСТ!$E$13/1000*1.2</f>
        <v>38.909501154026437</v>
      </c>
      <c r="H281" s="153">
        <f>G281*(100%-ЗМІСТ!$E$15)</f>
        <v>38.909501154026437</v>
      </c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</row>
    <row r="282" spans="1:24" ht="34.5" hidden="1" customHeight="1" outlineLevel="2">
      <c r="A282" s="149">
        <v>8595057632769</v>
      </c>
      <c r="B282" s="176" t="s">
        <v>511</v>
      </c>
      <c r="C282" s="48" t="s">
        <v>5693</v>
      </c>
      <c r="D282" s="151" t="s">
        <v>13</v>
      </c>
      <c r="E282" s="151">
        <v>10</v>
      </c>
      <c r="F282" s="152">
        <f>SUMIF('Загальний прайс'!$D$7:$D$2728,A282,'Загальний прайс'!$L$7:$L$2728)</f>
        <v>868.62717872470489</v>
      </c>
      <c r="G282" s="152">
        <f>F282*ЗМІСТ!$E$13/1000*1.2</f>
        <v>54.778965418746189</v>
      </c>
      <c r="H282" s="153">
        <f>G282*(100%-ЗМІСТ!$E$15)</f>
        <v>54.778965418746189</v>
      </c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</row>
    <row r="283" spans="1:24" ht="34.5" hidden="1" customHeight="1" outlineLevel="2">
      <c r="A283" s="149">
        <v>8595057688742</v>
      </c>
      <c r="B283" s="176" t="s">
        <v>512</v>
      </c>
      <c r="C283" s="48" t="s">
        <v>5699</v>
      </c>
      <c r="D283" s="162" t="s">
        <v>13</v>
      </c>
      <c r="E283" s="151">
        <v>10</v>
      </c>
      <c r="F283" s="152">
        <f>SUMIF('Загальний прайс'!$D$7:$D$2728,A283,'Загальний прайс'!$L$7:$L$2728)</f>
        <v>1211.8009303455569</v>
      </c>
      <c r="G283" s="152">
        <f>F283*ЗМІСТ!$E$13/1000*1.2</f>
        <v>76.420819983163341</v>
      </c>
      <c r="H283" s="153">
        <f>G283*(100%-ЗМІСТ!$E$15)</f>
        <v>76.420819983163341</v>
      </c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</row>
    <row r="284" spans="1:24" ht="8.25" customHeight="1">
      <c r="A284" s="120"/>
      <c r="B284" s="21"/>
      <c r="C284" s="561"/>
      <c r="D284" s="179"/>
      <c r="E284" s="121"/>
      <c r="F284" s="120"/>
      <c r="G284" s="120"/>
      <c r="H284" s="164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</row>
    <row r="285" spans="1:24" ht="30" customHeight="1" collapsed="1" thickBot="1">
      <c r="A285" s="165" t="s">
        <v>513</v>
      </c>
      <c r="B285" s="166"/>
      <c r="C285" s="167"/>
      <c r="D285" s="165"/>
      <c r="E285" s="180"/>
      <c r="F285" s="165"/>
      <c r="G285" s="165"/>
      <c r="H285" s="165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</row>
    <row r="286" spans="1:24" ht="25.5" hidden="1" customHeight="1" outlineLevel="1">
      <c r="A286" s="146"/>
      <c r="B286" s="146" t="s">
        <v>514</v>
      </c>
      <c r="C286" s="155"/>
      <c r="D286" s="136"/>
      <c r="E286" s="136"/>
      <c r="F286" s="137"/>
      <c r="G286" s="137"/>
      <c r="H286" s="137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34.5" hidden="1" customHeight="1" outlineLevel="2">
      <c r="A287" s="156" t="s">
        <v>515</v>
      </c>
      <c r="B287" s="181" t="s">
        <v>516</v>
      </c>
      <c r="C287" s="559" t="s">
        <v>5210</v>
      </c>
      <c r="D287" s="140" t="s">
        <v>170</v>
      </c>
      <c r="E287" s="140">
        <v>50</v>
      </c>
      <c r="F287" s="141"/>
      <c r="G287" s="141">
        <f>SUMIF('Загальний прайс'!$D$7:$D$3757,'ел. труби'!A287,'Загальний прайс'!$M$7:$M$3757)</f>
        <v>31.538003999999997</v>
      </c>
      <c r="H287" s="142">
        <f>G287*(100%-ЗМІСТ!$E$15)</f>
        <v>31.538003999999997</v>
      </c>
      <c r="I287" s="143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</row>
    <row r="288" spans="1:24" ht="34.5" hidden="1" customHeight="1" outlineLevel="2">
      <c r="A288" s="156" t="s">
        <v>517</v>
      </c>
      <c r="B288" s="181" t="s">
        <v>518</v>
      </c>
      <c r="C288" s="559" t="s">
        <v>5211</v>
      </c>
      <c r="D288" s="140" t="s">
        <v>170</v>
      </c>
      <c r="E288" s="140">
        <v>50</v>
      </c>
      <c r="F288" s="141"/>
      <c r="G288" s="141">
        <f>SUMIF('Загальний прайс'!$D$7:$D$3757,'ел. труби'!A288,'Загальний прайс'!$M$7:$M$3757)</f>
        <v>39.456539999999997</v>
      </c>
      <c r="H288" s="142">
        <f>G288*(100%-ЗМІСТ!$E$15)</f>
        <v>39.456539999999997</v>
      </c>
      <c r="I288" s="143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</row>
    <row r="289" spans="1:24" ht="34.5" hidden="1" customHeight="1" outlineLevel="2">
      <c r="A289" s="156" t="s">
        <v>519</v>
      </c>
      <c r="B289" s="181" t="s">
        <v>8574</v>
      </c>
      <c r="C289" s="559" t="s">
        <v>5212</v>
      </c>
      <c r="D289" s="140" t="s">
        <v>170</v>
      </c>
      <c r="E289" s="140">
        <v>50</v>
      </c>
      <c r="F289" s="141"/>
      <c r="G289" s="141">
        <f>SUMIF('Загальний прайс'!$D$7:$D$3757,'ел. труби'!A289,'Загальний прайс'!$M$7:$M$3757)</f>
        <v>51.504348</v>
      </c>
      <c r="H289" s="142">
        <f>G289*(100%-ЗМІСТ!$E$15)</f>
        <v>51.504348</v>
      </c>
      <c r="I289" s="143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</row>
    <row r="290" spans="1:24" ht="34.5" hidden="1" customHeight="1" outlineLevel="2">
      <c r="A290" s="156" t="s">
        <v>520</v>
      </c>
      <c r="B290" s="181" t="s">
        <v>521</v>
      </c>
      <c r="C290" s="559" t="s">
        <v>5213</v>
      </c>
      <c r="D290" s="140" t="s">
        <v>170</v>
      </c>
      <c r="E290" s="140">
        <v>50</v>
      </c>
      <c r="F290" s="141"/>
      <c r="G290" s="141">
        <f>SUMIF('Загальний прайс'!$D$7:$D$3757,'ел. труби'!A290,'Загальний прайс'!$M$7:$M$3757)</f>
        <v>71.567988</v>
      </c>
      <c r="H290" s="142">
        <f>G290*(100%-ЗМІСТ!$E$15)</f>
        <v>71.567988</v>
      </c>
      <c r="I290" s="143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</row>
    <row r="291" spans="1:24" ht="34.5" hidden="1" customHeight="1" outlineLevel="2">
      <c r="A291" s="156" t="s">
        <v>522</v>
      </c>
      <c r="B291" s="181" t="s">
        <v>8575</v>
      </c>
      <c r="C291" s="559" t="s">
        <v>5214</v>
      </c>
      <c r="D291" s="140" t="s">
        <v>170</v>
      </c>
      <c r="E291" s="140">
        <v>50</v>
      </c>
      <c r="F291" s="141"/>
      <c r="G291" s="141">
        <f>SUMIF('Загальний прайс'!$D$7:$D$3757,'ел. труби'!A291,'Загальний прайс'!$M$7:$M$3757)</f>
        <v>90.401663999999997</v>
      </c>
      <c r="H291" s="142">
        <f>G291*(100%-ЗМІСТ!$E$15)</f>
        <v>90.401663999999997</v>
      </c>
      <c r="I291" s="143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</row>
    <row r="292" spans="1:24" ht="34.5" hidden="1" customHeight="1" outlineLevel="2">
      <c r="A292" s="156" t="s">
        <v>523</v>
      </c>
      <c r="B292" s="181" t="s">
        <v>524</v>
      </c>
      <c r="C292" s="559" t="s">
        <v>5215</v>
      </c>
      <c r="D292" s="140" t="s">
        <v>170</v>
      </c>
      <c r="E292" s="140">
        <v>50</v>
      </c>
      <c r="F292" s="141"/>
      <c r="G292" s="141">
        <f>SUMIF('Загальний прайс'!$D$7:$D$3757,'ел. труби'!A292,'Загальний прайс'!$M$7:$M$3757)</f>
        <v>117.28771199999998</v>
      </c>
      <c r="H292" s="142">
        <f>G292*(100%-ЗМІСТ!$E$15)</f>
        <v>117.28771199999998</v>
      </c>
      <c r="I292" s="143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</row>
    <row r="293" spans="1:24" ht="34.5" hidden="1" customHeight="1" outlineLevel="2">
      <c r="A293" s="177" t="s">
        <v>525</v>
      </c>
      <c r="B293" s="176" t="s">
        <v>526</v>
      </c>
      <c r="C293" s="560" t="s">
        <v>527</v>
      </c>
      <c r="D293" s="151" t="s">
        <v>170</v>
      </c>
      <c r="E293" s="151">
        <v>50</v>
      </c>
      <c r="F293" s="152">
        <f>SUMIF('Загальний прайс'!$D$7:$D$2257,A293,'Загальний прайс'!$L$7:$L$2257)</f>
        <v>2888.4459642893648</v>
      </c>
      <c r="G293" s="152">
        <f>F293*ЗМІСТ!$E$13/1000*1.2</f>
        <v>182.15649414059018</v>
      </c>
      <c r="H293" s="153">
        <f>G293*(100%-ЗМІСТ!$E$15)</f>
        <v>182.15649414059018</v>
      </c>
      <c r="I293" s="143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</row>
    <row r="294" spans="1:24" ht="34.5" hidden="1" customHeight="1" outlineLevel="2">
      <c r="A294" s="156" t="s">
        <v>528</v>
      </c>
      <c r="B294" s="181" t="s">
        <v>9024</v>
      </c>
      <c r="C294" s="559" t="s">
        <v>5216</v>
      </c>
      <c r="D294" s="140" t="s">
        <v>170</v>
      </c>
      <c r="E294" s="140">
        <v>50</v>
      </c>
      <c r="F294" s="141"/>
      <c r="G294" s="141">
        <f>SUMIF('Загальний прайс'!$D$7:$D$3757,'ел. труби'!A294,'Загальний прайс'!$M$7:$M$3757)</f>
        <v>0</v>
      </c>
      <c r="H294" s="142">
        <f>G294*(100%-ЗМІСТ!$E$15)</f>
        <v>0</v>
      </c>
      <c r="I294" s="143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</row>
    <row r="295" spans="1:24" ht="34.5" hidden="1" customHeight="1" outlineLevel="2">
      <c r="A295" s="182" t="s">
        <v>529</v>
      </c>
      <c r="B295" s="183" t="s">
        <v>530</v>
      </c>
      <c r="C295" s="559" t="s">
        <v>5218</v>
      </c>
      <c r="D295" s="184" t="s">
        <v>170</v>
      </c>
      <c r="E295" s="184">
        <v>25</v>
      </c>
      <c r="F295" s="185"/>
      <c r="G295" s="141">
        <f>SUMIF('Загальний прайс'!$D$7:$D$3757,'ел. труби'!A295,'Загальний прайс'!$M$7:$M$3757)</f>
        <v>0</v>
      </c>
      <c r="H295" s="186">
        <f>G295*(100%-ЗМІСТ!$E$15)</f>
        <v>0</v>
      </c>
      <c r="I295" s="143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</row>
    <row r="296" spans="1:24" ht="34.5" hidden="1" customHeight="1" outlineLevel="2">
      <c r="A296" s="187"/>
      <c r="B296" s="187" t="s">
        <v>531</v>
      </c>
      <c r="C296" s="188"/>
      <c r="D296" s="189"/>
      <c r="E296" s="189"/>
      <c r="F296" s="190"/>
      <c r="G296" s="190"/>
      <c r="H296" s="19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34.5" hidden="1" customHeight="1" outlineLevel="2">
      <c r="A297" s="192" t="s">
        <v>532</v>
      </c>
      <c r="B297" s="193" t="s">
        <v>533</v>
      </c>
      <c r="C297" s="559" t="s">
        <v>5217</v>
      </c>
      <c r="D297" s="195" t="s">
        <v>170</v>
      </c>
      <c r="E297" s="195">
        <v>50</v>
      </c>
      <c r="F297" s="196"/>
      <c r="G297" s="141">
        <f>SUMIF('Загальний прайс'!$D$7:$D$3757,'ел. труби'!A297,'Загальний прайс'!$M$7:$M$3757)</f>
        <v>23.041764000000001</v>
      </c>
      <c r="H297" s="197">
        <f>G297*(100%-ЗМІСТ!$E$15)</f>
        <v>23.041764000000001</v>
      </c>
      <c r="I297" s="143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</row>
    <row r="298" spans="1:24" ht="34.5" hidden="1" customHeight="1" outlineLevel="2">
      <c r="A298" s="156" t="s">
        <v>534</v>
      </c>
      <c r="B298" s="181" t="s">
        <v>535</v>
      </c>
      <c r="C298" s="559" t="s">
        <v>5219</v>
      </c>
      <c r="D298" s="140" t="s">
        <v>170</v>
      </c>
      <c r="E298" s="140">
        <v>50</v>
      </c>
      <c r="F298" s="141"/>
      <c r="G298" s="141">
        <f>SUMIF('Загальний прайс'!$D$7:$D$3757,'ел. труби'!A298,'Загальний прайс'!$M$7:$M$3757)</f>
        <v>29.596427999999996</v>
      </c>
      <c r="H298" s="142">
        <f>G298*(100%-ЗМІСТ!$E$15)</f>
        <v>29.596427999999996</v>
      </c>
      <c r="I298" s="143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</row>
    <row r="299" spans="1:24" ht="34.5" hidden="1" customHeight="1" outlineLevel="2">
      <c r="A299" s="156" t="s">
        <v>536</v>
      </c>
      <c r="B299" s="181" t="s">
        <v>537</v>
      </c>
      <c r="C299" s="559" t="s">
        <v>5220</v>
      </c>
      <c r="D299" s="140" t="s">
        <v>170</v>
      </c>
      <c r="E299" s="140">
        <v>50</v>
      </c>
      <c r="F299" s="141"/>
      <c r="G299" s="141">
        <f>SUMIF('Загальний прайс'!$D$7:$D$3757,'ел. труби'!A299,'Загальний прайс'!$M$7:$M$3757)</f>
        <v>37.533768000000002</v>
      </c>
      <c r="H299" s="142">
        <f>G299*(100%-ЗМІСТ!$E$15)</f>
        <v>37.533768000000002</v>
      </c>
      <c r="I299" s="143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</row>
    <row r="300" spans="1:24" ht="34.5" hidden="1" customHeight="1" outlineLevel="2">
      <c r="A300" s="156" t="s">
        <v>538</v>
      </c>
      <c r="B300" s="181" t="s">
        <v>539</v>
      </c>
      <c r="C300" s="559" t="s">
        <v>5221</v>
      </c>
      <c r="D300" s="140" t="s">
        <v>170</v>
      </c>
      <c r="E300" s="140">
        <v>50</v>
      </c>
      <c r="F300" s="141"/>
      <c r="G300" s="141">
        <f>SUMIF('Загальний прайс'!$D$7:$D$3757,'ел. труби'!A300,'Загальний прайс'!$M$7:$M$3757)</f>
        <v>51.091416000000002</v>
      </c>
      <c r="H300" s="142">
        <f>G300*(100%-ЗМІСТ!$E$15)</f>
        <v>51.091416000000002</v>
      </c>
      <c r="I300" s="143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</row>
    <row r="301" spans="1:24" ht="34.5" hidden="1" customHeight="1" outlineLevel="2">
      <c r="A301" s="156" t="s">
        <v>540</v>
      </c>
      <c r="B301" s="181" t="s">
        <v>541</v>
      </c>
      <c r="C301" s="559" t="s">
        <v>5222</v>
      </c>
      <c r="D301" s="140" t="s">
        <v>170</v>
      </c>
      <c r="E301" s="140">
        <v>50</v>
      </c>
      <c r="F301" s="141"/>
      <c r="G301" s="141">
        <f>SUMIF('Загальний прайс'!$D$7:$D$3757,'ел. труби'!A301,'Загальний прайс'!$M$7:$M$3757)</f>
        <v>64.831044000000006</v>
      </c>
      <c r="H301" s="142">
        <f>G301*(100%-ЗМІСТ!$E$15)</f>
        <v>64.831044000000006</v>
      </c>
      <c r="I301" s="143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</row>
    <row r="302" spans="1:24" ht="34.5" hidden="1" customHeight="1" outlineLevel="2">
      <c r="A302" s="156" t="s">
        <v>542</v>
      </c>
      <c r="B302" s="181" t="s">
        <v>543</v>
      </c>
      <c r="C302" s="559" t="s">
        <v>5223</v>
      </c>
      <c r="D302" s="140" t="s">
        <v>170</v>
      </c>
      <c r="E302" s="140">
        <v>50</v>
      </c>
      <c r="F302" s="141"/>
      <c r="G302" s="141">
        <f>SUMIF('Загальний прайс'!$D$7:$D$3757,'ел. труби'!A302,'Загальний прайс'!$M$7:$M$3757)</f>
        <v>84.121128000000013</v>
      </c>
      <c r="H302" s="142">
        <f>G302*(100%-ЗМІСТ!$E$15)</f>
        <v>84.121128000000013</v>
      </c>
      <c r="I302" s="143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</row>
    <row r="303" spans="1:24" ht="34.5" hidden="1" customHeight="1" outlineLevel="2">
      <c r="A303" s="156" t="s">
        <v>544</v>
      </c>
      <c r="B303" s="181" t="s">
        <v>545</v>
      </c>
      <c r="C303" s="559" t="s">
        <v>5224</v>
      </c>
      <c r="D303" s="140" t="s">
        <v>170</v>
      </c>
      <c r="E303" s="140">
        <v>50</v>
      </c>
      <c r="F303" s="141"/>
      <c r="G303" s="141">
        <f>SUMIF('Загальний прайс'!$D$7:$D$3757,'ел. труби'!A303,'Загальний прайс'!$M$7:$M$3757)</f>
        <v>159.18865199999999</v>
      </c>
      <c r="H303" s="142">
        <f>G303*(100%-ЗМІСТ!$E$15)</f>
        <v>159.18865199999999</v>
      </c>
      <c r="I303" s="143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</row>
    <row r="304" spans="1:24" ht="34.5" hidden="1" customHeight="1" outlineLevel="2">
      <c r="A304" s="156" t="s">
        <v>546</v>
      </c>
      <c r="B304" s="181" t="s">
        <v>547</v>
      </c>
      <c r="C304" s="559" t="s">
        <v>5225</v>
      </c>
      <c r="D304" s="140" t="s">
        <v>170</v>
      </c>
      <c r="E304" s="140">
        <v>25</v>
      </c>
      <c r="F304" s="141"/>
      <c r="G304" s="141">
        <f>SUMIF('Загальний прайс'!$D$7:$D$3757,'ел. труби'!A304,'Загальний прайс'!$M$7:$M$3757)</f>
        <v>226.54470000000001</v>
      </c>
      <c r="H304" s="142">
        <f>G304*(100%-ЗМІСТ!$E$15)</f>
        <v>226.54470000000001</v>
      </c>
      <c r="I304" s="143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</row>
    <row r="305" spans="1:24" ht="34.5" hidden="1" customHeight="1" outlineLevel="2">
      <c r="A305" s="36"/>
      <c r="B305" s="198" t="s">
        <v>548</v>
      </c>
      <c r="C305" s="401"/>
      <c r="D305" s="173"/>
      <c r="E305" s="173"/>
      <c r="F305" s="21"/>
      <c r="G305" s="21"/>
      <c r="H305" s="174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34.5" hidden="1" customHeight="1" outlineLevel="2">
      <c r="A306" s="199" t="s">
        <v>549</v>
      </c>
      <c r="B306" s="181" t="s">
        <v>550</v>
      </c>
      <c r="C306" s="559" t="s">
        <v>5226</v>
      </c>
      <c r="D306" s="140" t="s">
        <v>170</v>
      </c>
      <c r="E306" s="140">
        <v>50</v>
      </c>
      <c r="F306" s="141"/>
      <c r="G306" s="141">
        <f>SUMIF('Загальний прайс'!$D$7:$D$3757,'ел. труби'!A306,'Загальний прайс'!$M$7:$M$3757)</f>
        <v>26.647283999999999</v>
      </c>
      <c r="H306" s="142">
        <f>G306*(100%-ЗМІСТ!$E$15)</f>
        <v>26.647283999999999</v>
      </c>
      <c r="I306" s="143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</row>
    <row r="307" spans="1:24" ht="34.5" hidden="1" customHeight="1" outlineLevel="2">
      <c r="A307" s="199" t="s">
        <v>551</v>
      </c>
      <c r="B307" s="181" t="s">
        <v>552</v>
      </c>
      <c r="C307" s="559" t="s">
        <v>5227</v>
      </c>
      <c r="D307" s="140" t="s">
        <v>170</v>
      </c>
      <c r="E307" s="140">
        <v>50</v>
      </c>
      <c r="F307" s="141"/>
      <c r="G307" s="141">
        <f>SUMIF('Загальний прайс'!$D$7:$D$3757,'ел. труби'!A307,'Загальний прайс'!$M$7:$M$3757)</f>
        <v>32.111663999999998</v>
      </c>
      <c r="H307" s="142">
        <f>G307*(100%-ЗМІСТ!$E$15)</f>
        <v>32.111663999999998</v>
      </c>
      <c r="I307" s="143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</row>
    <row r="308" spans="1:24" ht="34.5" hidden="1" customHeight="1" outlineLevel="2">
      <c r="A308" s="199" t="s">
        <v>553</v>
      </c>
      <c r="B308" s="181" t="s">
        <v>554</v>
      </c>
      <c r="C308" s="559" t="s">
        <v>5228</v>
      </c>
      <c r="D308" s="140" t="s">
        <v>170</v>
      </c>
      <c r="E308" s="140">
        <v>50</v>
      </c>
      <c r="F308" s="141"/>
      <c r="G308" s="141">
        <f>SUMIF('Загальний прайс'!$D$7:$D$3757,'ел. труби'!A308,'Загальний прайс'!$M$7:$M$3757)</f>
        <v>42.151331999999996</v>
      </c>
      <c r="H308" s="142">
        <f>G308*(100%-ЗМІСТ!$E$15)</f>
        <v>42.151331999999996</v>
      </c>
      <c r="I308" s="143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</row>
    <row r="309" spans="1:24" ht="34.5" hidden="1" customHeight="1" outlineLevel="2">
      <c r="A309" s="199" t="s">
        <v>555</v>
      </c>
      <c r="B309" s="181" t="s">
        <v>556</v>
      </c>
      <c r="C309" s="559" t="s">
        <v>5229</v>
      </c>
      <c r="D309" s="140" t="s">
        <v>170</v>
      </c>
      <c r="E309" s="140">
        <v>50</v>
      </c>
      <c r="F309" s="141"/>
      <c r="G309" s="141">
        <f>SUMIF('Загальний прайс'!$D$7:$D$3757,'ел. труби'!A309,'Загальний прайс'!$M$7:$M$3757)</f>
        <v>57.863328000000003</v>
      </c>
      <c r="H309" s="142">
        <f>G309*(100%-ЗМІСТ!$E$15)</f>
        <v>57.863328000000003</v>
      </c>
      <c r="I309" s="143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</row>
    <row r="310" spans="1:24" ht="34.5" hidden="1" customHeight="1" outlineLevel="2">
      <c r="A310" s="199" t="s">
        <v>557</v>
      </c>
      <c r="B310" s="181" t="s">
        <v>558</v>
      </c>
      <c r="C310" s="559" t="s">
        <v>5230</v>
      </c>
      <c r="D310" s="140" t="s">
        <v>170</v>
      </c>
      <c r="E310" s="140">
        <v>50</v>
      </c>
      <c r="F310" s="141"/>
      <c r="G310" s="141">
        <f>SUMIF('Загальний прайс'!$D$7:$D$3757,'ел. труби'!A310,'Загальний прайс'!$M$7:$M$3757)</f>
        <v>73.345619999999997</v>
      </c>
      <c r="H310" s="142">
        <f>G310*(100%-ЗМІСТ!$E$15)</f>
        <v>73.345619999999997</v>
      </c>
      <c r="I310" s="143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</row>
    <row r="311" spans="1:24" ht="34.5" hidden="1" customHeight="1" outlineLevel="2">
      <c r="A311" s="199" t="s">
        <v>559</v>
      </c>
      <c r="B311" s="181" t="s">
        <v>560</v>
      </c>
      <c r="C311" s="559" t="s">
        <v>5231</v>
      </c>
      <c r="D311" s="140" t="s">
        <v>170</v>
      </c>
      <c r="E311" s="140">
        <v>50</v>
      </c>
      <c r="F311" s="141"/>
      <c r="G311" s="141">
        <f>SUMIF('Загальний прайс'!$D$7:$D$3757,'ел. труби'!A311,'Загальний прайс'!$M$7:$M$3757)</f>
        <v>96.729839999999996</v>
      </c>
      <c r="H311" s="142">
        <f>G311*(100%-ЗМІСТ!$E$15)</f>
        <v>96.729839999999996</v>
      </c>
      <c r="I311" s="143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</row>
    <row r="312" spans="1:24" ht="34.5" hidden="1" customHeight="1" outlineLevel="2">
      <c r="A312" s="199" t="s">
        <v>561</v>
      </c>
      <c r="B312" s="181" t="s">
        <v>562</v>
      </c>
      <c r="C312" s="559" t="s">
        <v>5232</v>
      </c>
      <c r="D312" s="140" t="s">
        <v>170</v>
      </c>
      <c r="E312" s="140">
        <v>50</v>
      </c>
      <c r="F312" s="141"/>
      <c r="G312" s="141">
        <f>SUMIF('Загальний прайс'!$D$7:$D$3757,'ел. труби'!A312,'Загальний прайс'!$M$7:$M$3757)</f>
        <v>187.992648</v>
      </c>
      <c r="H312" s="142">
        <f>G312*(100%-ЗМІСТ!$E$15)</f>
        <v>187.992648</v>
      </c>
      <c r="I312" s="143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</row>
    <row r="313" spans="1:24" ht="34.5" hidden="1" customHeight="1" outlineLevel="2" thickBot="1">
      <c r="A313" s="555" t="s">
        <v>563</v>
      </c>
      <c r="B313" s="556" t="s">
        <v>9025</v>
      </c>
      <c r="C313" s="562" t="s">
        <v>5233</v>
      </c>
      <c r="D313" s="553" t="s">
        <v>170</v>
      </c>
      <c r="E313" s="553">
        <v>25</v>
      </c>
      <c r="F313" s="552"/>
      <c r="G313" s="552">
        <f>SUMIF('Загальний прайс'!$D$7:$D$3757,'ел. труби'!A313,'Загальний прайс'!$M$7:$M$3757)</f>
        <v>243.14541599999995</v>
      </c>
      <c r="H313" s="554">
        <f>G313*(100%-ЗМІСТ!$E$15)</f>
        <v>243.14541599999995</v>
      </c>
      <c r="I313" s="143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</row>
    <row r="314" spans="1:24" ht="30.75" hidden="1" customHeight="1" outlineLevel="1">
      <c r="A314" s="146"/>
      <c r="B314" s="146" t="s">
        <v>564</v>
      </c>
      <c r="C314" s="155"/>
      <c r="D314" s="136"/>
      <c r="E314" s="136"/>
      <c r="F314" s="137"/>
      <c r="G314" s="137"/>
      <c r="H314" s="137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38.25" hidden="1" customHeight="1" outlineLevel="2">
      <c r="A315" s="200">
        <v>4820080460855</v>
      </c>
      <c r="B315" s="201" t="s">
        <v>565</v>
      </c>
      <c r="C315" s="148" t="s">
        <v>5192</v>
      </c>
      <c r="D315" s="140" t="s">
        <v>170</v>
      </c>
      <c r="E315" s="140">
        <v>6</v>
      </c>
      <c r="F315" s="141"/>
      <c r="G315" s="141">
        <f>SUMIF('Загальний прайс'!$D$7:$D$3757,'ел. труби'!A315,'Загальний прайс'!$M$7:$M$3757)</f>
        <v>0</v>
      </c>
      <c r="H315" s="142">
        <f>G315*(100%-ЗМІСТ!$E$15)</f>
        <v>0</v>
      </c>
      <c r="I315" s="143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</row>
    <row r="316" spans="1:24" ht="38.25" hidden="1" customHeight="1" outlineLevel="2">
      <c r="A316" s="200">
        <v>4820080460787</v>
      </c>
      <c r="B316" s="202" t="s">
        <v>566</v>
      </c>
      <c r="C316" s="148" t="s">
        <v>5193</v>
      </c>
      <c r="D316" s="140" t="s">
        <v>170</v>
      </c>
      <c r="E316" s="140">
        <v>6</v>
      </c>
      <c r="F316" s="141"/>
      <c r="G316" s="141">
        <f>SUMIF('Загальний прайс'!$D$7:$D$3757,'ел. труби'!A316,'Загальний прайс'!$M$7:$M$3757)</f>
        <v>0</v>
      </c>
      <c r="H316" s="142">
        <f>G316*(100%-ЗМІСТ!$E$15)</f>
        <v>0</v>
      </c>
      <c r="I316" s="143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</row>
    <row r="317" spans="1:24" ht="38.25" hidden="1" customHeight="1" outlineLevel="2">
      <c r="A317" s="200">
        <v>4820080460800</v>
      </c>
      <c r="B317" s="202" t="s">
        <v>567</v>
      </c>
      <c r="C317" s="148" t="s">
        <v>5194</v>
      </c>
      <c r="D317" s="140" t="s">
        <v>170</v>
      </c>
      <c r="E317" s="140">
        <v>6</v>
      </c>
      <c r="F317" s="141"/>
      <c r="G317" s="141">
        <f>SUMIF('Загальний прайс'!$D$7:$D$3757,'ел. труби'!A317,'Загальний прайс'!$M$7:$M$3757)</f>
        <v>0</v>
      </c>
      <c r="H317" s="142">
        <f>G317*(100%-ЗМІСТ!$E$15)</f>
        <v>0</v>
      </c>
      <c r="I317" s="143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</row>
    <row r="318" spans="1:24" ht="38.25" hidden="1" customHeight="1" outlineLevel="2">
      <c r="A318" s="203" t="s">
        <v>568</v>
      </c>
      <c r="B318" s="202" t="s">
        <v>569</v>
      </c>
      <c r="C318" s="148" t="s">
        <v>5195</v>
      </c>
      <c r="D318" s="140" t="s">
        <v>170</v>
      </c>
      <c r="E318" s="140">
        <v>6</v>
      </c>
      <c r="F318" s="141"/>
      <c r="G318" s="141">
        <f>SUMIF('Загальний прайс'!$D$7:$D$3757,'ел. труби'!A318,'Загальний прайс'!$M$7:$M$3757)</f>
        <v>0</v>
      </c>
      <c r="H318" s="142">
        <f>G318*(100%-ЗМІСТ!$E$15)</f>
        <v>0</v>
      </c>
      <c r="I318" s="143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</row>
    <row r="319" spans="1:24" ht="38.25" hidden="1" customHeight="1" outlineLevel="2">
      <c r="A319" s="101" t="s">
        <v>570</v>
      </c>
      <c r="B319" s="204" t="s">
        <v>9142</v>
      </c>
      <c r="C319" s="401" t="s">
        <v>571</v>
      </c>
      <c r="D319" s="151" t="s">
        <v>170</v>
      </c>
      <c r="E319" s="151">
        <v>6</v>
      </c>
      <c r="F319" s="152">
        <f>SUMIF('Загальний прайс'!$D$7:$D$5017,A319,'Загальний прайс'!$L$7:$L5017)</f>
        <v>0</v>
      </c>
      <c r="G319" s="152">
        <f>F319*ЗМІСТ!$E$13/1000*1.2</f>
        <v>0</v>
      </c>
      <c r="H319" s="153">
        <f>G319*(100%-ЗМІСТ!$E$15)</f>
        <v>0</v>
      </c>
      <c r="I319" s="143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</row>
    <row r="320" spans="1:24" ht="38.25" hidden="1" customHeight="1" outlineLevel="2">
      <c r="A320" s="203" t="s">
        <v>572</v>
      </c>
      <c r="B320" s="202" t="s">
        <v>573</v>
      </c>
      <c r="C320" s="148" t="s">
        <v>5196</v>
      </c>
      <c r="D320" s="140" t="s">
        <v>170</v>
      </c>
      <c r="E320" s="140">
        <v>6</v>
      </c>
      <c r="F320" s="141"/>
      <c r="G320" s="141">
        <f>SUMIF('Загальний прайс'!$D$7:$D$3757,'ел. труби'!A320,'Загальний прайс'!$M$7:$M$3757)</f>
        <v>0</v>
      </c>
      <c r="H320" s="142">
        <f>G320*(100%-ЗМІСТ!$E$15)</f>
        <v>0</v>
      </c>
      <c r="I320" s="143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</row>
    <row r="321" spans="1:28" ht="38.25" hidden="1" customHeight="1" outlineLevel="2" thickBot="1">
      <c r="A321" s="205" t="s">
        <v>574</v>
      </c>
      <c r="B321" s="206" t="s">
        <v>575</v>
      </c>
      <c r="C321" s="557" t="s">
        <v>5197</v>
      </c>
      <c r="D321" s="208" t="s">
        <v>170</v>
      </c>
      <c r="E321" s="208">
        <v>6</v>
      </c>
      <c r="F321" s="209"/>
      <c r="G321" s="209">
        <f>SUMIF('Загальний прайс'!$D$7:$D$3757,'ел. труби'!A321,'Загальний прайс'!$M$7:$M$3757)</f>
        <v>0</v>
      </c>
      <c r="H321" s="210">
        <f>G321*(100%-ЗМІСТ!$E$15)</f>
        <v>0</v>
      </c>
      <c r="I321" s="143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</row>
    <row r="322" spans="1:28" ht="9.75" hidden="1" customHeight="1" outlineLevel="2">
      <c r="A322" s="146"/>
      <c r="B322" s="211"/>
      <c r="C322" s="212"/>
      <c r="D322" s="173"/>
      <c r="E322" s="173"/>
      <c r="F322" s="21"/>
      <c r="G322" s="21"/>
      <c r="H322" s="174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8" ht="34.5" hidden="1" customHeight="1" outlineLevel="2">
      <c r="A323" s="200">
        <v>4820080460848</v>
      </c>
      <c r="B323" s="201" t="s">
        <v>576</v>
      </c>
      <c r="C323" s="148" t="s">
        <v>5198</v>
      </c>
      <c r="D323" s="140" t="s">
        <v>170</v>
      </c>
      <c r="E323" s="140">
        <v>6</v>
      </c>
      <c r="F323" s="141"/>
      <c r="G323" s="141">
        <f>SUMIF('Загальний прайс'!$D$7:$D$3757,'ел. труби'!A323,'Загальний прайс'!$M$7:$M$3757)</f>
        <v>50.343060000000001</v>
      </c>
      <c r="H323" s="142">
        <f>G323*(100%-ЗМІСТ!$E$15)</f>
        <v>50.343060000000001</v>
      </c>
      <c r="I323" s="143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8" ht="34.5" hidden="1" customHeight="1" outlineLevel="2">
      <c r="A324" s="203">
        <v>4820080460794</v>
      </c>
      <c r="B324" s="202" t="s">
        <v>577</v>
      </c>
      <c r="C324" s="148" t="s">
        <v>5199</v>
      </c>
      <c r="D324" s="140" t="s">
        <v>170</v>
      </c>
      <c r="E324" s="140">
        <v>6</v>
      </c>
      <c r="F324" s="141"/>
      <c r="G324" s="141">
        <f>SUMIF('Загальний прайс'!$D$7:$D$3757,'ел. труби'!A324,'Загальний прайс'!$M$7:$M$3757)</f>
        <v>65.231579999999994</v>
      </c>
      <c r="H324" s="142">
        <f>G324*(100%-ЗМІСТ!$E$15)</f>
        <v>65.231579999999994</v>
      </c>
      <c r="I324" s="143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8" ht="34.5" hidden="1" customHeight="1" outlineLevel="2">
      <c r="A325" s="203">
        <v>4820080460817</v>
      </c>
      <c r="B325" s="202" t="s">
        <v>578</v>
      </c>
      <c r="C325" s="148" t="s">
        <v>5200</v>
      </c>
      <c r="D325" s="140" t="s">
        <v>170</v>
      </c>
      <c r="E325" s="140">
        <v>6</v>
      </c>
      <c r="F325" s="141"/>
      <c r="G325" s="141">
        <f>SUMIF('Загальний прайс'!$D$7:$D$3757,'ел. труби'!A325,'Загальний прайс'!$M$7:$M$3757)</f>
        <v>84.010751999999997</v>
      </c>
      <c r="H325" s="142">
        <f>G325*(100%-ЗМІСТ!$E$15)</f>
        <v>84.010751999999997</v>
      </c>
      <c r="I325" s="143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8" ht="34.5" hidden="1" customHeight="1" outlineLevel="2">
      <c r="A326" s="203" t="s">
        <v>579</v>
      </c>
      <c r="B326" s="202" t="s">
        <v>580</v>
      </c>
      <c r="C326" s="148" t="s">
        <v>5201</v>
      </c>
      <c r="D326" s="140" t="s">
        <v>170</v>
      </c>
      <c r="E326" s="140">
        <v>6</v>
      </c>
      <c r="F326" s="141"/>
      <c r="G326" s="141">
        <f>SUMIF('Загальний прайс'!$D$7:$D$3757,'ел. труби'!A326,'Загальний прайс'!$M$7:$M$3757)</f>
        <v>125.82782399999999</v>
      </c>
      <c r="H326" s="142">
        <f>G326*(100%-ЗМІСТ!$E$15)</f>
        <v>125.82782399999999</v>
      </c>
      <c r="I326" s="143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</row>
    <row r="327" spans="1:28" ht="34.5" hidden="1" customHeight="1" outlineLevel="2">
      <c r="A327" s="203" t="s">
        <v>581</v>
      </c>
      <c r="B327" s="202" t="s">
        <v>582</v>
      </c>
      <c r="C327" s="148" t="s">
        <v>5202</v>
      </c>
      <c r="D327" s="140" t="s">
        <v>170</v>
      </c>
      <c r="E327" s="140">
        <v>6</v>
      </c>
      <c r="F327" s="141"/>
      <c r="G327" s="141">
        <f>SUMIF('Загальний прайс'!$D$7:$D$3757,'ел. труби'!A327,'Загальний прайс'!$M$7:$M$3757)</f>
        <v>210.75278399999999</v>
      </c>
      <c r="H327" s="142">
        <f>G327*(100%-ЗМІСТ!$E$15)</f>
        <v>210.75278399999999</v>
      </c>
      <c r="I327" s="143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</row>
    <row r="328" spans="1:28" ht="34.5" hidden="1" customHeight="1" outlineLevel="2" thickBot="1">
      <c r="A328" s="205" t="s">
        <v>583</v>
      </c>
      <c r="B328" s="206" t="s">
        <v>584</v>
      </c>
      <c r="C328" s="557" t="s">
        <v>5203</v>
      </c>
      <c r="D328" s="553" t="s">
        <v>170</v>
      </c>
      <c r="E328" s="553">
        <v>6</v>
      </c>
      <c r="F328" s="552"/>
      <c r="G328" s="552">
        <f>SUMIF('Загальний прайс'!$D$7:$D$3757,'ел. труби'!A328,'Загальний прайс'!$M$7:$M$3757)</f>
        <v>321.40364399999999</v>
      </c>
      <c r="H328" s="554">
        <f>G328*(100%-ЗМІСТ!$E$15)</f>
        <v>321.40364399999999</v>
      </c>
      <c r="I328" s="143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</row>
    <row r="329" spans="1:28" ht="14.25" hidden="1" customHeight="1" outlineLevel="2">
      <c r="A329" s="135"/>
      <c r="B329" s="216"/>
      <c r="C329" s="401"/>
      <c r="D329" s="173"/>
      <c r="E329" s="173"/>
      <c r="F329" s="21"/>
      <c r="G329" s="21"/>
      <c r="H329" s="174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8" ht="39.75" hidden="1" customHeight="1" outlineLevel="2">
      <c r="A330" s="200">
        <v>4820080460770</v>
      </c>
      <c r="B330" s="201" t="s">
        <v>585</v>
      </c>
      <c r="C330" s="148" t="s">
        <v>5204</v>
      </c>
      <c r="D330" s="140" t="s">
        <v>170</v>
      </c>
      <c r="E330" s="140">
        <v>6</v>
      </c>
      <c r="F330" s="141"/>
      <c r="G330" s="141">
        <f>SUMIF('Загальний прайс'!$D$7:$D$3757,'ел. труби'!A330,'Загальний прайс'!$M$7:$M$3757)</f>
        <v>0</v>
      </c>
      <c r="H330" s="142">
        <f>G330*(100%-ЗМІСТ!$E$15)</f>
        <v>0</v>
      </c>
      <c r="I330" s="143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</row>
    <row r="331" spans="1:28" ht="39.75" hidden="1" customHeight="1" outlineLevel="2">
      <c r="A331" s="203">
        <v>4820080460909</v>
      </c>
      <c r="B331" s="217" t="s">
        <v>586</v>
      </c>
      <c r="C331" s="148" t="s">
        <v>5205</v>
      </c>
      <c r="D331" s="140" t="s">
        <v>170</v>
      </c>
      <c r="E331" s="140">
        <v>6</v>
      </c>
      <c r="F331" s="141"/>
      <c r="G331" s="141">
        <f>SUMIF('Загальний прайс'!$D$7:$D$3757,'ел. труби'!A331,'Загальний прайс'!$M$7:$M$3757)</f>
        <v>0</v>
      </c>
      <c r="H331" s="142">
        <f>G331*(100%-ЗМІСТ!$E$15)</f>
        <v>0</v>
      </c>
      <c r="I331" s="143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21"/>
      <c r="Z331" s="21"/>
      <c r="AA331" s="21"/>
      <c r="AB331" s="21"/>
    </row>
    <row r="332" spans="1:28" ht="39.75" hidden="1" customHeight="1" outlineLevel="2">
      <c r="A332" s="203">
        <v>4820080460831</v>
      </c>
      <c r="B332" s="218" t="s">
        <v>587</v>
      </c>
      <c r="C332" s="148" t="s">
        <v>5206</v>
      </c>
      <c r="D332" s="219" t="s">
        <v>170</v>
      </c>
      <c r="E332" s="140">
        <v>6</v>
      </c>
      <c r="F332" s="141"/>
      <c r="G332" s="141">
        <f>SUMIF('Загальний прайс'!$D$7:$D$3757,'ел. труби'!A332,'Загальний прайс'!$M$7:$M$3757)</f>
        <v>0</v>
      </c>
      <c r="H332" s="142">
        <f>G332*(100%-ЗМІСТ!$E$15)</f>
        <v>0</v>
      </c>
      <c r="I332" s="143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21"/>
      <c r="Z332" s="21"/>
      <c r="AA332" s="21"/>
      <c r="AB332" s="21"/>
    </row>
    <row r="333" spans="1:28" ht="39.75" hidden="1" customHeight="1" outlineLevel="2">
      <c r="A333" s="200">
        <v>4820080460824</v>
      </c>
      <c r="B333" s="218" t="s">
        <v>588</v>
      </c>
      <c r="C333" s="148" t="s">
        <v>5207</v>
      </c>
      <c r="D333" s="219" t="s">
        <v>170</v>
      </c>
      <c r="E333" s="140">
        <v>6</v>
      </c>
      <c r="F333" s="141"/>
      <c r="G333" s="141">
        <f>SUMIF('Загальний прайс'!$D$7:$D$3757,'ел. труби'!A333,'Загальний прайс'!$M$7:$M$3757)</f>
        <v>139.31947199999999</v>
      </c>
      <c r="H333" s="142">
        <f>G333*(100%-ЗМІСТ!$E$15)</f>
        <v>139.31947199999999</v>
      </c>
      <c r="I333" s="143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</row>
    <row r="334" spans="1:28" ht="39.75" hidden="1" customHeight="1" outlineLevel="2">
      <c r="A334" s="203">
        <v>4820080460893</v>
      </c>
      <c r="B334" s="218" t="s">
        <v>589</v>
      </c>
      <c r="C334" s="148" t="s">
        <v>5208</v>
      </c>
      <c r="D334" s="219" t="s">
        <v>170</v>
      </c>
      <c r="E334" s="140">
        <v>6</v>
      </c>
      <c r="F334" s="141"/>
      <c r="G334" s="141">
        <f>SUMIF('Загальний прайс'!$D$7:$D$3757,'ел. труби'!A334,'Загальний прайс'!$M$7:$M$3757)</f>
        <v>243.48647999999997</v>
      </c>
      <c r="H334" s="142">
        <f>G334*(100%-ЗМІСТ!$E$15)</f>
        <v>243.48647999999997</v>
      </c>
      <c r="I334" s="143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</row>
    <row r="335" spans="1:28" ht="39.75" hidden="1" customHeight="1" outlineLevel="2" thickBot="1">
      <c r="A335" s="205">
        <v>4820080460886</v>
      </c>
      <c r="B335" s="220" t="s">
        <v>590</v>
      </c>
      <c r="C335" s="557" t="s">
        <v>5209</v>
      </c>
      <c r="D335" s="221" t="s">
        <v>170</v>
      </c>
      <c r="E335" s="208">
        <v>6</v>
      </c>
      <c r="F335" s="209"/>
      <c r="G335" s="552">
        <f>SUMIF('Загальний прайс'!$D$7:$D$3757,'ел. труби'!A335,'Загальний прайс'!$M$7:$M$3757)</f>
        <v>356.055204</v>
      </c>
      <c r="H335" s="210">
        <f>G335*(100%-ЗМІСТ!$E$15)</f>
        <v>356.055204</v>
      </c>
      <c r="I335" s="143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</row>
    <row r="336" spans="1:28" ht="24" hidden="1" customHeight="1" outlineLevel="1">
      <c r="A336" s="146"/>
      <c r="B336" s="146" t="s">
        <v>591</v>
      </c>
      <c r="C336" s="155"/>
      <c r="D336" s="136"/>
      <c r="E336" s="136"/>
      <c r="F336" s="137"/>
      <c r="G336" s="137"/>
      <c r="H336" s="137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34.5" hidden="1" customHeight="1" outlineLevel="2">
      <c r="A337" s="154" t="s">
        <v>592</v>
      </c>
      <c r="B337" s="176" t="s">
        <v>593</v>
      </c>
      <c r="C337" s="401" t="s">
        <v>594</v>
      </c>
      <c r="D337" s="151" t="s">
        <v>13</v>
      </c>
      <c r="E337" s="151">
        <v>50</v>
      </c>
      <c r="F337" s="152">
        <f>SUMIF('Загальний прайс'!$D$7:$D$2728,A337,'Загальний прайс'!$L$7:$L$2728)</f>
        <v>410</v>
      </c>
      <c r="G337" s="152">
        <f>F337*ЗМІСТ!$E$13/1000*1.2</f>
        <v>25.856174399999997</v>
      </c>
      <c r="H337" s="153">
        <f>G337*(100%-ЗМІСТ!$E$15)</f>
        <v>25.856174399999997</v>
      </c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</row>
    <row r="338" spans="1:24" ht="34.5" hidden="1" customHeight="1" outlineLevel="2">
      <c r="A338" s="154" t="s">
        <v>595</v>
      </c>
      <c r="B338" s="176" t="s">
        <v>596</v>
      </c>
      <c r="C338" s="401" t="s">
        <v>597</v>
      </c>
      <c r="D338" s="151" t="s">
        <v>13</v>
      </c>
      <c r="E338" s="151">
        <v>50</v>
      </c>
      <c r="F338" s="152">
        <f>SUMIF('Загальний прайс'!$D$7:$D$2728,A338,'Загальний прайс'!$L$7:$L$2728)</f>
        <v>573.17694241970901</v>
      </c>
      <c r="G338" s="152">
        <f>F338*ЗМІСТ!$E$13/1000*1.2</f>
        <v>36.14673898844574</v>
      </c>
      <c r="H338" s="153">
        <f>G338*(100%-ЗМІСТ!$E$15)</f>
        <v>36.14673898844574</v>
      </c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</row>
    <row r="339" spans="1:24" ht="34.5" hidden="1" customHeight="1" outlineLevel="2">
      <c r="A339" s="154" t="s">
        <v>598</v>
      </c>
      <c r="B339" s="176" t="s">
        <v>599</v>
      </c>
      <c r="C339" s="401" t="s">
        <v>600</v>
      </c>
      <c r="D339" s="151" t="s">
        <v>13</v>
      </c>
      <c r="E339" s="151">
        <v>100</v>
      </c>
      <c r="F339" s="152">
        <f>SUMIF('Загальний прайс'!$D$7:$D$2728,A339,'Загальний прайс'!$L$7:$L$2728)</f>
        <v>896.61250278511636</v>
      </c>
      <c r="G339" s="152">
        <f>F339*ЗМІСТ!$E$13/1000*1.2</f>
        <v>56.543827417640131</v>
      </c>
      <c r="H339" s="153">
        <f>G339*(100%-ЗМІСТ!$E$15)</f>
        <v>56.543827417640131</v>
      </c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</row>
    <row r="340" spans="1:24" ht="34.5" hidden="1" customHeight="1" outlineLevel="2">
      <c r="A340" s="154" t="s">
        <v>601</v>
      </c>
      <c r="B340" s="176" t="s">
        <v>602</v>
      </c>
      <c r="C340" s="401" t="s">
        <v>603</v>
      </c>
      <c r="D340" s="151" t="s">
        <v>13</v>
      </c>
      <c r="E340" s="151">
        <v>50</v>
      </c>
      <c r="F340" s="152">
        <f>SUMIF('Загальний прайс'!$D$7:$D$2728,A340,'Загальний прайс'!$L$7:$L$2728)</f>
        <v>1084.9420695801634</v>
      </c>
      <c r="G340" s="152">
        <f>F340*ЗМІСТ!$E$13/1000*1.2</f>
        <v>68.420613085272294</v>
      </c>
      <c r="H340" s="153">
        <f>G340*(100%-ЗМІСТ!$E$15)</f>
        <v>68.420613085272294</v>
      </c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</row>
    <row r="341" spans="1:24" ht="34.5" hidden="1" customHeight="1" outlineLevel="2">
      <c r="A341" s="154" t="s">
        <v>604</v>
      </c>
      <c r="B341" s="176" t="s">
        <v>605</v>
      </c>
      <c r="C341" s="401" t="s">
        <v>606</v>
      </c>
      <c r="D341" s="151" t="s">
        <v>13</v>
      </c>
      <c r="E341" s="151">
        <v>50</v>
      </c>
      <c r="F341" s="152">
        <f>SUMIF('Загальний прайс'!$D$7:$D$2728,A341,'Загальний прайс'!$L$7:$L$2728)</f>
        <v>1535.2953814813636</v>
      </c>
      <c r="G341" s="152">
        <f>F341*ЗМІСТ!$E$13/1000*1.2</f>
        <v>96.821622290479667</v>
      </c>
      <c r="H341" s="153">
        <f>G341*(100%-ЗМІСТ!$E$15)</f>
        <v>96.821622290479667</v>
      </c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</row>
    <row r="342" spans="1:24" ht="34.5" hidden="1" customHeight="1" outlineLevel="2">
      <c r="A342" s="154" t="s">
        <v>607</v>
      </c>
      <c r="B342" s="176" t="s">
        <v>608</v>
      </c>
      <c r="C342" s="401" t="s">
        <v>609</v>
      </c>
      <c r="D342" s="151" t="s">
        <v>13</v>
      </c>
      <c r="E342" s="151">
        <v>20</v>
      </c>
      <c r="F342" s="152">
        <f>SUMIF('Загальний прайс'!$D$7:$D$2728,A342,'Загальний прайс'!$L$7:$L$2728)</f>
        <v>1842.3544577776363</v>
      </c>
      <c r="G342" s="152">
        <f>F342*ЗМІСТ!$E$13/1000*1.2</f>
        <v>116.18594674857562</v>
      </c>
      <c r="H342" s="153">
        <f>G342*(100%-ЗМІСТ!$E$15)</f>
        <v>116.18594674857562</v>
      </c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</row>
    <row r="343" spans="1:24" ht="34.5" hidden="1" customHeight="1" outlineLevel="2">
      <c r="A343" s="154" t="s">
        <v>8551</v>
      </c>
      <c r="B343" s="176" t="s">
        <v>8552</v>
      </c>
      <c r="C343" s="401" t="s">
        <v>610</v>
      </c>
      <c r="D343" s="151" t="s">
        <v>13</v>
      </c>
      <c r="E343" s="151">
        <v>1</v>
      </c>
      <c r="F343" s="152">
        <f>SUMIF('Загальний прайс'!$D$7:$D$5017,A343,'Загальний прайс'!$L$7:$L$5017)</f>
        <v>3291.0855259026685</v>
      </c>
      <c r="G343" s="152">
        <f>F343*ЗМІСТ!$E$13/1000*1.2</f>
        <v>207.54849103184173</v>
      </c>
      <c r="H343" s="153">
        <f>G343*(100%-ЗМІСТ!$E$15)</f>
        <v>207.54849103184173</v>
      </c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</row>
    <row r="344" spans="1:24" ht="34.5" hidden="1" customHeight="1" outlineLevel="2">
      <c r="A344" s="154" t="s">
        <v>611</v>
      </c>
      <c r="B344" s="176" t="s">
        <v>612</v>
      </c>
      <c r="C344" s="401" t="s">
        <v>613</v>
      </c>
      <c r="D344" s="151" t="s">
        <v>13</v>
      </c>
      <c r="E344" s="151">
        <v>10</v>
      </c>
      <c r="F344" s="152">
        <f>SUMIF('Загальний прайс'!$D$7:$D$2728,A344,'Загальний прайс'!$L$7:$L$2728)</f>
        <v>3480.0028646910905</v>
      </c>
      <c r="G344" s="152">
        <f>F344*ЗМІСТ!$E$13/1000*1.2</f>
        <v>219.46234385842055</v>
      </c>
      <c r="H344" s="153">
        <f>G344*(100%-ЗМІСТ!$E$15)</f>
        <v>219.46234385842055</v>
      </c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</row>
    <row r="345" spans="1:24" ht="34.5" hidden="1" customHeight="1" outlineLevel="2">
      <c r="A345" s="154" t="s">
        <v>614</v>
      </c>
      <c r="B345" s="176" t="s">
        <v>615</v>
      </c>
      <c r="C345" s="401" t="s">
        <v>616</v>
      </c>
      <c r="D345" s="151" t="s">
        <v>13</v>
      </c>
      <c r="E345" s="151">
        <v>1</v>
      </c>
      <c r="F345" s="152">
        <f>SUMIF('Загальний прайс'!$D$7:$D$2728,A345,'Загальний прайс'!$L$7:$L$2728)</f>
        <v>7367.2730568453517</v>
      </c>
      <c r="G345" s="152">
        <f>F345*ЗМІСТ!$E$13/1000*1.2</f>
        <v>464.60852929320606</v>
      </c>
      <c r="H345" s="153">
        <f>G345*(100%-ЗМІСТ!$E$15)</f>
        <v>464.60852929320606</v>
      </c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</row>
    <row r="346" spans="1:24" ht="17.25" hidden="1" customHeight="1" outlineLevel="2">
      <c r="A346" s="222"/>
      <c r="B346" s="223"/>
      <c r="C346" s="401"/>
      <c r="D346" s="224"/>
      <c r="E346" s="224"/>
      <c r="F346" s="225"/>
      <c r="G346" s="143"/>
      <c r="H346" s="226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</row>
    <row r="347" spans="1:24" ht="34.5" hidden="1" customHeight="1" outlineLevel="2">
      <c r="A347" s="154" t="s">
        <v>617</v>
      </c>
      <c r="B347" s="176" t="s">
        <v>618</v>
      </c>
      <c r="C347" s="401" t="s">
        <v>619</v>
      </c>
      <c r="D347" s="151" t="s">
        <v>13</v>
      </c>
      <c r="E347" s="151">
        <v>1</v>
      </c>
      <c r="F347" s="152">
        <f>SUMIF('Загальний прайс'!$D$7:$D$2728,A347,'Загальний прайс'!$L$7:$L$2728)</f>
        <v>1831.8840048840045</v>
      </c>
      <c r="G347" s="152">
        <f>F347*ЗМІСТ!$E$13/1000*1.2</f>
        <v>115.52563978256407</v>
      </c>
      <c r="H347" s="153">
        <f>G347*(100%-ЗМІСТ!$E$15)</f>
        <v>115.52563978256407</v>
      </c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</row>
    <row r="348" spans="1:24" ht="34.5" hidden="1" customHeight="1" outlineLevel="2">
      <c r="A348" s="154" t="s">
        <v>620</v>
      </c>
      <c r="B348" s="176" t="s">
        <v>621</v>
      </c>
      <c r="C348" s="401" t="s">
        <v>622</v>
      </c>
      <c r="D348" s="151" t="s">
        <v>13</v>
      </c>
      <c r="E348" s="151">
        <v>1</v>
      </c>
      <c r="F348" s="152">
        <f>SUMIF('Загальний прайс'!$D$7:$D$2728,A348,'Загальний прайс'!$L$7:$L$2728)</f>
        <v>1951.068376068376</v>
      </c>
      <c r="G348" s="152">
        <f>F348*ЗМІСТ!$E$13/1000*1.2</f>
        <v>123.04186389743586</v>
      </c>
      <c r="H348" s="153">
        <f>G348*(100%-ЗМІСТ!$E$15)</f>
        <v>123.04186389743586</v>
      </c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</row>
    <row r="349" spans="1:24" ht="34.5" hidden="1" customHeight="1" outlineLevel="2">
      <c r="A349" s="154" t="s">
        <v>623</v>
      </c>
      <c r="B349" s="176" t="s">
        <v>624</v>
      </c>
      <c r="C349" s="401" t="s">
        <v>625</v>
      </c>
      <c r="D349" s="151" t="s">
        <v>13</v>
      </c>
      <c r="E349" s="151">
        <v>1</v>
      </c>
      <c r="F349" s="152">
        <f>SUMIF('Загальний прайс'!$D$7:$D$2739,A349,'Загальний прайс'!$L$7:$L$2739)</f>
        <v>1842.9487179487178</v>
      </c>
      <c r="G349" s="152">
        <f>F349*ЗМІСТ!$E$13/1000*1.2</f>
        <v>116.22342307692305</v>
      </c>
      <c r="H349" s="153">
        <f>G349*(100%-ЗМІСТ!$E$15)</f>
        <v>116.22342307692305</v>
      </c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</row>
    <row r="350" spans="1:24" ht="34.5" hidden="1" customHeight="1" outlineLevel="2">
      <c r="A350" s="154" t="s">
        <v>626</v>
      </c>
      <c r="B350" s="176" t="s">
        <v>627</v>
      </c>
      <c r="C350" s="401" t="s">
        <v>628</v>
      </c>
      <c r="D350" s="151" t="s">
        <v>13</v>
      </c>
      <c r="E350" s="151">
        <v>1</v>
      </c>
      <c r="F350" s="152">
        <f>SUMIF('Загальний прайс'!$D$7:$D$2728,A350,'Загальний прайс'!$L$7:$L$2728)</f>
        <v>1412.9413919413917</v>
      </c>
      <c r="G350" s="152">
        <f>F350*ЗМІСТ!$E$13/1000*1.2</f>
        <v>89.105509870769211</v>
      </c>
      <c r="H350" s="153">
        <f>G350*(100%-ЗМІСТ!$E$15)</f>
        <v>89.105509870769211</v>
      </c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</row>
    <row r="351" spans="1:24" ht="34.5" hidden="1" customHeight="1" outlineLevel="2">
      <c r="A351" s="154" t="s">
        <v>629</v>
      </c>
      <c r="B351" s="176" t="s">
        <v>630</v>
      </c>
      <c r="C351" s="401" t="s">
        <v>631</v>
      </c>
      <c r="D351" s="151" t="s">
        <v>13</v>
      </c>
      <c r="E351" s="151">
        <v>1</v>
      </c>
      <c r="F351" s="152">
        <f>SUMIF('Загальний прайс'!$D$7:$D$2728,A351,'Загальний прайс'!$L$7:$L$2728)</f>
        <v>2127.9914529914527</v>
      </c>
      <c r="G351" s="152">
        <f>F351*ЗМІСТ!$E$13/1000*1.2</f>
        <v>134.19931251282046</v>
      </c>
      <c r="H351" s="153">
        <f>G351*(100%-ЗМІСТ!$E$15)</f>
        <v>134.19931251282046</v>
      </c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</row>
    <row r="352" spans="1:24" ht="34.5" hidden="1" customHeight="1" outlineLevel="2">
      <c r="A352" s="154"/>
      <c r="B352" s="176" t="s">
        <v>632</v>
      </c>
      <c r="C352" s="401" t="s">
        <v>633</v>
      </c>
      <c r="D352" s="151" t="s">
        <v>13</v>
      </c>
      <c r="E352" s="151">
        <v>1</v>
      </c>
      <c r="F352" s="152"/>
      <c r="G352" s="152">
        <f>'Загальний прайс'!M3752</f>
        <v>51</v>
      </c>
      <c r="H352" s="153">
        <f>G352*(100%-ЗМІСТ!$E$15)</f>
        <v>51</v>
      </c>
      <c r="I352" s="120"/>
      <c r="J352" s="227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</row>
    <row r="353" spans="1:24" ht="34.5" hidden="1" customHeight="1" outlineLevel="2">
      <c r="A353" s="154"/>
      <c r="B353" s="176" t="s">
        <v>634</v>
      </c>
      <c r="C353" s="401" t="s">
        <v>635</v>
      </c>
      <c r="D353" s="151" t="s">
        <v>13</v>
      </c>
      <c r="E353" s="151">
        <v>1</v>
      </c>
      <c r="F353" s="152"/>
      <c r="G353" s="152">
        <f>'Загальний прайс'!M3753</f>
        <v>126.15384615384615</v>
      </c>
      <c r="H353" s="153">
        <f>G353*(100%-ЗМІСТ!$E$15)</f>
        <v>126.15384615384615</v>
      </c>
      <c r="I353" s="120"/>
      <c r="J353" s="227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</row>
    <row r="354" spans="1:24" ht="34.5" hidden="1" customHeight="1" outlineLevel="2">
      <c r="A354" s="154"/>
      <c r="B354" s="176" t="s">
        <v>636</v>
      </c>
      <c r="C354" s="401" t="s">
        <v>637</v>
      </c>
      <c r="D354" s="151" t="s">
        <v>13</v>
      </c>
      <c r="E354" s="151">
        <v>1</v>
      </c>
      <c r="F354" s="152"/>
      <c r="G354" s="152">
        <f>'Загальний прайс'!M3754</f>
        <v>169.51968688845403</v>
      </c>
      <c r="H354" s="153">
        <f>G354*(100%-ЗМІСТ!$E$15)</f>
        <v>169.51968688845403</v>
      </c>
      <c r="I354" s="120"/>
      <c r="J354" s="227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</row>
    <row r="355" spans="1:24" ht="15" hidden="1" customHeight="1" outlineLevel="2">
      <c r="A355" s="222"/>
      <c r="B355" s="223"/>
      <c r="C355" s="401"/>
      <c r="D355" s="224"/>
      <c r="E355" s="224"/>
      <c r="F355" s="225"/>
      <c r="G355" s="143"/>
      <c r="H355" s="226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</row>
    <row r="356" spans="1:24" ht="34.5" hidden="1" customHeight="1" outlineLevel="2">
      <c r="A356" s="154" t="s">
        <v>638</v>
      </c>
      <c r="B356" s="176" t="s">
        <v>639</v>
      </c>
      <c r="C356" s="401" t="s">
        <v>640</v>
      </c>
      <c r="D356" s="151" t="s">
        <v>13</v>
      </c>
      <c r="E356" s="151">
        <v>1</v>
      </c>
      <c r="F356" s="152">
        <f>SUMIF('Загальний прайс'!$D$7:$D$2728,A356,'Загальний прайс'!$L$7:$L$2728)</f>
        <v>2009.0598290598289</v>
      </c>
      <c r="G356" s="152">
        <f>F356*ЗМІСТ!$E$13/1000*1.2</f>
        <v>126.69902761025639</v>
      </c>
      <c r="H356" s="153">
        <f>G356*(100%-ЗМІСТ!$E$15)</f>
        <v>126.69902761025639</v>
      </c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</row>
    <row r="357" spans="1:24" ht="34.5" hidden="1" customHeight="1" outlineLevel="2">
      <c r="A357" s="154" t="s">
        <v>641</v>
      </c>
      <c r="B357" s="176" t="s">
        <v>642</v>
      </c>
      <c r="C357" s="401" t="s">
        <v>643</v>
      </c>
      <c r="D357" s="151" t="s">
        <v>13</v>
      </c>
      <c r="E357" s="151">
        <v>1</v>
      </c>
      <c r="F357" s="152">
        <f>SUMIF('Загальний прайс'!$D$7:$D$2728,A357,'Загальний прайс'!$L$7:$L$2728)</f>
        <v>2282.8131868131863</v>
      </c>
      <c r="G357" s="152">
        <f>F357*ЗМІСТ!$E$13/1000*1.2</f>
        <v>143.96296556307689</v>
      </c>
      <c r="H357" s="153">
        <f>G357*(100%-ЗМІСТ!$E$15)</f>
        <v>143.96296556307689</v>
      </c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</row>
    <row r="358" spans="1:24" ht="34.5" hidden="1" customHeight="1" outlineLevel="2">
      <c r="A358" s="154" t="s">
        <v>644</v>
      </c>
      <c r="B358" s="176" t="s">
        <v>645</v>
      </c>
      <c r="C358" s="401" t="s">
        <v>646</v>
      </c>
      <c r="D358" s="151" t="s">
        <v>13</v>
      </c>
      <c r="E358" s="151">
        <v>1</v>
      </c>
      <c r="F358" s="152">
        <f>SUMIF('Загальний прайс'!$D$7:$D$2728,A358,'Загальний прайс'!$L$7:$L$2728)</f>
        <v>2304.9145299145298</v>
      </c>
      <c r="G358" s="152">
        <f>F358*ЗМІСТ!$E$13/1000*1.2</f>
        <v>145.35676112820511</v>
      </c>
      <c r="H358" s="153">
        <f>G358*(100%-ЗМІСТ!$E$15)</f>
        <v>145.35676112820511</v>
      </c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</row>
    <row r="359" spans="1:24" ht="34.5" hidden="1" customHeight="1" outlineLevel="2">
      <c r="A359" s="154" t="s">
        <v>647</v>
      </c>
      <c r="B359" s="176" t="s">
        <v>648</v>
      </c>
      <c r="C359" s="401" t="s">
        <v>649</v>
      </c>
      <c r="D359" s="151" t="s">
        <v>13</v>
      </c>
      <c r="E359" s="151">
        <v>1</v>
      </c>
      <c r="F359" s="152">
        <f>SUMIF('Загальний прайс'!$D$7:$D$2728,A359,'Загальний прайс'!$L$7:$L$2728)</f>
        <v>2363.8888888888887</v>
      </c>
      <c r="G359" s="152">
        <f>F359*ЗМІСТ!$E$13/1000*1.2</f>
        <v>149.07591066666663</v>
      </c>
      <c r="H359" s="153">
        <f>G359*(100%-ЗМІСТ!$E$15)</f>
        <v>149.07591066666663</v>
      </c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</row>
    <row r="360" spans="1:24" ht="34.5" hidden="1" customHeight="1" outlineLevel="2">
      <c r="A360" s="154" t="s">
        <v>650</v>
      </c>
      <c r="B360" s="176" t="s">
        <v>651</v>
      </c>
      <c r="C360" s="401" t="s">
        <v>652</v>
      </c>
      <c r="D360" s="151" t="s">
        <v>13</v>
      </c>
      <c r="E360" s="151">
        <v>1</v>
      </c>
      <c r="F360" s="152">
        <f>SUMIF('Загальний прайс'!$D$7:$D$2728,A360,'Загальний прайс'!$L$7:$L$2728)</f>
        <v>2659.266178266178</v>
      </c>
      <c r="G360" s="152">
        <f>F360*ЗМІСТ!$E$13/1000*1.2</f>
        <v>167.7035367835897</v>
      </c>
      <c r="H360" s="153">
        <f>G360*(100%-ЗМІСТ!$E$15)</f>
        <v>167.7035367835897</v>
      </c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</row>
    <row r="361" spans="1:24" ht="34.5" hidden="1" customHeight="1" outlineLevel="2">
      <c r="A361" s="154" t="s">
        <v>653</v>
      </c>
      <c r="B361" s="176" t="s">
        <v>654</v>
      </c>
      <c r="C361" s="401" t="s">
        <v>655</v>
      </c>
      <c r="D361" s="151" t="s">
        <v>13</v>
      </c>
      <c r="E361" s="151">
        <v>1</v>
      </c>
      <c r="F361" s="152">
        <f>SUMIF('Загальний прайс'!$D$7:$D$2728,A361,'Загальний прайс'!$L$7:$L$2728)</f>
        <v>3427.898656898657</v>
      </c>
      <c r="G361" s="152">
        <f>F361*ЗМІСТ!$E$13/1000*1.2</f>
        <v>216.17645243487178</v>
      </c>
      <c r="H361" s="153">
        <f>G361*(100%-ЗМІСТ!$E$15)</f>
        <v>216.17645243487178</v>
      </c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</row>
    <row r="362" spans="1:24" ht="34.5" hidden="1" customHeight="1" outlineLevel="2">
      <c r="A362" s="154" t="s">
        <v>656</v>
      </c>
      <c r="B362" s="176" t="s">
        <v>657</v>
      </c>
      <c r="C362" s="401" t="s">
        <v>658</v>
      </c>
      <c r="D362" s="151" t="s">
        <v>13</v>
      </c>
      <c r="E362" s="151">
        <v>1</v>
      </c>
      <c r="F362" s="152">
        <f>SUMIF('Загальний прайс'!$D$7:$D$2728,A362,'Загальний прайс'!$L$7:$L$2728)</f>
        <v>7027.3145866304531</v>
      </c>
      <c r="G362" s="152">
        <f>F362*ЗМІСТ!$E$13/1000*1.2</f>
        <v>443.169442720929</v>
      </c>
      <c r="H362" s="153">
        <f>G362*(100%-ЗМІСТ!$E$15)</f>
        <v>443.169442720929</v>
      </c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</row>
    <row r="363" spans="1:24" ht="34.5" hidden="1" customHeight="1" outlineLevel="2">
      <c r="A363" s="154" t="s">
        <v>659</v>
      </c>
      <c r="B363" s="176" t="s">
        <v>660</v>
      </c>
      <c r="C363" s="401" t="s">
        <v>661</v>
      </c>
      <c r="D363" s="151" t="s">
        <v>13</v>
      </c>
      <c r="E363" s="151">
        <v>1</v>
      </c>
      <c r="F363" s="152">
        <f>SUMIF('Загальний прайс'!$D$7:$D$2728,A363,'Загальний прайс'!$L$7:$L$2728)</f>
        <v>6856.274725274724</v>
      </c>
      <c r="G363" s="152">
        <f>F363*ЗМІСТ!$E$13/1000*1.2</f>
        <v>432.38301227076914</v>
      </c>
      <c r="H363" s="153">
        <f>G363*(100%-ЗМІСТ!$E$15)</f>
        <v>432.38301227076914</v>
      </c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</row>
    <row r="364" spans="1:24" ht="34.5" hidden="1" customHeight="1" outlineLevel="2">
      <c r="A364" s="154" t="s">
        <v>662</v>
      </c>
      <c r="B364" s="176" t="s">
        <v>663</v>
      </c>
      <c r="C364" s="401" t="s">
        <v>664</v>
      </c>
      <c r="D364" s="151" t="s">
        <v>13</v>
      </c>
      <c r="E364" s="151">
        <v>1</v>
      </c>
      <c r="F364" s="152">
        <f>SUMIF('Загальний прайс'!$D$7:$D$2728,A364,'Загальний прайс'!$L$7:$L$2728)</f>
        <v>25529.522588522581</v>
      </c>
      <c r="G364" s="152">
        <f>F364*ЗМІСТ!$E$13/1000*1.2</f>
        <v>1609.9897277989737</v>
      </c>
      <c r="H364" s="153">
        <f>G364*(100%-ЗМІСТ!$E$15)</f>
        <v>1609.9897277989737</v>
      </c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</row>
    <row r="365" spans="1:24" ht="10.5" hidden="1" customHeight="1" outlineLevel="2">
      <c r="A365" s="222"/>
      <c r="B365" s="223"/>
      <c r="C365" s="401"/>
      <c r="D365" s="224"/>
      <c r="E365" s="224"/>
      <c r="F365" s="225"/>
      <c r="G365" s="143"/>
      <c r="H365" s="226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</row>
    <row r="366" spans="1:24" ht="34.5" hidden="1" customHeight="1" outlineLevel="2">
      <c r="A366" s="154" t="s">
        <v>665</v>
      </c>
      <c r="B366" s="176" t="s">
        <v>666</v>
      </c>
      <c r="C366" s="401" t="s">
        <v>667</v>
      </c>
      <c r="D366" s="151" t="s">
        <v>13</v>
      </c>
      <c r="E366" s="151">
        <v>1</v>
      </c>
      <c r="F366" s="152">
        <f>SUMIF('Загальний прайс'!$D$7:$D$2728,A366,'Загальний прайс'!$L$7:$L$2728)</f>
        <v>7159.6994354832013</v>
      </c>
      <c r="G366" s="152">
        <f>F366*ЗМІСТ!$E$13/1000*1.2</f>
        <v>451.51813964740296</v>
      </c>
      <c r="H366" s="153">
        <f>G366*(100%-ЗМІСТ!$E$15)</f>
        <v>451.51813964740296</v>
      </c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</row>
    <row r="367" spans="1:24" ht="34.5" hidden="1" customHeight="1" outlineLevel="2">
      <c r="A367" s="154" t="s">
        <v>668</v>
      </c>
      <c r="B367" s="176" t="s">
        <v>669</v>
      </c>
      <c r="C367" s="401" t="s">
        <v>670</v>
      </c>
      <c r="D367" s="151" t="s">
        <v>13</v>
      </c>
      <c r="E367" s="151">
        <v>1</v>
      </c>
      <c r="F367" s="152">
        <f>SUMIF('Загальний прайс'!$D$7:$D$2728,A367,'Загальний прайс'!$L$7:$L$2728)</f>
        <v>7846.7142238606975</v>
      </c>
      <c r="G367" s="152">
        <f>F367*ЗМІСТ!$E$13/1000*1.2</f>
        <v>494.84393033927518</v>
      </c>
      <c r="H367" s="153">
        <f>G367*(100%-ЗМІСТ!$E$15)</f>
        <v>494.84393033927518</v>
      </c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</row>
    <row r="368" spans="1:24" ht="34.5" hidden="1" customHeight="1" outlineLevel="2">
      <c r="A368" s="154" t="s">
        <v>671</v>
      </c>
      <c r="B368" s="176" t="s">
        <v>672</v>
      </c>
      <c r="C368" s="401" t="s">
        <v>673</v>
      </c>
      <c r="D368" s="151" t="s">
        <v>13</v>
      </c>
      <c r="E368" s="151">
        <v>1</v>
      </c>
      <c r="F368" s="152">
        <f>SUMIF('Загальний прайс'!$D$7:$D$2728,A368,'Загальний прайс'!$L$7:$L$2728)</f>
        <v>9358.180443420928</v>
      </c>
      <c r="G368" s="152">
        <f>F368*ЗМІСТ!$E$13/1000*1.2</f>
        <v>590.16279417502631</v>
      </c>
      <c r="H368" s="153">
        <f>G368*(100%-ЗМІСТ!$E$15)</f>
        <v>590.16279417502631</v>
      </c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</row>
    <row r="369" spans="1:28" ht="34.5" hidden="1" customHeight="1" outlineLevel="2">
      <c r="A369" s="154" t="s">
        <v>674</v>
      </c>
      <c r="B369" s="176" t="s">
        <v>675</v>
      </c>
      <c r="C369" s="401" t="s">
        <v>676</v>
      </c>
      <c r="D369" s="151" t="s">
        <v>13</v>
      </c>
      <c r="E369" s="151">
        <v>1</v>
      </c>
      <c r="F369" s="152">
        <f>SUMIF('Загальний прайс'!$D$7:$D$2728,A369,'Загальний прайс'!$L$7:$L$2728)</f>
        <v>10188.971916971916</v>
      </c>
      <c r="G369" s="152">
        <f>F369*ЗМІСТ!$E$13/1000*1.2</f>
        <v>642.55569473641015</v>
      </c>
      <c r="H369" s="153">
        <f>G369*(100%-ЗМІСТ!$E$15)</f>
        <v>642.55569473641015</v>
      </c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</row>
    <row r="370" spans="1:28" ht="34.5" hidden="1" customHeight="1" outlineLevel="2">
      <c r="A370" s="154" t="s">
        <v>677</v>
      </c>
      <c r="B370" s="176" t="s">
        <v>678</v>
      </c>
      <c r="C370" s="401" t="s">
        <v>679</v>
      </c>
      <c r="D370" s="151" t="s">
        <v>13</v>
      </c>
      <c r="E370" s="151">
        <v>1</v>
      </c>
      <c r="F370" s="152">
        <f>SUMIF('Загальний прайс'!$D$7:$D$2728,A370,'Загальний прайс'!$L$7:$L$2728)</f>
        <v>5904.3589369813844</v>
      </c>
      <c r="G370" s="152">
        <f>F370*ЗМІСТ!$E$13/1000*1.2</f>
        <v>372.35154730436403</v>
      </c>
      <c r="H370" s="153">
        <f>G370*(100%-ЗМІСТ!$E$15)</f>
        <v>372.35154730436403</v>
      </c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</row>
    <row r="371" spans="1:28" ht="34.5" hidden="1" customHeight="1" outlineLevel="2">
      <c r="A371" s="154"/>
      <c r="B371" s="176" t="s">
        <v>680</v>
      </c>
      <c r="C371" s="401" t="s">
        <v>681</v>
      </c>
      <c r="D371" s="151" t="s">
        <v>13</v>
      </c>
      <c r="E371" s="151">
        <v>1</v>
      </c>
      <c r="F371" s="152"/>
      <c r="G371" s="152">
        <f>'Загальний прайс'!M3755</f>
        <v>78.123667377398718</v>
      </c>
      <c r="H371" s="153">
        <f>G371*(100%-ЗМІСТ!$E$15)</f>
        <v>78.123667377398718</v>
      </c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21"/>
      <c r="Z371" s="21"/>
      <c r="AA371" s="21"/>
      <c r="AB371" s="21"/>
    </row>
    <row r="372" spans="1:28" ht="34.5" hidden="1" customHeight="1" outlineLevel="2">
      <c r="A372" s="154" t="s">
        <v>682</v>
      </c>
      <c r="B372" s="176" t="s">
        <v>683</v>
      </c>
      <c r="C372" s="401" t="s">
        <v>684</v>
      </c>
      <c r="D372" s="151" t="s">
        <v>13</v>
      </c>
      <c r="E372" s="151">
        <v>1</v>
      </c>
      <c r="F372" s="152">
        <f>SUMIF('Загальний прайс'!$D$7:$D$2728,A372,'Загальний прайс'!$L$7:$L$2728)</f>
        <v>15678.750211831457</v>
      </c>
      <c r="G372" s="152">
        <f>F372*ЗМІСТ!$E$13/1000*1.2</f>
        <v>988.76219475890503</v>
      </c>
      <c r="H372" s="153">
        <f>G372*(100%-ЗМІСТ!$E$15)</f>
        <v>988.76219475890503</v>
      </c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</row>
    <row r="373" spans="1:28" ht="34.5" hidden="1" customHeight="1" outlineLevel="2">
      <c r="A373" s="228" t="s">
        <v>685</v>
      </c>
      <c r="B373" s="229" t="s">
        <v>686</v>
      </c>
      <c r="C373" s="161" t="s">
        <v>687</v>
      </c>
      <c r="D373" s="151" t="s">
        <v>13</v>
      </c>
      <c r="E373" s="151">
        <v>1</v>
      </c>
      <c r="F373" s="230">
        <f>SUMIF('Загальний прайс'!$D$7:$D$2728,A373,'Загальний прайс'!$L$7:$L$2728)</f>
        <v>20656.258648722793</v>
      </c>
      <c r="G373" s="230">
        <f>F373*ЗМІСТ!$E$13/1000*1.2</f>
        <v>1302.6629904216704</v>
      </c>
      <c r="H373" s="231">
        <f>G373*(100%-ЗМІСТ!$E$15)</f>
        <v>1302.6629904216704</v>
      </c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</row>
    <row r="374" spans="1:28" ht="34.5" hidden="1" customHeight="1" outlineLevel="2">
      <c r="A374" s="228"/>
      <c r="B374" s="229" t="s">
        <v>688</v>
      </c>
      <c r="C374" s="161" t="s">
        <v>689</v>
      </c>
      <c r="D374" s="151" t="s">
        <v>13</v>
      </c>
      <c r="E374" s="151">
        <v>1</v>
      </c>
      <c r="F374" s="230"/>
      <c r="G374" s="230">
        <f>'Загальний прайс'!M3756</f>
        <v>204.6886446886447</v>
      </c>
      <c r="H374" s="231">
        <f>G374*(100%-ЗМІСТ!$E$15)</f>
        <v>204.6886446886447</v>
      </c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21"/>
      <c r="Z374" s="21"/>
      <c r="AA374" s="21"/>
      <c r="AB374" s="21"/>
    </row>
    <row r="375" spans="1:28" ht="34.5" hidden="1" customHeight="1" outlineLevel="2">
      <c r="A375" s="154" t="s">
        <v>690</v>
      </c>
      <c r="B375" s="176" t="s">
        <v>691</v>
      </c>
      <c r="C375" s="401" t="s">
        <v>692</v>
      </c>
      <c r="D375" s="151" t="s">
        <v>13</v>
      </c>
      <c r="E375" s="151">
        <v>1</v>
      </c>
      <c r="F375" s="152">
        <f>SUMIF('Загальний прайс'!$D$7:$D$2728,A375,'Загальний прайс'!$L$7:$L$2728)</f>
        <v>47024.075702075686</v>
      </c>
      <c r="G375" s="152">
        <f>F375*ЗМІСТ!$E$13/1000*1.2</f>
        <v>2965.5187862235884</v>
      </c>
      <c r="H375" s="153">
        <f>G375*(100%-ЗМІСТ!$E$15)</f>
        <v>2965.5187862235884</v>
      </c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</row>
    <row r="376" spans="1:28" ht="8.25" customHeight="1">
      <c r="A376" s="36"/>
      <c r="B376" s="36"/>
      <c r="C376" s="232"/>
      <c r="D376" s="168"/>
      <c r="E376" s="168"/>
      <c r="F376" s="38"/>
      <c r="G376" s="38"/>
      <c r="H376" s="38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</row>
    <row r="377" spans="1:28" ht="30" customHeight="1" collapsed="1" thickBot="1">
      <c r="A377" s="165" t="s">
        <v>693</v>
      </c>
      <c r="B377" s="180"/>
      <c r="C377" s="167"/>
      <c r="D377" s="233"/>
      <c r="E377" s="233"/>
      <c r="F377" s="234"/>
      <c r="G377" s="234"/>
      <c r="H377" s="235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</row>
    <row r="378" spans="1:28" ht="22.5" hidden="1" customHeight="1" outlineLevel="1">
      <c r="A378" s="146"/>
      <c r="B378" s="146" t="s">
        <v>694</v>
      </c>
      <c r="C378" s="155"/>
      <c r="D378" s="136"/>
      <c r="E378" s="136"/>
      <c r="F378" s="137"/>
      <c r="G378" s="137"/>
      <c r="H378" s="137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8" ht="34.5" hidden="1" customHeight="1" outlineLevel="2">
      <c r="A379" s="290">
        <v>8595568905116</v>
      </c>
      <c r="B379" s="176" t="s">
        <v>695</v>
      </c>
      <c r="C379" s="48" t="s">
        <v>6907</v>
      </c>
      <c r="D379" s="236" t="s">
        <v>170</v>
      </c>
      <c r="E379" s="236">
        <v>2</v>
      </c>
      <c r="F379" s="152">
        <f>SUMIF('Загальний прайс'!$D$7:$D$2728,A379,'Загальний прайс'!$L$7:$L$2728)</f>
        <v>8983.6228628505214</v>
      </c>
      <c r="G379" s="152">
        <f>F379*ЗМІСТ!$E$13/1000*1.2</f>
        <v>566.54175484314715</v>
      </c>
      <c r="H379" s="153">
        <f>G379*(100%-ЗМІСТ!$E$15)</f>
        <v>566.54175484314715</v>
      </c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</row>
    <row r="380" spans="1:28" ht="34.5" hidden="1" customHeight="1" outlineLevel="2">
      <c r="A380" s="290">
        <v>8595568905123</v>
      </c>
      <c r="B380" s="176" t="s">
        <v>696</v>
      </c>
      <c r="C380" s="48" t="s">
        <v>6909</v>
      </c>
      <c r="D380" s="236" t="s">
        <v>170</v>
      </c>
      <c r="E380" s="236">
        <v>2</v>
      </c>
      <c r="F380" s="152">
        <f>SUMIF('Загальний прайс'!$D$7:$D$2728,A380,'Загальний прайс'!$L$7:$L$2728)</f>
        <v>12380.961054342168</v>
      </c>
      <c r="G380" s="152">
        <f>F380*ЗМІСТ!$E$13/1000*1.2</f>
        <v>780.79094697726566</v>
      </c>
      <c r="H380" s="153">
        <f>G380*(100%-ЗМІСТ!$E$15)</f>
        <v>780.79094697726566</v>
      </c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</row>
    <row r="381" spans="1:28" ht="34.5" hidden="1" customHeight="1" outlineLevel="2">
      <c r="A381" s="290">
        <v>8595568905130</v>
      </c>
      <c r="B381" s="176" t="s">
        <v>697</v>
      </c>
      <c r="C381" s="48" t="s">
        <v>6910</v>
      </c>
      <c r="D381" s="236" t="s">
        <v>170</v>
      </c>
      <c r="E381" s="236">
        <v>2</v>
      </c>
      <c r="F381" s="152">
        <f>SUMIF('Загальний прайс'!$D$7:$D$2728,A381,'Загальний прайс'!$L$7:$L$2728)</f>
        <v>22079.207456625405</v>
      </c>
      <c r="G381" s="152">
        <f>F381*ЗМІСТ!$E$13/1000*1.2</f>
        <v>1392.3996063714312</v>
      </c>
      <c r="H381" s="153">
        <f>G381*(100%-ЗМІСТ!$E$15)</f>
        <v>1392.3996063714312</v>
      </c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</row>
    <row r="382" spans="1:28" ht="34.5" hidden="1" customHeight="1" outlineLevel="2">
      <c r="A382" s="290">
        <v>8595568905147</v>
      </c>
      <c r="B382" s="176" t="s">
        <v>698</v>
      </c>
      <c r="C382" s="48" t="s">
        <v>6912</v>
      </c>
      <c r="D382" s="236" t="s">
        <v>170</v>
      </c>
      <c r="E382" s="236">
        <v>2</v>
      </c>
      <c r="F382" s="152">
        <f>SUMIF('Загальний прайс'!$D$7:$D$2728,A382,'Загальний прайс'!$L$7:$L$2728)</f>
        <v>24188.758093848613</v>
      </c>
      <c r="G382" s="152">
        <f>F382*ЗМІСТ!$E$13/1000*1.2</f>
        <v>1525.4359702291738</v>
      </c>
      <c r="H382" s="153">
        <f>G382*(100%-ЗМІСТ!$E$15)</f>
        <v>1525.4359702291738</v>
      </c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</row>
    <row r="383" spans="1:28" ht="34.5" hidden="1" customHeight="1" outlineLevel="2">
      <c r="A383" s="598"/>
      <c r="B383" s="36"/>
      <c r="C383" s="48"/>
      <c r="D383" s="173"/>
      <c r="E383" s="173"/>
      <c r="F383" s="21"/>
      <c r="G383" s="21"/>
      <c r="H383" s="174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</row>
    <row r="384" spans="1:28" ht="34.5" hidden="1" customHeight="1" outlineLevel="2">
      <c r="A384" s="290">
        <v>8595568905154</v>
      </c>
      <c r="B384" s="176" t="s">
        <v>699</v>
      </c>
      <c r="C384" s="48" t="s">
        <v>7971</v>
      </c>
      <c r="D384" s="236" t="s">
        <v>13</v>
      </c>
      <c r="E384" s="236">
        <v>1</v>
      </c>
      <c r="F384" s="152">
        <f>SUMIF('Загальний прайс'!$D$7:$D$2728,A384,'Загальний прайс'!$L$7:$L$2728)</f>
        <v>1360.041350233302</v>
      </c>
      <c r="G384" s="152">
        <f>F384*ЗМІСТ!$E$13/1000*1.2</f>
        <v>85.769430104496919</v>
      </c>
      <c r="H384" s="153">
        <f>G384*(100%-ЗМІСТ!$E$15)</f>
        <v>85.769430104496919</v>
      </c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</row>
    <row r="385" spans="1:24" ht="34.5" hidden="1" customHeight="1" outlineLevel="2">
      <c r="A385" s="290">
        <v>8595568905161</v>
      </c>
      <c r="B385" s="176" t="s">
        <v>700</v>
      </c>
      <c r="C385" s="48" t="s">
        <v>7972</v>
      </c>
      <c r="D385" s="236" t="s">
        <v>13</v>
      </c>
      <c r="E385" s="236">
        <v>1</v>
      </c>
      <c r="F385" s="152">
        <f>SUMIF('Загальний прайс'!$D$7:$D$2728,A385,'Загальний прайс'!$L$7:$L$2728)</f>
        <v>1049.9426472928583</v>
      </c>
      <c r="G385" s="152">
        <f>F385*ЗМІСТ!$E$13/1000*1.2</f>
        <v>66.213415118053248</v>
      </c>
      <c r="H385" s="153">
        <f>G385*(100%-ЗМІСТ!$E$15)</f>
        <v>66.213415118053248</v>
      </c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</row>
    <row r="386" spans="1:24" ht="34.5" hidden="1" customHeight="1" outlineLevel="2">
      <c r="A386" s="290">
        <v>8595568905178</v>
      </c>
      <c r="B386" s="176" t="s">
        <v>701</v>
      </c>
      <c r="C386" s="48" t="s">
        <v>7973</v>
      </c>
      <c r="D386" s="236" t="s">
        <v>13</v>
      </c>
      <c r="E386" s="236">
        <v>1</v>
      </c>
      <c r="F386" s="152">
        <f>SUMIF('Загальний прайс'!$D$7:$D$2728,A386,'Загальний прайс'!$L$7:$L$2728)</f>
        <v>2215.4003345196502</v>
      </c>
      <c r="G386" s="152">
        <f>F386*ЗМІСТ!$E$13/1000*1.2</f>
        <v>139.71165223209368</v>
      </c>
      <c r="H386" s="153">
        <f>G386*(100%-ЗМІСТ!$E$15)</f>
        <v>139.71165223209368</v>
      </c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</row>
    <row r="387" spans="1:24" ht="25.5" hidden="1" customHeight="1" outlineLevel="2">
      <c r="A387" s="290">
        <v>8595568905185</v>
      </c>
      <c r="B387" s="176" t="s">
        <v>702</v>
      </c>
      <c r="C387" s="48" t="s">
        <v>7974</v>
      </c>
      <c r="D387" s="236" t="s">
        <v>13</v>
      </c>
      <c r="E387" s="236">
        <v>35</v>
      </c>
      <c r="F387" s="152">
        <f>SUMIF('Загальний прайс'!$D$7:$D$2728,A387,'Загальний прайс'!$L$7:$L$2728)</f>
        <v>1132.6080465974035</v>
      </c>
      <c r="G387" s="152">
        <f>F387*ЗМІСТ!$E$13/1000*1.2</f>
        <v>71.426612633331189</v>
      </c>
      <c r="H387" s="153">
        <f>G387*(100%-ЗМІСТ!$E$15)</f>
        <v>71.426612633331189</v>
      </c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</row>
    <row r="388" spans="1:24" ht="21.75" hidden="1" customHeight="1" outlineLevel="1">
      <c r="A388" s="599"/>
      <c r="B388" s="146" t="s">
        <v>703</v>
      </c>
      <c r="C388" s="48"/>
      <c r="D388" s="136"/>
      <c r="E388" s="136"/>
      <c r="F388" s="137"/>
      <c r="G388" s="137"/>
      <c r="H388" s="137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</row>
    <row r="389" spans="1:24" ht="34.5" hidden="1" customHeight="1" outlineLevel="2">
      <c r="A389" s="149">
        <v>8595057651814</v>
      </c>
      <c r="B389" s="176" t="s">
        <v>704</v>
      </c>
      <c r="C389" s="48" t="s">
        <v>5340</v>
      </c>
      <c r="D389" s="151" t="s">
        <v>170</v>
      </c>
      <c r="E389" s="151">
        <v>3</v>
      </c>
      <c r="F389" s="152">
        <f>SUMIF('Загальний прайс'!$D$7:$D$2728,A389,'Загальний прайс'!$L$7:$L$2728)</f>
        <v>9137.7450533359734</v>
      </c>
      <c r="G389" s="152">
        <f>F389*ЗМІСТ!$E$13/1000*1.2</f>
        <v>576.26129200437117</v>
      </c>
      <c r="H389" s="153">
        <f>G389*(100%-ЗМІСТ!$E$15)</f>
        <v>576.26129200437117</v>
      </c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</row>
    <row r="390" spans="1:24" ht="34.5" hidden="1" customHeight="1" outlineLevel="2">
      <c r="A390" s="149">
        <v>8595057651791</v>
      </c>
      <c r="B390" s="176" t="s">
        <v>705</v>
      </c>
      <c r="C390" s="48" t="s">
        <v>5346</v>
      </c>
      <c r="D390" s="151" t="s">
        <v>170</v>
      </c>
      <c r="E390" s="151">
        <v>3</v>
      </c>
      <c r="F390" s="152">
        <f>SUMIF('Загальний прайс'!$D$7:$D$2728,A390,'Загальний прайс'!$L$7:$L$2728)</f>
        <v>17853.653093578392</v>
      </c>
      <c r="G390" s="152">
        <f>F390*ЗМІСТ!$E$13/1000*1.2</f>
        <v>1125.9199221089325</v>
      </c>
      <c r="H390" s="153">
        <f>G390*(100%-ЗМІСТ!$E$15)</f>
        <v>1125.9199221089325</v>
      </c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</row>
    <row r="391" spans="1:24" ht="34.5" hidden="1" customHeight="1" outlineLevel="2">
      <c r="A391" s="149">
        <v>8595568922007</v>
      </c>
      <c r="B391" s="176" t="s">
        <v>706</v>
      </c>
      <c r="C391" s="622" t="s">
        <v>5343</v>
      </c>
      <c r="D391" s="151" t="s">
        <v>170</v>
      </c>
      <c r="E391" s="151">
        <v>3</v>
      </c>
      <c r="F391" s="152">
        <f>SUMIF('Загальний прайс'!$D$7:$D$2728,A391,'Загальний прайс'!$L$7:$L$2728)</f>
        <v>9072.2860188599625</v>
      </c>
      <c r="G391" s="152">
        <f>F391*ЗМІСТ!$E$13/1000*1.2</f>
        <v>572.13319392762162</v>
      </c>
      <c r="H391" s="153">
        <f>G391*(100%-ЗМІСТ!$E$15)</f>
        <v>572.13319392762162</v>
      </c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3.75" hidden="1" customHeight="1" outlineLevel="2">
      <c r="A392" s="600"/>
      <c r="B392" s="21"/>
      <c r="C392" s="621"/>
      <c r="D392" s="121"/>
      <c r="E392" s="121"/>
      <c r="F392" s="120"/>
      <c r="G392" s="120"/>
      <c r="H392" s="164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</row>
    <row r="393" spans="1:24" ht="38.25" customHeight="1" collapsed="1" thickBot="1">
      <c r="A393" s="602" t="s">
        <v>707</v>
      </c>
      <c r="B393" s="166"/>
      <c r="C393" s="166"/>
      <c r="D393" s="166"/>
      <c r="E393" s="165"/>
      <c r="F393" s="165"/>
      <c r="G393" s="165"/>
      <c r="H393" s="165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</row>
    <row r="394" spans="1:24" ht="42.75" hidden="1" customHeight="1" outlineLevel="2">
      <c r="A394" s="254">
        <v>8595057627208</v>
      </c>
      <c r="B394" s="176" t="s">
        <v>708</v>
      </c>
      <c r="C394" s="48" t="s">
        <v>5707</v>
      </c>
      <c r="D394" s="239" t="s">
        <v>170</v>
      </c>
      <c r="E394" s="239">
        <v>30</v>
      </c>
      <c r="F394" s="152">
        <f>SUMIF('Загальний прайс'!$D$7:$D$2728,A394,'Загальний прайс'!$L$7:$L$2728)</f>
        <v>2927.2081293199403</v>
      </c>
      <c r="G394" s="240">
        <f>F394*ЗМІСТ!$E$13/1000*1.2</f>
        <v>184.60098511413202</v>
      </c>
      <c r="H394" s="241">
        <f>G394*(100%-ЗМІСТ!$E$15)</f>
        <v>184.60098511413202</v>
      </c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</row>
    <row r="395" spans="1:24" ht="42.75" hidden="1" customHeight="1" outlineLevel="2">
      <c r="A395" s="149">
        <v>8595057626157</v>
      </c>
      <c r="B395" s="176" t="s">
        <v>709</v>
      </c>
      <c r="C395" s="48" t="s">
        <v>5711</v>
      </c>
      <c r="D395" s="151" t="s">
        <v>170</v>
      </c>
      <c r="E395" s="151">
        <v>30</v>
      </c>
      <c r="F395" s="152">
        <f>SUMIF('Загальний прайс'!$D$7:$D$2728,A395,'Загальний прайс'!$L$7:$L$2728)</f>
        <v>0</v>
      </c>
      <c r="G395" s="152">
        <f>F395*ЗМІСТ!$E$13/1000*1.2</f>
        <v>0</v>
      </c>
      <c r="H395" s="153">
        <f>G395*(100%-ЗМІСТ!$E$15)</f>
        <v>0</v>
      </c>
      <c r="I395" s="1014" t="s">
        <v>9143</v>
      </c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</row>
    <row r="396" spans="1:24" ht="42.75" hidden="1" customHeight="1" outlineLevel="2">
      <c r="A396" s="149">
        <v>8595057626164</v>
      </c>
      <c r="B396" s="176" t="s">
        <v>710</v>
      </c>
      <c r="C396" s="48" t="s">
        <v>5720</v>
      </c>
      <c r="D396" s="151" t="s">
        <v>170</v>
      </c>
      <c r="E396" s="151">
        <v>30</v>
      </c>
      <c r="F396" s="152">
        <f>SUMIF('Загальний прайс'!$D$7:$D$2728,A396,'Загальний прайс'!$L$7:$L$2728)</f>
        <v>0</v>
      </c>
      <c r="G396" s="152">
        <f>F396*ЗМІСТ!$E$13/1000*1.2</f>
        <v>0</v>
      </c>
      <c r="H396" s="153">
        <f>G396*(100%-ЗМІСТ!$E$15)</f>
        <v>0</v>
      </c>
      <c r="I396" s="1014" t="s">
        <v>9143</v>
      </c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</row>
    <row r="397" spans="1:24" ht="42.75" hidden="1" customHeight="1" outlineLevel="2">
      <c r="A397" s="149">
        <v>8595057626171</v>
      </c>
      <c r="B397" s="176" t="s">
        <v>711</v>
      </c>
      <c r="C397" s="48" t="s">
        <v>5727</v>
      </c>
      <c r="D397" s="151" t="s">
        <v>170</v>
      </c>
      <c r="E397" s="151">
        <v>15</v>
      </c>
      <c r="F397" s="152">
        <f>SUMIF('Загальний прайс'!$D$7:$D$2728,A397,'Загальний прайс'!$L$7:$L$2728)</f>
        <v>0</v>
      </c>
      <c r="G397" s="152">
        <f>F397*ЗМІСТ!$E$13/1000*1.2</f>
        <v>0</v>
      </c>
      <c r="H397" s="153">
        <f>G397*(100%-ЗМІСТ!$E$15)</f>
        <v>0</v>
      </c>
      <c r="I397" s="1014" t="s">
        <v>9143</v>
      </c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</row>
    <row r="398" spans="1:24" ht="42.75" hidden="1" customHeight="1" outlineLevel="2">
      <c r="A398" s="149">
        <v>8595057626188</v>
      </c>
      <c r="B398" s="176" t="s">
        <v>712</v>
      </c>
      <c r="C398" s="48" t="s">
        <v>5734</v>
      </c>
      <c r="D398" s="151" t="s">
        <v>170</v>
      </c>
      <c r="E398" s="151">
        <v>15</v>
      </c>
      <c r="F398" s="152">
        <f>SUMIF('Загальний прайс'!$D$7:$D$2728,A398,'Загальний прайс'!$L$7:$L$2728)</f>
        <v>0</v>
      </c>
      <c r="G398" s="152">
        <f>F398*ЗМІСТ!$E$13/1000*1.2</f>
        <v>0</v>
      </c>
      <c r="H398" s="153">
        <f>G398*(100%-ЗМІСТ!$E$15)</f>
        <v>0</v>
      </c>
      <c r="I398" s="1014" t="s">
        <v>9143</v>
      </c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</row>
    <row r="399" spans="1:24" ht="42.75" hidden="1" customHeight="1" outlineLevel="2">
      <c r="A399" s="149">
        <v>8595057626195</v>
      </c>
      <c r="B399" s="176" t="s">
        <v>713</v>
      </c>
      <c r="C399" s="48" t="s">
        <v>5741</v>
      </c>
      <c r="D399" s="151" t="s">
        <v>170</v>
      </c>
      <c r="E399" s="151">
        <v>15</v>
      </c>
      <c r="F399" s="152">
        <f>SUMIF('Загальний прайс'!$D$7:$D$2728,A399,'Загальний прайс'!$L$7:$L$2728)</f>
        <v>0</v>
      </c>
      <c r="G399" s="152">
        <f>F399*ЗМІСТ!$E$13/1000*1.2</f>
        <v>0</v>
      </c>
      <c r="H399" s="153">
        <f>G399*(100%-ЗМІСТ!$E$15)</f>
        <v>0</v>
      </c>
      <c r="I399" s="1014" t="s">
        <v>9143</v>
      </c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</row>
    <row r="400" spans="1:24" ht="34.5" hidden="1" customHeight="1" outlineLevel="2">
      <c r="A400" s="598"/>
      <c r="B400" s="36"/>
      <c r="C400" s="48"/>
      <c r="D400" s="173"/>
      <c r="E400" s="173"/>
      <c r="F400" s="21"/>
      <c r="G400" s="21"/>
      <c r="H400" s="174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</row>
    <row r="401" spans="1:24" ht="34.5" hidden="1" customHeight="1" outlineLevel="2">
      <c r="A401" s="149">
        <v>8595057620094</v>
      </c>
      <c r="B401" s="176" t="s">
        <v>714</v>
      </c>
      <c r="C401" s="48" t="s">
        <v>5460</v>
      </c>
      <c r="D401" s="151" t="s">
        <v>13</v>
      </c>
      <c r="E401" s="151">
        <v>10</v>
      </c>
      <c r="F401" s="152">
        <f>SUMIF('Загальний прайс'!$D$7:$D$2728,A401,'Загальний прайс'!$L$7:$L$2728)</f>
        <v>2566.9973259649905</v>
      </c>
      <c r="G401" s="152">
        <f>F401*ЗМІСТ!$E$13/1000*1.2</f>
        <v>161.88470864508398</v>
      </c>
      <c r="H401" s="153">
        <f>G401*(100%-ЗМІСТ!$E$15)</f>
        <v>161.88470864508398</v>
      </c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</row>
    <row r="402" spans="1:24" ht="34.5" hidden="1" customHeight="1" outlineLevel="2">
      <c r="A402" s="149">
        <v>8595057620100</v>
      </c>
      <c r="B402" s="176" t="s">
        <v>715</v>
      </c>
      <c r="C402" s="48" t="s">
        <v>5462</v>
      </c>
      <c r="D402" s="151" t="s">
        <v>13</v>
      </c>
      <c r="E402" s="151">
        <v>10</v>
      </c>
      <c r="F402" s="152">
        <f>SUMIF('Загальний прайс'!$D$7:$D$2728,A402,'Загальний прайс'!$L$7:$L$2728)</f>
        <v>0</v>
      </c>
      <c r="G402" s="152">
        <f>F402*ЗМІСТ!$E$13/1000*1.2</f>
        <v>0</v>
      </c>
      <c r="H402" s="153">
        <f>G402*(100%-ЗМІСТ!$E$15)</f>
        <v>0</v>
      </c>
      <c r="I402" s="1014" t="s">
        <v>9143</v>
      </c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</row>
    <row r="403" spans="1:24" ht="34.5" hidden="1" customHeight="1" outlineLevel="2">
      <c r="A403" s="149">
        <v>8595057620117</v>
      </c>
      <c r="B403" s="176" t="s">
        <v>716</v>
      </c>
      <c r="C403" s="48" t="s">
        <v>5474</v>
      </c>
      <c r="D403" s="151" t="s">
        <v>13</v>
      </c>
      <c r="E403" s="151">
        <v>10</v>
      </c>
      <c r="F403" s="152">
        <f>SUMIF('Загальний прайс'!$D$7:$D$2728,A403,'Загальний прайс'!$L$7:$L$2728)</f>
        <v>0</v>
      </c>
      <c r="G403" s="152">
        <f>F403*ЗМІСТ!$E$13/1000*1.2</f>
        <v>0</v>
      </c>
      <c r="H403" s="153">
        <f>G403*(100%-ЗМІСТ!$E$15)</f>
        <v>0</v>
      </c>
      <c r="I403" s="1014" t="s">
        <v>9143</v>
      </c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</row>
    <row r="404" spans="1:24" ht="34.5" hidden="1" customHeight="1" outlineLevel="2">
      <c r="A404" s="149">
        <v>8595057620124</v>
      </c>
      <c r="B404" s="176" t="s">
        <v>717</v>
      </c>
      <c r="C404" s="48" t="s">
        <v>5482</v>
      </c>
      <c r="D404" s="151" t="s">
        <v>13</v>
      </c>
      <c r="E404" s="151">
        <v>10</v>
      </c>
      <c r="F404" s="152">
        <f>SUMIF('Загальний прайс'!$D$7:$D$2728,A404,'Загальний прайс'!$L$7:$L$2728)</f>
        <v>2782.792026150657</v>
      </c>
      <c r="G404" s="152">
        <f>F404*ЗМІСТ!$E$13/1000*1.2</f>
        <v>175.49355109044083</v>
      </c>
      <c r="H404" s="153">
        <f>G404*(100%-ЗМІСТ!$E$15)</f>
        <v>175.49355109044083</v>
      </c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</row>
    <row r="405" spans="1:24" ht="34.5" hidden="1" customHeight="1" outlineLevel="2">
      <c r="A405" s="149">
        <v>8595057620131</v>
      </c>
      <c r="B405" s="176" t="s">
        <v>718</v>
      </c>
      <c r="C405" s="48" t="s">
        <v>5494</v>
      </c>
      <c r="D405" s="151" t="s">
        <v>13</v>
      </c>
      <c r="E405" s="151">
        <v>10</v>
      </c>
      <c r="F405" s="152">
        <f>SUMIF('Загальний прайс'!$D$7:$D$2728,A405,'Загальний прайс'!$L$7:$L$2728)</f>
        <v>3145.4397835934369</v>
      </c>
      <c r="G405" s="152">
        <f>F405*ЗМІСТ!$E$13/1000*1.2</f>
        <v>198.36351124217111</v>
      </c>
      <c r="H405" s="153">
        <f>G405*(100%-ЗМІСТ!$E$15)</f>
        <v>198.36351124217111</v>
      </c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</row>
    <row r="406" spans="1:24" ht="34.5" hidden="1" customHeight="1" outlineLevel="2">
      <c r="A406" s="149">
        <v>8595057620148</v>
      </c>
      <c r="B406" s="176" t="s">
        <v>719</v>
      </c>
      <c r="C406" s="48" t="s">
        <v>5502</v>
      </c>
      <c r="D406" s="162" t="s">
        <v>13</v>
      </c>
      <c r="E406" s="162">
        <v>10</v>
      </c>
      <c r="F406" s="152">
        <f>SUMIF('Загальний прайс'!$D$7:$D$2728,A406,'Загальний прайс'!$L$7:$L$2728)</f>
        <v>3383.796102312218</v>
      </c>
      <c r="G406" s="152">
        <f>F406*ЗМІСТ!$E$13/1000*1.2</f>
        <v>213.39517598884132</v>
      </c>
      <c r="H406" s="153">
        <f>G406*(100%-ЗМІСТ!$E$15)</f>
        <v>213.39517598884132</v>
      </c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</row>
    <row r="407" spans="1:24" ht="26.25" hidden="1" customHeight="1" outlineLevel="2">
      <c r="A407" s="603"/>
      <c r="B407" s="223"/>
      <c r="C407" s="48"/>
      <c r="D407" s="242"/>
      <c r="E407" s="242"/>
      <c r="F407" s="225"/>
      <c r="G407" s="120"/>
      <c r="H407" s="164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</row>
    <row r="408" spans="1:24" ht="34.5" hidden="1" customHeight="1" outlineLevel="2">
      <c r="A408" s="149">
        <v>8595057604865</v>
      </c>
      <c r="B408" s="176" t="s">
        <v>720</v>
      </c>
      <c r="C408" s="48" t="s">
        <v>5459</v>
      </c>
      <c r="D408" s="239" t="s">
        <v>13</v>
      </c>
      <c r="E408" s="239">
        <v>10</v>
      </c>
      <c r="F408" s="152">
        <f>SUMIF('Загальний прайс'!$D$7:$D$2728,A408,'Загальний прайс'!$L$7:$L$2728)</f>
        <v>1346.3289922726219</v>
      </c>
      <c r="G408" s="152">
        <f>F408*ЗМІСТ!$E$13/1000*1.2</f>
        <v>84.904676156041859</v>
      </c>
      <c r="H408" s="153">
        <f>G408*(100%-ЗМІСТ!$E$15)</f>
        <v>84.904676156041859</v>
      </c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</row>
    <row r="409" spans="1:24" ht="34.5" hidden="1" customHeight="1" outlineLevel="2">
      <c r="A409" s="149">
        <v>8595057604872</v>
      </c>
      <c r="B409" s="176" t="s">
        <v>721</v>
      </c>
      <c r="C409" s="48" t="s">
        <v>5461</v>
      </c>
      <c r="D409" s="151" t="s">
        <v>13</v>
      </c>
      <c r="E409" s="151">
        <v>10</v>
      </c>
      <c r="F409" s="152">
        <f>SUMIF('Загальний прайс'!$D$7:$D$2728,A409,'Загальний прайс'!$L$7:$L$2728)</f>
        <v>1864.2551272032433</v>
      </c>
      <c r="G409" s="152">
        <f>F409*ЗМІСТ!$E$13/1000*1.2</f>
        <v>117.56708706112497</v>
      </c>
      <c r="H409" s="153">
        <f>G409*(100%-ЗМІСТ!$E$15)</f>
        <v>117.56708706112497</v>
      </c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</row>
    <row r="410" spans="1:24" ht="34.5" hidden="1" customHeight="1" outlineLevel="2">
      <c r="A410" s="149">
        <v>8595057604889</v>
      </c>
      <c r="B410" s="176" t="s">
        <v>722</v>
      </c>
      <c r="C410" s="48" t="s">
        <v>5473</v>
      </c>
      <c r="D410" s="151" t="s">
        <v>13</v>
      </c>
      <c r="E410" s="151">
        <v>10</v>
      </c>
      <c r="F410" s="152">
        <f>SUMIF('Загальний прайс'!$D$7:$D$2728,A410,'Загальний прайс'!$L$7:$L$2728)</f>
        <v>1647.0986692950296</v>
      </c>
      <c r="G410" s="152">
        <f>F410*ЗМІСТ!$E$13/1000*1.2</f>
        <v>103.87236694463465</v>
      </c>
      <c r="H410" s="153">
        <f>G410*(100%-ЗМІСТ!$E$15)</f>
        <v>103.87236694463465</v>
      </c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</row>
    <row r="411" spans="1:24" ht="34.5" hidden="1" customHeight="1" outlineLevel="2">
      <c r="A411" s="149">
        <v>8595057604896</v>
      </c>
      <c r="B411" s="176" t="s">
        <v>723</v>
      </c>
      <c r="C411" s="48" t="s">
        <v>5481</v>
      </c>
      <c r="D411" s="151" t="s">
        <v>13</v>
      </c>
      <c r="E411" s="151">
        <v>10</v>
      </c>
      <c r="F411" s="152">
        <f>SUMIF('Загальний прайс'!$D$7:$D$2728,A411,'Загальний прайс'!$L$7:$L$2728)</f>
        <v>2238.918703164024</v>
      </c>
      <c r="G411" s="152">
        <f>F411*ЗМІСТ!$E$13/1000*1.2</f>
        <v>141.19481086934348</v>
      </c>
      <c r="H411" s="153">
        <f>G411*(100%-ЗМІСТ!$E$15)</f>
        <v>141.19481086934348</v>
      </c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</row>
    <row r="412" spans="1:24" ht="34.5" hidden="1" customHeight="1" outlineLevel="2">
      <c r="A412" s="149">
        <v>8595057604902</v>
      </c>
      <c r="B412" s="176" t="s">
        <v>724</v>
      </c>
      <c r="C412" s="48" t="s">
        <v>5493</v>
      </c>
      <c r="D412" s="151" t="s">
        <v>13</v>
      </c>
      <c r="E412" s="151">
        <v>10</v>
      </c>
      <c r="F412" s="152">
        <f>SUMIF('Загальний прайс'!$D$7:$D$2728,A412,'Загальний прайс'!$L$7:$L$2728)</f>
        <v>3948.4431822200595</v>
      </c>
      <c r="G412" s="152">
        <f>F412*ЗМІСТ!$E$13/1000*1.2</f>
        <v>249.00398909261668</v>
      </c>
      <c r="H412" s="153">
        <f>G412*(100%-ЗМІСТ!$E$15)</f>
        <v>249.00398909261668</v>
      </c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</row>
    <row r="413" spans="1:24" ht="34.5" hidden="1" customHeight="1" outlineLevel="2">
      <c r="A413" s="149">
        <v>8595057604919</v>
      </c>
      <c r="B413" s="176" t="s">
        <v>725</v>
      </c>
      <c r="C413" s="48" t="s">
        <v>5501</v>
      </c>
      <c r="D413" s="162" t="s">
        <v>13</v>
      </c>
      <c r="E413" s="162">
        <v>10</v>
      </c>
      <c r="F413" s="152">
        <f>SUMIF('Загальний прайс'!$D$7:$D$2728,A413,'Загальний прайс'!$L$7:$L$2728)</f>
        <v>3716.5307476144467</v>
      </c>
      <c r="G413" s="230">
        <f>F413*ЗМІСТ!$E$13/1000*1.2</f>
        <v>234.37870042263782</v>
      </c>
      <c r="H413" s="153">
        <f>G413*(100%-ЗМІСТ!$E$15)</f>
        <v>234.37870042263782</v>
      </c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</row>
    <row r="414" spans="1:24" ht="30.75" hidden="1" customHeight="1" outlineLevel="2">
      <c r="A414" s="603"/>
      <c r="B414" s="223"/>
      <c r="C414" s="48"/>
      <c r="D414" s="242"/>
      <c r="E414" s="242"/>
      <c r="F414" s="243"/>
      <c r="G414" s="244"/>
      <c r="H414" s="164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</row>
    <row r="415" spans="1:24" ht="34.5" hidden="1" customHeight="1" outlineLevel="2">
      <c r="A415" s="149">
        <v>8595057605008</v>
      </c>
      <c r="B415" s="176" t="s">
        <v>726</v>
      </c>
      <c r="C415" s="48" t="s">
        <v>5607</v>
      </c>
      <c r="D415" s="239" t="s">
        <v>13</v>
      </c>
      <c r="E415" s="239">
        <v>100</v>
      </c>
      <c r="F415" s="152">
        <f>SUMIF('Загальний прайс'!$D$7:$D$2728,A415,'Загальний прайс'!$L$7:$L$2728)</f>
        <v>172.94887523970704</v>
      </c>
      <c r="G415" s="240">
        <f>F415*ЗМІСТ!$E$13/1000*1.2</f>
        <v>10.906820196296847</v>
      </c>
      <c r="H415" s="153">
        <f>G415*(100%-ЗМІСТ!$E$15)</f>
        <v>10.906820196296847</v>
      </c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</row>
    <row r="416" spans="1:24" ht="34.5" hidden="1" customHeight="1" outlineLevel="2">
      <c r="A416" s="149">
        <v>8595057605015</v>
      </c>
      <c r="B416" s="176" t="s">
        <v>727</v>
      </c>
      <c r="C416" s="48" t="s">
        <v>5609</v>
      </c>
      <c r="D416" s="151" t="s">
        <v>13</v>
      </c>
      <c r="E416" s="151">
        <v>100</v>
      </c>
      <c r="F416" s="152">
        <f>SUMIF('Загальний прайс'!$D$7:$D$2728,A416,'Загальний прайс'!$L$7:$L$2728)</f>
        <v>176.79353755003595</v>
      </c>
      <c r="G416" s="152">
        <f>F416*ЗМІСТ!$E$13/1000*1.2</f>
        <v>11.149279365089459</v>
      </c>
      <c r="H416" s="153">
        <f>G416*(100%-ЗМІСТ!$E$15)</f>
        <v>11.149279365089459</v>
      </c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</row>
    <row r="417" spans="1:24" ht="34.5" hidden="1" customHeight="1" outlineLevel="2">
      <c r="A417" s="149">
        <v>8595057605022</v>
      </c>
      <c r="B417" s="176" t="s">
        <v>728</v>
      </c>
      <c r="C417" s="48" t="s">
        <v>5621</v>
      </c>
      <c r="D417" s="151" t="s">
        <v>13</v>
      </c>
      <c r="E417" s="151">
        <v>100</v>
      </c>
      <c r="F417" s="152">
        <f>SUMIF('Загальний прайс'!$D$7:$D$2728,A417,'Загальний прайс'!$L$7:$L$2728)</f>
        <v>203.80882694641085</v>
      </c>
      <c r="G417" s="152">
        <f>F417*ЗМІСТ!$E$13/1000*1.2</f>
        <v>12.852967253136141</v>
      </c>
      <c r="H417" s="153">
        <f>G417*(100%-ЗМІСТ!$E$15)</f>
        <v>12.852967253136141</v>
      </c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</row>
    <row r="418" spans="1:24" ht="34.5" hidden="1" customHeight="1" outlineLevel="2">
      <c r="A418" s="149">
        <v>8595057605039</v>
      </c>
      <c r="B418" s="176" t="s">
        <v>729</v>
      </c>
      <c r="C418" s="48" t="s">
        <v>5629</v>
      </c>
      <c r="D418" s="151" t="s">
        <v>13</v>
      </c>
      <c r="E418" s="151">
        <v>50</v>
      </c>
      <c r="F418" s="152">
        <f>SUMIF('Загальний прайс'!$D$7:$D$2728,A418,'Загальний прайс'!$L$7:$L$2728)</f>
        <v>232.84905529672491</v>
      </c>
      <c r="G418" s="152">
        <f>F418*ЗМІСТ!$E$13/1000*1.2</f>
        <v>14.684355567383811</v>
      </c>
      <c r="H418" s="153">
        <f>G418*(100%-ЗМІСТ!$E$15)</f>
        <v>14.684355567383811</v>
      </c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</row>
    <row r="419" spans="1:24" ht="34.5" hidden="1" customHeight="1" outlineLevel="2">
      <c r="A419" s="149">
        <v>8595057605046</v>
      </c>
      <c r="B419" s="176" t="s">
        <v>730</v>
      </c>
      <c r="C419" s="48" t="s">
        <v>5637</v>
      </c>
      <c r="D419" s="151" t="s">
        <v>13</v>
      </c>
      <c r="E419" s="151">
        <v>50</v>
      </c>
      <c r="F419" s="152">
        <f>SUMIF('Загальний прайс'!$D$7:$D$2728,A419,'Загальний прайс'!$L$7:$L$2728)</f>
        <v>273.46620747820941</v>
      </c>
      <c r="G419" s="152">
        <f>F419*ЗМІСТ!$E$13/1000*1.2</f>
        <v>17.245829153812601</v>
      </c>
      <c r="H419" s="153">
        <f>G419*(100%-ЗМІСТ!$E$15)</f>
        <v>17.245829153812601</v>
      </c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</row>
    <row r="420" spans="1:24" ht="34.5" hidden="1" customHeight="1" outlineLevel="2">
      <c r="A420" s="149">
        <v>8595057605053</v>
      </c>
      <c r="B420" s="176" t="s">
        <v>731</v>
      </c>
      <c r="C420" s="48" t="s">
        <v>5644</v>
      </c>
      <c r="D420" s="151" t="s">
        <v>13</v>
      </c>
      <c r="E420" s="151">
        <v>50</v>
      </c>
      <c r="F420" s="152">
        <f>SUMIF('Загальний прайс'!$D$7:$D$2728,A420,'Загальний прайс'!$L$7:$L$2728)</f>
        <v>282.73180572316141</v>
      </c>
      <c r="G420" s="152">
        <f>F420*ЗМІСТ!$E$13/1000*1.2</f>
        <v>17.830153359036533</v>
      </c>
      <c r="H420" s="153">
        <f>G420*(100%-ЗМІСТ!$E$15)</f>
        <v>17.830153359036533</v>
      </c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</row>
    <row r="421" spans="1:24" ht="32.25" hidden="1" customHeight="1" outlineLevel="2">
      <c r="A421" s="603"/>
      <c r="B421" s="223"/>
      <c r="C421" s="48"/>
      <c r="D421" s="224"/>
      <c r="E421" s="224"/>
      <c r="F421" s="225"/>
      <c r="G421" s="120"/>
      <c r="H421" s="164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</row>
    <row r="422" spans="1:24" ht="34.5" hidden="1" customHeight="1" outlineLevel="2">
      <c r="A422" s="149">
        <v>8595057627277</v>
      </c>
      <c r="B422" s="176" t="s">
        <v>732</v>
      </c>
      <c r="C422" s="48" t="s">
        <v>5748</v>
      </c>
      <c r="D422" s="151" t="s">
        <v>13</v>
      </c>
      <c r="E422" s="151">
        <v>25</v>
      </c>
      <c r="F422" s="152">
        <f>SUMIF('Загальний прайс'!$D$7:$D$2728,A422,'Загальний прайс'!$L$7:$L$2728)</f>
        <v>3723.1955960416972</v>
      </c>
      <c r="G422" s="152">
        <f>F422*ЗМІСТ!$E$13/1000*1.2</f>
        <v>234.79901135747821</v>
      </c>
      <c r="H422" s="153">
        <f>G422*(100%-ЗМІСТ!$E$15)</f>
        <v>234.79901135747821</v>
      </c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</row>
    <row r="423" spans="1:24" ht="34.5" hidden="1" customHeight="1" outlineLevel="2">
      <c r="A423" s="149">
        <v>8595057627284</v>
      </c>
      <c r="B423" s="176" t="s">
        <v>733</v>
      </c>
      <c r="C423" s="48" t="s">
        <v>5749</v>
      </c>
      <c r="D423" s="151" t="s">
        <v>13</v>
      </c>
      <c r="E423" s="151">
        <v>25</v>
      </c>
      <c r="F423" s="152">
        <f>SUMIF('Загальний прайс'!$D$7:$D$2728,A423,'Загальний прайс'!$L$7:$L$2728)</f>
        <v>0</v>
      </c>
      <c r="G423" s="152">
        <f>F423*ЗМІСТ!$E$13/1000*1.2</f>
        <v>0</v>
      </c>
      <c r="H423" s="153">
        <f>G423*(100%-ЗМІСТ!$E$15)</f>
        <v>0</v>
      </c>
      <c r="I423" s="1014" t="s">
        <v>9143</v>
      </c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</row>
    <row r="424" spans="1:24" ht="34.5" hidden="1" customHeight="1" outlineLevel="2">
      <c r="A424" s="149">
        <v>8595057627291</v>
      </c>
      <c r="B424" s="176" t="s">
        <v>734</v>
      </c>
      <c r="C424" s="48" t="s">
        <v>5754</v>
      </c>
      <c r="D424" s="151" t="s">
        <v>13</v>
      </c>
      <c r="E424" s="151">
        <v>20</v>
      </c>
      <c r="F424" s="152">
        <f>SUMIF('Загальний прайс'!$D$7:$D$2728,A424,'Загальний прайс'!$L$7:$L$2728)</f>
        <v>0</v>
      </c>
      <c r="G424" s="152">
        <f>F424*ЗМІСТ!$E$13/1000*1.2</f>
        <v>0</v>
      </c>
      <c r="H424" s="153">
        <f>G424*(100%-ЗМІСТ!$E$15)</f>
        <v>0</v>
      </c>
      <c r="I424" s="1014" t="s">
        <v>9143</v>
      </c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</row>
    <row r="425" spans="1:24" ht="34.5" hidden="1" customHeight="1" outlineLevel="2">
      <c r="A425" s="149">
        <v>8595057627307</v>
      </c>
      <c r="B425" s="176" t="s">
        <v>735</v>
      </c>
      <c r="C425" s="48" t="s">
        <v>5757</v>
      </c>
      <c r="D425" s="151" t="s">
        <v>13</v>
      </c>
      <c r="E425" s="151">
        <v>20</v>
      </c>
      <c r="F425" s="152">
        <f>SUMIF('Загальний прайс'!$D$7:$D$2728,A425,'Загальний прайс'!$L$7:$L$2728)</f>
        <v>0</v>
      </c>
      <c r="G425" s="152">
        <f>F425*ЗМІСТ!$E$13/1000*1.2</f>
        <v>0</v>
      </c>
      <c r="H425" s="153">
        <f>G425*(100%-ЗМІСТ!$E$15)</f>
        <v>0</v>
      </c>
      <c r="I425" s="1014" t="s">
        <v>9143</v>
      </c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</row>
    <row r="426" spans="1:24" ht="34.5" hidden="1" customHeight="1" outlineLevel="2">
      <c r="A426" s="149">
        <v>8595057627314</v>
      </c>
      <c r="B426" s="176" t="s">
        <v>736</v>
      </c>
      <c r="C426" s="48" t="s">
        <v>5760</v>
      </c>
      <c r="D426" s="151" t="s">
        <v>13</v>
      </c>
      <c r="E426" s="151">
        <v>5</v>
      </c>
      <c r="F426" s="152">
        <f>SUMIF('Загальний прайс'!$D$7:$D$2728,A426,'Загальний прайс'!$L$7:$L$2728)</f>
        <v>10998.118297893705</v>
      </c>
      <c r="G426" s="152">
        <f>F426*ЗМІСТ!$E$13/1000*1.2</f>
        <v>693.58357263944094</v>
      </c>
      <c r="H426" s="153">
        <f>G426*(100%-ЗМІСТ!$E$15)</f>
        <v>693.58357263944094</v>
      </c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</row>
    <row r="427" spans="1:24" ht="34.5" hidden="1" customHeight="1" outlineLevel="2">
      <c r="A427" s="149">
        <v>8595057627321</v>
      </c>
      <c r="B427" s="176" t="s">
        <v>737</v>
      </c>
      <c r="C427" s="48" t="s">
        <v>5764</v>
      </c>
      <c r="D427" s="151" t="s">
        <v>13</v>
      </c>
      <c r="E427" s="151">
        <v>5</v>
      </c>
      <c r="F427" s="152">
        <f>SUMIF('Загальний прайс'!$D$7:$D$2728,A427,'Загальний прайс'!$L$7:$L$2728)</f>
        <v>14981.054021589411</v>
      </c>
      <c r="G427" s="152">
        <f>F427*ЗМІСТ!$E$13/1000*1.2</f>
        <v>944.76279384887107</v>
      </c>
      <c r="H427" s="153">
        <f>G427*(100%-ЗМІСТ!$E$15)</f>
        <v>944.76279384887107</v>
      </c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</row>
    <row r="428" spans="1:24" ht="30" hidden="1" customHeight="1" outlineLevel="2">
      <c r="A428" s="603"/>
      <c r="B428" s="223"/>
      <c r="C428" s="48"/>
      <c r="D428" s="224"/>
      <c r="E428" s="224"/>
      <c r="F428" s="225"/>
      <c r="G428" s="120"/>
      <c r="H428" s="164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</row>
    <row r="429" spans="1:24" ht="34.5" hidden="1" customHeight="1" outlineLevel="2">
      <c r="A429" s="149">
        <v>8595057604926</v>
      </c>
      <c r="B429" s="176" t="s">
        <v>738</v>
      </c>
      <c r="C429" s="48" t="s">
        <v>5585</v>
      </c>
      <c r="D429" s="151" t="s">
        <v>13</v>
      </c>
      <c r="E429" s="151">
        <v>100</v>
      </c>
      <c r="F429" s="152">
        <f>SUMIF('Загальний прайс'!$D$7:$D$2728,A429,'Загальний прайс'!$L$7:$L$2728)</f>
        <v>95.728327269019104</v>
      </c>
      <c r="G429" s="152">
        <f>F429*ЗМІСТ!$E$13/1000*1.2</f>
        <v>6.0369959143610572</v>
      </c>
      <c r="H429" s="153">
        <f>G429*(100%-ЗМІСТ!$E$15)</f>
        <v>6.0369959143610572</v>
      </c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</row>
    <row r="430" spans="1:24" ht="34.5" hidden="1" customHeight="1" outlineLevel="2">
      <c r="A430" s="149">
        <v>8595057604933</v>
      </c>
      <c r="B430" s="176" t="s">
        <v>739</v>
      </c>
      <c r="C430" s="48" t="s">
        <v>5586</v>
      </c>
      <c r="D430" s="151" t="s">
        <v>13</v>
      </c>
      <c r="E430" s="151">
        <v>100</v>
      </c>
      <c r="F430" s="152">
        <f>SUMIF('Загальний прайс'!$D$7:$D$2728,A430,'Загальний прайс'!$L$7:$L$2728)</f>
        <v>158.28928416333622</v>
      </c>
      <c r="G430" s="152">
        <f>F430*ЗМІСТ!$E$13/1000*1.2</f>
        <v>9.9823300901911676</v>
      </c>
      <c r="H430" s="153">
        <f>G430*(100%-ЗМІСТ!$E$15)</f>
        <v>9.9823300901911676</v>
      </c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</row>
    <row r="431" spans="1:24" ht="34.5" hidden="1" customHeight="1" outlineLevel="2">
      <c r="A431" s="149">
        <v>8595057604940</v>
      </c>
      <c r="B431" s="176" t="s">
        <v>740</v>
      </c>
      <c r="C431" s="48" t="s">
        <v>5589</v>
      </c>
      <c r="D431" s="151" t="s">
        <v>13</v>
      </c>
      <c r="E431" s="151">
        <v>100</v>
      </c>
      <c r="F431" s="152">
        <f>SUMIF('Загальний прайс'!$D$7:$D$2728,A431,'Загальний прайс'!$L$7:$L$2728)</f>
        <v>162.49910272849155</v>
      </c>
      <c r="G431" s="152">
        <f>F431*ЗМІСТ!$E$13/1000*1.2</f>
        <v>10.247817414613152</v>
      </c>
      <c r="H431" s="153">
        <f>G431*(100%-ЗМІСТ!$E$15)</f>
        <v>10.247817414613152</v>
      </c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</row>
    <row r="432" spans="1:24" ht="34.5" hidden="1" customHeight="1" outlineLevel="2">
      <c r="A432" s="149">
        <v>8595057604971</v>
      </c>
      <c r="B432" s="176" t="s">
        <v>741</v>
      </c>
      <c r="C432" s="48" t="s">
        <v>5591</v>
      </c>
      <c r="D432" s="151" t="s">
        <v>13</v>
      </c>
      <c r="E432" s="151">
        <v>100</v>
      </c>
      <c r="F432" s="152">
        <f>SUMIF('Загальний прайс'!$D$7:$D$2728,A432,'Загальний прайс'!$L$7:$L$2728)</f>
        <v>242.79145266734912</v>
      </c>
      <c r="G432" s="152">
        <f>F432*ЗМІСТ!$E$13/1000*1.2</f>
        <v>15.311361324381275</v>
      </c>
      <c r="H432" s="153">
        <f>G432*(100%-ЗМІСТ!$E$15)</f>
        <v>15.311361324381275</v>
      </c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</row>
    <row r="433" spans="1:24" ht="34.5" hidden="1" customHeight="1" outlineLevel="2">
      <c r="A433" s="149">
        <v>8595057604988</v>
      </c>
      <c r="B433" s="176" t="s">
        <v>742</v>
      </c>
      <c r="C433" s="48" t="s">
        <v>5593</v>
      </c>
      <c r="D433" s="151" t="s">
        <v>13</v>
      </c>
      <c r="E433" s="151">
        <v>100</v>
      </c>
      <c r="F433" s="152">
        <f>SUMIF('Загальний прайс'!$D$7:$D$2728,A433,'Загальний прайс'!$L$7:$L$2728)</f>
        <v>406.08683702165325</v>
      </c>
      <c r="G433" s="152">
        <f>F433*ЗМІСТ!$E$13/1000*1.2</f>
        <v>25.609395316039613</v>
      </c>
      <c r="H433" s="153">
        <f>G433*(100%-ЗМІСТ!$E$15)</f>
        <v>25.609395316039613</v>
      </c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</row>
    <row r="434" spans="1:24" ht="34.5" hidden="1" customHeight="1" outlineLevel="2">
      <c r="A434" s="149">
        <v>8595057604995</v>
      </c>
      <c r="B434" s="176" t="s">
        <v>743</v>
      </c>
      <c r="C434" s="48" t="s">
        <v>5595</v>
      </c>
      <c r="D434" s="151" t="s">
        <v>13</v>
      </c>
      <c r="E434" s="151">
        <v>75</v>
      </c>
      <c r="F434" s="152">
        <f>SUMIF('Загальний прайс'!$D$7:$D$2728,A434,'Загальний прайс'!$L$7:$L$2728)</f>
        <v>544.89015374646362</v>
      </c>
      <c r="G434" s="152">
        <f>F434*ЗМІСТ!$E$13/1000*1.2</f>
        <v>34.362865473442376</v>
      </c>
      <c r="H434" s="153">
        <f>G434*(100%-ЗМІСТ!$E$15)</f>
        <v>34.362865473442376</v>
      </c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</row>
    <row r="435" spans="1:24" ht="30.75" hidden="1" customHeight="1" outlineLevel="2">
      <c r="A435" s="603"/>
      <c r="B435" s="223"/>
      <c r="C435" s="48"/>
      <c r="D435" s="224"/>
      <c r="E435" s="224"/>
      <c r="F435" s="225"/>
      <c r="G435" s="120"/>
      <c r="H435" s="164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</row>
    <row r="436" spans="1:24" ht="34.5" hidden="1" customHeight="1" outlineLevel="2">
      <c r="A436" s="149">
        <v>8595057657236</v>
      </c>
      <c r="B436" s="176" t="s">
        <v>744</v>
      </c>
      <c r="C436" s="48" t="s">
        <v>5598</v>
      </c>
      <c r="D436" s="151" t="s">
        <v>13</v>
      </c>
      <c r="E436" s="151">
        <v>100</v>
      </c>
      <c r="F436" s="152">
        <f>SUMIF('Загальний прайс'!$D$7:$D$2728,A436,'Загальний прайс'!$L$7:$L$2728)</f>
        <v>158.89717072519915</v>
      </c>
      <c r="G436" s="152">
        <f>F436*ЗМІСТ!$E$13/1000*1.2</f>
        <v>10.020665751066641</v>
      </c>
      <c r="H436" s="153">
        <f>G436*(100%-ЗМІСТ!$E$15)</f>
        <v>10.020665751066641</v>
      </c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</row>
    <row r="437" spans="1:24" ht="34.5" hidden="1" customHeight="1" outlineLevel="2">
      <c r="A437" s="149">
        <v>8595057657243</v>
      </c>
      <c r="B437" s="176" t="s">
        <v>745</v>
      </c>
      <c r="C437" s="48" t="s">
        <v>5599</v>
      </c>
      <c r="D437" s="151" t="s">
        <v>13</v>
      </c>
      <c r="E437" s="151">
        <v>100</v>
      </c>
      <c r="F437" s="152">
        <f>SUMIF('Загальний прайс'!$D$7:$D$2728,A437,'Загальний прайс'!$L$7:$L$2728)</f>
        <v>161.84192404012688</v>
      </c>
      <c r="G437" s="152">
        <f>F437*ЗМІСТ!$E$13/1000*1.2</f>
        <v>10.206373202958716</v>
      </c>
      <c r="H437" s="153">
        <f>G437*(100%-ЗМІСТ!$E$15)</f>
        <v>10.206373202958716</v>
      </c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</row>
    <row r="438" spans="1:24" ht="34.5" hidden="1" customHeight="1" outlineLevel="2">
      <c r="A438" s="149">
        <v>8595057657250</v>
      </c>
      <c r="B438" s="176" t="s">
        <v>746</v>
      </c>
      <c r="C438" s="48" t="s">
        <v>5600</v>
      </c>
      <c r="D438" s="151" t="s">
        <v>13</v>
      </c>
      <c r="E438" s="151">
        <v>100</v>
      </c>
      <c r="F438" s="152">
        <f>SUMIF('Загальний прайс'!$D$7:$D$2728,A438,'Загальний прайс'!$L$7:$L$2728)</f>
        <v>173.04713321123322</v>
      </c>
      <c r="G438" s="152">
        <f>F438*ЗМІСТ!$E$13/1000*1.2</f>
        <v>10.913016721291898</v>
      </c>
      <c r="H438" s="153">
        <f>G438*(100%-ЗМІСТ!$E$15)</f>
        <v>10.913016721291898</v>
      </c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</row>
    <row r="439" spans="1:24" ht="34.5" hidden="1" customHeight="1" outlineLevel="2">
      <c r="A439" s="149">
        <v>8595057657267</v>
      </c>
      <c r="B439" s="176" t="s">
        <v>747</v>
      </c>
      <c r="C439" s="48" t="s">
        <v>5601</v>
      </c>
      <c r="D439" s="151" t="s">
        <v>13</v>
      </c>
      <c r="E439" s="151">
        <v>100</v>
      </c>
      <c r="F439" s="152">
        <f>SUMIF('Загальний прайс'!$D$7:$D$2728,A439,'Загальний прайс'!$L$7:$L$2728)</f>
        <v>271.36311294261293</v>
      </c>
      <c r="G439" s="152">
        <f>F439*ЗМІСТ!$E$13/1000*1.2</f>
        <v>17.113199936514867</v>
      </c>
      <c r="H439" s="153">
        <f>G439*(100%-ЗМІСТ!$E$15)</f>
        <v>17.113199936514867</v>
      </c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</row>
    <row r="440" spans="1:24" ht="34.5" hidden="1" customHeight="1" outlineLevel="2">
      <c r="A440" s="149">
        <v>8595057657274</v>
      </c>
      <c r="B440" s="176" t="s">
        <v>748</v>
      </c>
      <c r="C440" s="48" t="s">
        <v>5602</v>
      </c>
      <c r="D440" s="151" t="s">
        <v>13</v>
      </c>
      <c r="E440" s="151">
        <v>80</v>
      </c>
      <c r="F440" s="152">
        <f>SUMIF('Загальний прайс'!$D$7:$D$2728,A440,'Загальний прайс'!$L$7:$L$2728)</f>
        <v>331.73915910305908</v>
      </c>
      <c r="G440" s="152">
        <f>F440*ЗМІСТ!$E$13/1000*1.2</f>
        <v>20.920745251409858</v>
      </c>
      <c r="H440" s="153">
        <f>G440*(100%-ЗМІСТ!$E$15)</f>
        <v>20.920745251409858</v>
      </c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</row>
    <row r="441" spans="1:24" ht="34.5" hidden="1" customHeight="1" outlineLevel="2">
      <c r="A441" s="149">
        <v>8595057657281</v>
      </c>
      <c r="B441" s="176" t="s">
        <v>749</v>
      </c>
      <c r="C441" s="48" t="s">
        <v>5603</v>
      </c>
      <c r="D441" s="151" t="s">
        <v>13</v>
      </c>
      <c r="E441" s="151">
        <v>60</v>
      </c>
      <c r="F441" s="152">
        <f>SUMIF('Загальний прайс'!$D$7:$D$2728,A441,'Загальний прайс'!$L$7:$L$2728)</f>
        <v>366.91</v>
      </c>
      <c r="G441" s="152">
        <f>F441*ЗМІСТ!$E$13/1000*1.2</f>
        <v>23.138753534399999</v>
      </c>
      <c r="H441" s="153">
        <f>G441*(100%-ЗМІСТ!$E$15)</f>
        <v>23.138753534399999</v>
      </c>
      <c r="I441" s="1014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</row>
    <row r="442" spans="1:24" ht="28.5" hidden="1" customHeight="1" outlineLevel="2">
      <c r="A442" s="603"/>
      <c r="B442" s="223"/>
      <c r="C442" s="48"/>
      <c r="D442" s="224"/>
      <c r="E442" s="224"/>
      <c r="F442" s="225"/>
      <c r="G442" s="120"/>
      <c r="H442" s="164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</row>
    <row r="443" spans="1:24" ht="34.5" hidden="1" customHeight="1" outlineLevel="2">
      <c r="A443" s="290">
        <v>8595057692084</v>
      </c>
      <c r="B443" s="176" t="s">
        <v>750</v>
      </c>
      <c r="C443" s="48" t="s">
        <v>5613</v>
      </c>
      <c r="D443" s="151" t="s">
        <v>13</v>
      </c>
      <c r="E443" s="151">
        <v>100</v>
      </c>
      <c r="F443" s="152">
        <f>SUMIF('Загальний прайс'!$D$7:$D$2728,A443,'Загальний прайс'!$L$7:$L$2728)</f>
        <v>1580.3669656663187</v>
      </c>
      <c r="G443" s="152">
        <f>F443*ЗМІСТ!$E$13/1000*1.2</f>
        <v>99.664009464066226</v>
      </c>
      <c r="H443" s="153">
        <f>G443*(100%-ЗМІСТ!$E$15)</f>
        <v>99.664009464066226</v>
      </c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</row>
    <row r="444" spans="1:24" ht="34.5" hidden="1" customHeight="1" outlineLevel="2">
      <c r="A444" s="290">
        <v>8595057692091</v>
      </c>
      <c r="B444" s="176" t="s">
        <v>751</v>
      </c>
      <c r="C444" s="48" t="s">
        <v>5620</v>
      </c>
      <c r="D444" s="151" t="s">
        <v>13</v>
      </c>
      <c r="E444" s="151">
        <v>100</v>
      </c>
      <c r="F444" s="152">
        <f>SUMIF('Загальний прайс'!$D$7:$D$2728,A444,'Загальний прайс'!$L$7:$L$2728)</f>
        <v>1740.0595263187304</v>
      </c>
      <c r="G444" s="152">
        <f>F444*ЗМІСТ!$E$13/1000*1.2</f>
        <v>109.73483555824019</v>
      </c>
      <c r="H444" s="153">
        <f>G444*(100%-ЗМІСТ!$E$15)</f>
        <v>109.73483555824019</v>
      </c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</row>
    <row r="445" spans="1:24" ht="34.5" hidden="1" customHeight="1" outlineLevel="2">
      <c r="A445" s="290">
        <v>8595057692107</v>
      </c>
      <c r="B445" s="176" t="s">
        <v>752</v>
      </c>
      <c r="C445" s="48" t="s">
        <v>5628</v>
      </c>
      <c r="D445" s="151" t="s">
        <v>13</v>
      </c>
      <c r="E445" s="151">
        <v>100</v>
      </c>
      <c r="F445" s="152">
        <f>SUMIF('Загальний прайс'!$D$7:$D$2728,A445,'Загальний прайс'!$L$7:$L$2728)</f>
        <v>1877.1593750624597</v>
      </c>
      <c r="G445" s="152">
        <f>F445*ЗМІСТ!$E$13/1000*1.2</f>
        <v>118.38087848343895</v>
      </c>
      <c r="H445" s="153">
        <f>G445*(100%-ЗМІСТ!$E$15)</f>
        <v>118.38087848343895</v>
      </c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</row>
    <row r="446" spans="1:24" ht="34.5" hidden="1" customHeight="1" outlineLevel="2">
      <c r="A446" s="290">
        <v>8595057692114</v>
      </c>
      <c r="B446" s="176" t="s">
        <v>753</v>
      </c>
      <c r="C446" s="48" t="s">
        <v>5636</v>
      </c>
      <c r="D446" s="151" t="s">
        <v>13</v>
      </c>
      <c r="E446" s="151">
        <v>50</v>
      </c>
      <c r="F446" s="152">
        <f>SUMIF('Загальний прайс'!$D$7:$D$2728,A446,'Загальний прайс'!$L$7:$L$2728)</f>
        <v>2274.4261895633576</v>
      </c>
      <c r="G446" s="152">
        <f>F446*ЗМІСТ!$E$13/1000*1.2</f>
        <v>143.43404931043324</v>
      </c>
      <c r="H446" s="153">
        <f>G446*(100%-ЗМІСТ!$E$15)</f>
        <v>143.43404931043324</v>
      </c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</row>
    <row r="447" spans="1:24" ht="34.5" hidden="1" customHeight="1" outlineLevel="2">
      <c r="A447" s="290">
        <v>8595057692138</v>
      </c>
      <c r="B447" s="176" t="s">
        <v>754</v>
      </c>
      <c r="C447" s="48" t="s">
        <v>5651</v>
      </c>
      <c r="D447" s="151" t="s">
        <v>13</v>
      </c>
      <c r="E447" s="151">
        <v>25</v>
      </c>
      <c r="F447" s="152">
        <f>SUMIF('Загальний прайс'!$D$7:$D$2728,A447,'Загальний прайс'!$L$7:$L$2728)</f>
        <v>3041.4556552978147</v>
      </c>
      <c r="G447" s="152">
        <f>F447*ЗМІСТ!$E$13/1000*1.2</f>
        <v>191.80587281279651</v>
      </c>
      <c r="H447" s="153">
        <f>G447*(100%-ЗМІСТ!$E$15)</f>
        <v>191.80587281279651</v>
      </c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</row>
    <row r="448" spans="1:24" ht="34.5" hidden="1" customHeight="1" outlineLevel="2">
      <c r="A448" s="290">
        <v>8595057692145</v>
      </c>
      <c r="B448" s="176" t="s">
        <v>755</v>
      </c>
      <c r="C448" s="48" t="s">
        <v>5657</v>
      </c>
      <c r="D448" s="151" t="s">
        <v>13</v>
      </c>
      <c r="E448" s="151">
        <v>25</v>
      </c>
      <c r="F448" s="152">
        <f>SUMIF('Загальний прайс'!$D$7:$D$2728,A448,'Загальний прайс'!$L$7:$L$2728)</f>
        <v>3539.87</v>
      </c>
      <c r="G448" s="152">
        <f>F448*ЗМІСТ!$E$13/1000*1.2</f>
        <v>223.2377953008</v>
      </c>
      <c r="H448" s="153">
        <f>G448*(100%-ЗМІСТ!$E$15)</f>
        <v>223.2377953008</v>
      </c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</row>
    <row r="449" spans="1:24" ht="25.5" hidden="1" customHeight="1" outlineLevel="2">
      <c r="A449" s="603"/>
      <c r="B449" s="223"/>
      <c r="C449" s="48"/>
      <c r="D449" s="224"/>
      <c r="E449" s="224"/>
      <c r="F449" s="225"/>
      <c r="G449" s="120"/>
      <c r="H449" s="164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</row>
    <row r="450" spans="1:24" ht="34.5" hidden="1" customHeight="1" outlineLevel="2">
      <c r="A450" s="101">
        <v>8595568927491</v>
      </c>
      <c r="B450" s="176" t="s">
        <v>756</v>
      </c>
      <c r="C450" s="48" t="s">
        <v>5604</v>
      </c>
      <c r="D450" s="151" t="s">
        <v>13</v>
      </c>
      <c r="E450" s="151">
        <v>50</v>
      </c>
      <c r="F450" s="152">
        <f>SUMIF('Загальний прайс'!$D$7:$D$2728,A450,'Загальний прайс'!$L$7:$L$2728)</f>
        <v>233.73102967032966</v>
      </c>
      <c r="G450" s="152">
        <f>F450*ЗМІСТ!$E$13/1000*1.2</f>
        <v>14.739976258164919</v>
      </c>
      <c r="H450" s="153">
        <f>G450*(100%-ЗМІСТ!$E$15)</f>
        <v>14.739976258164919</v>
      </c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</row>
    <row r="451" spans="1:24" ht="34.5" hidden="1" customHeight="1" outlineLevel="2">
      <c r="A451" s="101">
        <v>8595568927507</v>
      </c>
      <c r="B451" s="176" t="s">
        <v>757</v>
      </c>
      <c r="C451" s="48" t="s">
        <v>5605</v>
      </c>
      <c r="D451" s="151" t="s">
        <v>13</v>
      </c>
      <c r="E451" s="151">
        <v>50</v>
      </c>
      <c r="F451" s="152">
        <f>SUMIF('Загальний прайс'!$D$7:$D$2728,A451,'Загальний прайс'!$L$7:$L$2728)</f>
        <v>240.95238095238093</v>
      </c>
      <c r="G451" s="152">
        <f>F451*ЗМІСТ!$E$13/1000*1.2</f>
        <v>15.195382399999996</v>
      </c>
      <c r="H451" s="153">
        <f>G451*(100%-ЗМІСТ!$E$15)</f>
        <v>15.195382399999996</v>
      </c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</row>
    <row r="452" spans="1:24" ht="34.5" hidden="1" customHeight="1" outlineLevel="2">
      <c r="A452" s="101">
        <v>8595568927514</v>
      </c>
      <c r="B452" s="176" t="s">
        <v>758</v>
      </c>
      <c r="C452" s="48" t="s">
        <v>5606</v>
      </c>
      <c r="D452" s="151" t="s">
        <v>13</v>
      </c>
      <c r="E452" s="151">
        <v>50</v>
      </c>
      <c r="F452" s="152">
        <f>SUMIF('Загальний прайс'!$D$7:$D$2728,A452,'Загальний прайс'!$L$7:$L$2728)</f>
        <v>241.61433724053722</v>
      </c>
      <c r="G452" s="152">
        <f>F452*ЗМІСТ!$E$13/1000*1.2</f>
        <v>15.23712790544328</v>
      </c>
      <c r="H452" s="153">
        <f>G452*(100%-ЗМІСТ!$E$15)</f>
        <v>15.23712790544328</v>
      </c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</row>
    <row r="453" spans="1:24" ht="34.5" hidden="1" customHeight="1" outlineLevel="2">
      <c r="A453" s="101">
        <v>8595568927521</v>
      </c>
      <c r="B453" s="176" t="s">
        <v>759</v>
      </c>
      <c r="C453" s="48" t="s">
        <v>5608</v>
      </c>
      <c r="D453" s="151" t="s">
        <v>13</v>
      </c>
      <c r="E453" s="151">
        <v>50</v>
      </c>
      <c r="F453" s="152">
        <f>SUMIF('Загальний прайс'!$D$7:$D$2728,A453,'Загальний прайс'!$L$7:$L$2728)</f>
        <v>261.97854566544561</v>
      </c>
      <c r="G453" s="152">
        <f>F453*ЗМІСТ!$E$13/1000*1.2</f>
        <v>16.521373087278352</v>
      </c>
      <c r="H453" s="153">
        <f>G453*(100%-ЗМІСТ!$E$15)</f>
        <v>16.521373087278352</v>
      </c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</row>
    <row r="454" spans="1:24" ht="34.5" hidden="1" customHeight="1" outlineLevel="2">
      <c r="A454" s="101">
        <v>8595568927538</v>
      </c>
      <c r="B454" s="176" t="s">
        <v>760</v>
      </c>
      <c r="C454" s="48" t="s">
        <v>5615</v>
      </c>
      <c r="D454" s="151" t="s">
        <v>13</v>
      </c>
      <c r="E454" s="151">
        <v>50</v>
      </c>
      <c r="F454" s="152">
        <f>SUMIF('Загальний прайс'!$D$7:$D$2728,A454,'Загальний прайс'!$L$7:$L$2728)</f>
        <v>269.1998941391941</v>
      </c>
      <c r="G454" s="152">
        <f>F454*ЗМІСТ!$E$13/1000*1.2</f>
        <v>16.976779052011075</v>
      </c>
      <c r="H454" s="153">
        <f>G454*(100%-ЗМІСТ!$E$15)</f>
        <v>16.976779052011075</v>
      </c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</row>
    <row r="455" spans="1:24" ht="34.5" hidden="1" customHeight="1" outlineLevel="2">
      <c r="A455" s="101">
        <v>8595568927545</v>
      </c>
      <c r="B455" s="176" t="s">
        <v>761</v>
      </c>
      <c r="C455" s="48" t="s">
        <v>5623</v>
      </c>
      <c r="D455" s="151" t="s">
        <v>13</v>
      </c>
      <c r="E455" s="151">
        <v>50</v>
      </c>
      <c r="F455" s="152">
        <f>SUMIF('Загальний прайс'!$D$7:$D$2728,A455,'Загальний прайс'!$L$7:$L$2728)</f>
        <v>295.47357484737483</v>
      </c>
      <c r="G455" s="152">
        <f>F455*ЗМІСТ!$E$13/1000*1.2</f>
        <v>18.633698248402869</v>
      </c>
      <c r="H455" s="153">
        <f>G455*(100%-ЗМІСТ!$E$15)</f>
        <v>18.633698248402869</v>
      </c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</row>
    <row r="456" spans="1:24" ht="34.5" hidden="1" customHeight="1" outlineLevel="2">
      <c r="A456" s="101">
        <v>8595568927552</v>
      </c>
      <c r="B456" s="176" t="s">
        <v>762</v>
      </c>
      <c r="C456" s="48" t="s">
        <v>5631</v>
      </c>
      <c r="D456" s="151" t="s">
        <v>13</v>
      </c>
      <c r="E456" s="151">
        <v>50</v>
      </c>
      <c r="F456" s="152">
        <f>SUMIF('Загальний прайс'!$D$7:$D$2728,A456,'Загальний прайс'!$L$7:$L$2728)</f>
        <v>358.29931892551889</v>
      </c>
      <c r="G456" s="152">
        <f>F456*ЗМІСТ!$E$13/1000*1.2</f>
        <v>22.595730920827894</v>
      </c>
      <c r="H456" s="153">
        <f>G456*(100%-ЗМІСТ!$E$15)</f>
        <v>22.595730920827894</v>
      </c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</row>
    <row r="457" spans="1:24" ht="34.5" hidden="1" customHeight="1" outlineLevel="2">
      <c r="A457" s="101">
        <v>8595568927569</v>
      </c>
      <c r="B457" s="176" t="s">
        <v>763</v>
      </c>
      <c r="C457" s="48" t="s">
        <v>5639</v>
      </c>
      <c r="D457" s="151" t="s">
        <v>13</v>
      </c>
      <c r="E457" s="151">
        <v>50</v>
      </c>
      <c r="F457" s="152">
        <f>SUMIF('Загальний прайс'!$D$7:$D$2728,A457,'Загальний прайс'!$L$7:$L$2728)</f>
        <v>426.05965543345542</v>
      </c>
      <c r="G457" s="152">
        <f>F457*ЗМІСТ!$E$13/1000*1.2</f>
        <v>26.868957940710562</v>
      </c>
      <c r="H457" s="153">
        <f>G457*(100%-ЗМІСТ!$E$15)</f>
        <v>26.868957940710562</v>
      </c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</row>
    <row r="458" spans="1:24" ht="34.5" hidden="1" customHeight="1" outlineLevel="2">
      <c r="A458" s="101">
        <v>8595568927576</v>
      </c>
      <c r="B458" s="176" t="s">
        <v>764</v>
      </c>
      <c r="C458" s="48" t="s">
        <v>5646</v>
      </c>
      <c r="D458" s="151" t="s">
        <v>13</v>
      </c>
      <c r="E458" s="151">
        <v>50</v>
      </c>
      <c r="F458" s="152">
        <f>SUMIF('Загальний прайс'!$D$7:$D$2728,A458,'Загальний прайс'!$L$7:$L$2728)</f>
        <v>521.14076520146511</v>
      </c>
      <c r="G458" s="152">
        <f>F458*ЗМІСТ!$E$13/1000*1.2</f>
        <v>32.865137834142764</v>
      </c>
      <c r="H458" s="153">
        <f>G458*(100%-ЗМІСТ!$E$15)</f>
        <v>32.865137834142764</v>
      </c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</row>
    <row r="459" spans="1:24" ht="34.5" hidden="1" customHeight="1" outlineLevel="2">
      <c r="A459" s="245">
        <v>8595568927583</v>
      </c>
      <c r="B459" s="229" t="s">
        <v>765</v>
      </c>
      <c r="C459" s="48" t="s">
        <v>5653</v>
      </c>
      <c r="D459" s="162" t="s">
        <v>13</v>
      </c>
      <c r="E459" s="162">
        <v>50</v>
      </c>
      <c r="F459" s="230">
        <f>SUMIF('Загальний прайс'!$D$7:$D$2728,A459,'Загальний прайс'!$L$7:$L$2728)</f>
        <v>694.45316507936502</v>
      </c>
      <c r="G459" s="230">
        <f>F459*ЗМІСТ!$E$13/1000*1.2</f>
        <v>43.794883290058657</v>
      </c>
      <c r="H459" s="231">
        <f>G459*(100%-ЗМІСТ!$E$15)</f>
        <v>43.794883290058657</v>
      </c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</row>
    <row r="460" spans="1:24" ht="27.75" hidden="1" customHeight="1" outlineLevel="1">
      <c r="A460" s="604"/>
      <c r="B460" s="107" t="s">
        <v>766</v>
      </c>
      <c r="C460" s="48"/>
      <c r="D460" s="247"/>
      <c r="E460" s="247"/>
      <c r="F460" s="248"/>
      <c r="G460" s="248"/>
      <c r="H460" s="249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48" hidden="1" customHeight="1" outlineLevel="2">
      <c r="A461" s="149">
        <v>8595057618718</v>
      </c>
      <c r="B461" s="176" t="s">
        <v>767</v>
      </c>
      <c r="C461" s="48" t="s">
        <v>5706</v>
      </c>
      <c r="D461" s="151" t="s">
        <v>170</v>
      </c>
      <c r="E461" s="151">
        <v>30</v>
      </c>
      <c r="F461" s="152">
        <f>SUMIF('Загальний прайс'!$D$7:$D$2728,A461,'Загальний прайс'!$L$7:$L$2728)</f>
        <v>5666.110927486422</v>
      </c>
      <c r="G461" s="152">
        <f>F461*ЗМІСТ!$E$13/1000*1.2</f>
        <v>357.32671295325525</v>
      </c>
      <c r="H461" s="153">
        <f>G461*(100%-ЗМІСТ!$E$15)</f>
        <v>357.32671295325525</v>
      </c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</row>
    <row r="462" spans="1:24" ht="48" hidden="1" customHeight="1" outlineLevel="2">
      <c r="A462" s="254">
        <v>8595057618725</v>
      </c>
      <c r="B462" s="250" t="s">
        <v>768</v>
      </c>
      <c r="C462" s="48" t="s">
        <v>5710</v>
      </c>
      <c r="D462" s="239" t="s">
        <v>170</v>
      </c>
      <c r="E462" s="239">
        <v>30</v>
      </c>
      <c r="F462" s="240">
        <f>SUMIF('Загальний прайс'!$D$7:$D$2728,A462,'Загальний прайс'!$L$7:$L$2728)</f>
        <v>6237.6362803534612</v>
      </c>
      <c r="G462" s="240">
        <f>F462*ЗМІСТ!$E$13/1000*1.2</f>
        <v>393.36929636240581</v>
      </c>
      <c r="H462" s="241">
        <f>G462*(100%-ЗМІСТ!$E$15)</f>
        <v>393.36929636240581</v>
      </c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</row>
    <row r="463" spans="1:24" ht="48" hidden="1" customHeight="1" outlineLevel="2">
      <c r="A463" s="149">
        <v>8595057618732</v>
      </c>
      <c r="B463" s="176" t="s">
        <v>769</v>
      </c>
      <c r="C463" s="48" t="s">
        <v>5719</v>
      </c>
      <c r="D463" s="151" t="s">
        <v>170</v>
      </c>
      <c r="E463" s="151">
        <v>30</v>
      </c>
      <c r="F463" s="152">
        <f>SUMIF('Загальний прайс'!$D$7:$D$2728,A463,'Загальний прайс'!$L$7:$L$2728)</f>
        <v>8251.3385591588467</v>
      </c>
      <c r="G463" s="152">
        <f>F463*ЗМІСТ!$E$13/1000*1.2</f>
        <v>520.36109468062398</v>
      </c>
      <c r="H463" s="153">
        <f>G463*(100%-ЗМІСТ!$E$15)</f>
        <v>520.36109468062398</v>
      </c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</row>
    <row r="464" spans="1:24" ht="48" hidden="1" customHeight="1" outlineLevel="2">
      <c r="A464" s="149">
        <v>8595057618749</v>
      </c>
      <c r="B464" s="176" t="s">
        <v>770</v>
      </c>
      <c r="C464" s="48" t="s">
        <v>5726</v>
      </c>
      <c r="D464" s="151" t="s">
        <v>170</v>
      </c>
      <c r="E464" s="151">
        <v>15</v>
      </c>
      <c r="F464" s="152">
        <f>SUMIF('Загальний прайс'!$D$7:$D$2728,A464,'Загальний прайс'!$L$7:$L$2728)</f>
        <v>10762.268155184251</v>
      </c>
      <c r="G464" s="152">
        <f>F464*ЗМІСТ!$E$13/1000*1.2</f>
        <v>678.70995697563467</v>
      </c>
      <c r="H464" s="153">
        <f>G464*(100%-ЗМІСТ!$E$15)</f>
        <v>678.70995697563467</v>
      </c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</row>
    <row r="465" spans="1:24" ht="48" hidden="1" customHeight="1" outlineLevel="2">
      <c r="A465" s="149">
        <v>8595057618756</v>
      </c>
      <c r="B465" s="176" t="s">
        <v>771</v>
      </c>
      <c r="C465" s="48" t="s">
        <v>5733</v>
      </c>
      <c r="D465" s="151" t="s">
        <v>170</v>
      </c>
      <c r="E465" s="151">
        <v>15</v>
      </c>
      <c r="F465" s="152">
        <f>SUMIF('Загальний прайс'!$D$7:$D$2728,A465,'Загальний прайс'!$L$7:$L$2728)</f>
        <v>15515.745927550019</v>
      </c>
      <c r="G465" s="152">
        <f>F465*ЗМІСТ!$E$13/1000*1.2</f>
        <v>978.4825186556659</v>
      </c>
      <c r="H465" s="153">
        <f>G465*(100%-ЗМІСТ!$E$15)</f>
        <v>978.4825186556659</v>
      </c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</row>
    <row r="466" spans="1:24" ht="48" hidden="1" customHeight="1" outlineLevel="2">
      <c r="A466" s="149">
        <v>8595057618763</v>
      </c>
      <c r="B466" s="176" t="s">
        <v>772</v>
      </c>
      <c r="C466" s="48" t="s">
        <v>5740</v>
      </c>
      <c r="D466" s="151" t="s">
        <v>170</v>
      </c>
      <c r="E466" s="151">
        <v>15</v>
      </c>
      <c r="F466" s="152">
        <f>SUMIF('Загальний прайс'!$D$7:$D$2728,A466,'Загальний прайс'!$L$7:$L$2728)</f>
        <v>17619.795590651142</v>
      </c>
      <c r="G466" s="152">
        <f>F466*ЗМІСТ!$E$13/1000*1.2</f>
        <v>1111.1719699615289</v>
      </c>
      <c r="H466" s="153">
        <f>G466*(100%-ЗМІСТ!$E$15)</f>
        <v>1111.1719699615289</v>
      </c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</row>
    <row r="467" spans="1:24" ht="28.5" hidden="1" customHeight="1" outlineLevel="2">
      <c r="A467" s="603"/>
      <c r="B467" s="223"/>
      <c r="C467" s="48"/>
      <c r="D467" s="224"/>
      <c r="E467" s="224"/>
      <c r="F467" s="225"/>
      <c r="G467" s="120"/>
      <c r="H467" s="164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</row>
    <row r="468" spans="1:24" ht="34.5" hidden="1" customHeight="1" outlineLevel="2">
      <c r="A468" s="149">
        <v>8595057618954</v>
      </c>
      <c r="B468" s="176" t="s">
        <v>773</v>
      </c>
      <c r="C468" s="48" t="s">
        <v>5747</v>
      </c>
      <c r="D468" s="151" t="s">
        <v>13</v>
      </c>
      <c r="E468" s="151">
        <v>25</v>
      </c>
      <c r="F468" s="152">
        <f>SUMIF('Загальний прайс'!$D$7:$D$2728,A468,'Загальний прайс'!$L$7:$L$2728)</f>
        <v>5514.599363174525</v>
      </c>
      <c r="G468" s="152">
        <f>F468*ЗМІСТ!$E$13/1000*1.2</f>
        <v>347.77181190334011</v>
      </c>
      <c r="H468" s="153">
        <f>G468*(100%-ЗМІСТ!$E$15)</f>
        <v>347.77181190334011</v>
      </c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</row>
    <row r="469" spans="1:24" ht="34.5" hidden="1" customHeight="1" outlineLevel="2">
      <c r="A469" s="149">
        <v>8595057618961</v>
      </c>
      <c r="B469" s="176" t="s">
        <v>774</v>
      </c>
      <c r="C469" s="48" t="s">
        <v>5747</v>
      </c>
      <c r="D469" s="151" t="s">
        <v>13</v>
      </c>
      <c r="E469" s="151">
        <v>25</v>
      </c>
      <c r="F469" s="152">
        <f>SUMIF('Загальний прайс'!$D$7:$D$2728,A469,'Загальний прайс'!$L$7:$L$2728)</f>
        <v>6233.568741719565</v>
      </c>
      <c r="G469" s="152">
        <f>F469*ЗМІСТ!$E$13/1000*1.2</f>
        <v>393.11278175680394</v>
      </c>
      <c r="H469" s="153">
        <f>G469*(100%-ЗМІСТ!$E$15)</f>
        <v>393.11278175680394</v>
      </c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</row>
    <row r="470" spans="1:24" ht="34.5" hidden="1" customHeight="1" outlineLevel="2">
      <c r="A470" s="149">
        <v>8595057618978</v>
      </c>
      <c r="B470" s="176" t="s">
        <v>775</v>
      </c>
      <c r="C470" s="48" t="s">
        <v>5747</v>
      </c>
      <c r="D470" s="151" t="s">
        <v>13</v>
      </c>
      <c r="E470" s="151">
        <v>20</v>
      </c>
      <c r="F470" s="152">
        <f>SUMIF('Загальний прайс'!$D$7:$D$2728,A470,'Загальний прайс'!$L$7:$L$2728)</f>
        <v>6923.4241575614042</v>
      </c>
      <c r="G470" s="152">
        <f>F470*ЗМІСТ!$E$13/1000*1.2</f>
        <v>436.61771332458716</v>
      </c>
      <c r="H470" s="153">
        <f>G470*(100%-ЗМІСТ!$E$15)</f>
        <v>436.61771332458716</v>
      </c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</row>
    <row r="471" spans="1:24" ht="34.5" hidden="1" customHeight="1" outlineLevel="2">
      <c r="A471" s="149">
        <v>8595057618985</v>
      </c>
      <c r="B471" s="176" t="s">
        <v>776</v>
      </c>
      <c r="C471" s="48" t="s">
        <v>5747</v>
      </c>
      <c r="D471" s="151" t="s">
        <v>13</v>
      </c>
      <c r="E471" s="151">
        <v>20</v>
      </c>
      <c r="F471" s="152">
        <f>SUMIF('Загальний прайс'!$D$7:$D$2728,A471,'Загальний прайс'!$L$7:$L$2728)</f>
        <v>8909.8549657262793</v>
      </c>
      <c r="G471" s="152">
        <f>F471*ЗМІСТ!$E$13/1000*1.2</f>
        <v>561.8896679817675</v>
      </c>
      <c r="H471" s="153">
        <f>G471*(100%-ЗМІСТ!$E$15)</f>
        <v>561.8896679817675</v>
      </c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</row>
    <row r="472" spans="1:24" ht="34.5" hidden="1" customHeight="1" outlineLevel="2">
      <c r="A472" s="149">
        <v>8595057618992</v>
      </c>
      <c r="B472" s="176" t="s">
        <v>777</v>
      </c>
      <c r="C472" s="48" t="s">
        <v>5747</v>
      </c>
      <c r="D472" s="151" t="s">
        <v>13</v>
      </c>
      <c r="E472" s="151">
        <v>5</v>
      </c>
      <c r="F472" s="152">
        <f>SUMIF('Загальний прайс'!$D$7:$D$2728,A472,'Загальний прайс'!$L$7:$L$2728)</f>
        <v>15030.655014110036</v>
      </c>
      <c r="G472" s="152">
        <f>F472*ЗМІСТ!$E$13/1000*1.2</f>
        <v>947.89082290503302</v>
      </c>
      <c r="H472" s="153">
        <f>G472*(100%-ЗМІСТ!$E$15)</f>
        <v>947.89082290503302</v>
      </c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</row>
    <row r="473" spans="1:24" ht="34.5" hidden="1" customHeight="1" outlineLevel="2">
      <c r="A473" s="605">
        <v>8595057619005</v>
      </c>
      <c r="B473" s="229" t="s">
        <v>778</v>
      </c>
      <c r="C473" s="48" t="s">
        <v>5763</v>
      </c>
      <c r="D473" s="162" t="s">
        <v>13</v>
      </c>
      <c r="E473" s="162">
        <v>5</v>
      </c>
      <c r="F473" s="230">
        <f>SUMIF('Загальний прайс'!$D$7:$D$2728,A473,'Загальний прайс'!$L$7:$L$2728)</f>
        <v>20007.444050225484</v>
      </c>
      <c r="G473" s="230">
        <f>F473*ЗМІСТ!$E$13/1000*1.2</f>
        <v>1261.7462503923718</v>
      </c>
      <c r="H473" s="231">
        <f>G473*(100%-ЗМІСТ!$E$15)</f>
        <v>1261.7462503923718</v>
      </c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</row>
    <row r="474" spans="1:24" ht="29.25" hidden="1" customHeight="1" outlineLevel="1">
      <c r="A474" s="606"/>
      <c r="B474" s="246" t="s">
        <v>779</v>
      </c>
      <c r="C474" s="48"/>
      <c r="D474" s="247"/>
      <c r="E474" s="247"/>
      <c r="F474" s="248"/>
      <c r="G474" s="248"/>
      <c r="H474" s="25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42.75" hidden="1" customHeight="1" outlineLevel="2">
      <c r="A475" s="149">
        <v>8595057631304</v>
      </c>
      <c r="B475" s="176" t="s">
        <v>780</v>
      </c>
      <c r="C475" s="48" t="s">
        <v>5713</v>
      </c>
      <c r="D475" s="151" t="s">
        <v>170</v>
      </c>
      <c r="E475" s="151">
        <v>30</v>
      </c>
      <c r="F475" s="152">
        <f>SUMIF('Загальний прайс'!$D$7:$D$2728,A475,'Загальний прайс'!$L$7:$L$2728)</f>
        <v>9223.4661591667427</v>
      </c>
      <c r="G475" s="152">
        <f>F475*ЗМІСТ!$E$13/1000*1.2</f>
        <v>581.66719410710584</v>
      </c>
      <c r="H475" s="153">
        <f>G475*(100%-ЗМІСТ!$E$15)</f>
        <v>581.66719410710584</v>
      </c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</row>
    <row r="476" spans="1:24" ht="42.75" hidden="1" customHeight="1" outlineLevel="2">
      <c r="A476" s="254">
        <v>8595057631311</v>
      </c>
      <c r="B476" s="250" t="s">
        <v>781</v>
      </c>
      <c r="C476" s="48" t="s">
        <v>5715</v>
      </c>
      <c r="D476" s="239" t="s">
        <v>170</v>
      </c>
      <c r="E476" s="239">
        <v>30</v>
      </c>
      <c r="F476" s="240">
        <f>SUMIF('Загальний прайс'!$D$7:$D$2728,A476,'Загальний прайс'!$L$7:$L$2728)</f>
        <v>7757.255493497335</v>
      </c>
      <c r="G476" s="240">
        <f>F476*ЗМІСТ!$E$13/1000*1.2</f>
        <v>489.20231928103686</v>
      </c>
      <c r="H476" s="241">
        <f>G476*(100%-ЗМІСТ!$E$15)</f>
        <v>489.20231928103686</v>
      </c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</row>
    <row r="477" spans="1:24" ht="42.75" hidden="1" customHeight="1" outlineLevel="2">
      <c r="A477" s="149">
        <v>8595057631328</v>
      </c>
      <c r="B477" s="176" t="s">
        <v>782</v>
      </c>
      <c r="C477" s="48" t="s">
        <v>5722</v>
      </c>
      <c r="D477" s="151" t="s">
        <v>170</v>
      </c>
      <c r="E477" s="151">
        <v>30</v>
      </c>
      <c r="F477" s="152">
        <f>SUMIF('Загальний прайс'!$D$7:$D$2728,A477,'Загальний прайс'!$L$7:$L$2728)</f>
        <v>9515.7071483498039</v>
      </c>
      <c r="G477" s="152">
        <f>F477*ЗМІСТ!$E$13/1000*1.2</f>
        <v>600.09703309038832</v>
      </c>
      <c r="H477" s="153">
        <f>G477*(100%-ЗМІСТ!$E$15)</f>
        <v>600.09703309038832</v>
      </c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</row>
    <row r="478" spans="1:24" ht="42.75" hidden="1" customHeight="1" outlineLevel="2">
      <c r="A478" s="149">
        <v>8595057631335</v>
      </c>
      <c r="B478" s="176" t="s">
        <v>783</v>
      </c>
      <c r="C478" s="48" t="s">
        <v>5729</v>
      </c>
      <c r="D478" s="151" t="s">
        <v>170</v>
      </c>
      <c r="E478" s="151">
        <v>21</v>
      </c>
      <c r="F478" s="152">
        <f>SUMIF('Загальний прайс'!$D$7:$D$2728,A478,'Загальний прайс'!$L$7:$L$2728)</f>
        <v>12149.153332938318</v>
      </c>
      <c r="G478" s="152">
        <f>F478*ЗМІСТ!$E$13/1000*1.2</f>
        <v>766.17226192388887</v>
      </c>
      <c r="H478" s="153">
        <f>G478*(100%-ЗМІСТ!$E$15)</f>
        <v>766.17226192388887</v>
      </c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</row>
    <row r="479" spans="1:24" ht="42.75" hidden="1" customHeight="1" outlineLevel="2">
      <c r="A479" s="149">
        <v>8595057631342</v>
      </c>
      <c r="B479" s="176" t="s">
        <v>784</v>
      </c>
      <c r="C479" s="48" t="s">
        <v>5736</v>
      </c>
      <c r="D479" s="151" t="s">
        <v>170</v>
      </c>
      <c r="E479" s="151">
        <v>15</v>
      </c>
      <c r="F479" s="152">
        <f>SUMIF('Загальний прайс'!$D$7:$D$2728,A479,'Загальний прайс'!$L$7:$L$2728)</f>
        <v>15233.928476152274</v>
      </c>
      <c r="G479" s="152">
        <f>F479*ЗМІСТ!$E$13/1000*1.2</f>
        <v>960.71002799151063</v>
      </c>
      <c r="H479" s="153">
        <f>G479*(100%-ЗМІСТ!$E$15)</f>
        <v>960.71002799151063</v>
      </c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</row>
    <row r="480" spans="1:24" ht="42.75" hidden="1" customHeight="1" outlineLevel="2">
      <c r="A480" s="149">
        <v>8595057631359</v>
      </c>
      <c r="B480" s="176" t="s">
        <v>785</v>
      </c>
      <c r="C480" s="48" t="s">
        <v>5743</v>
      </c>
      <c r="D480" s="151" t="s">
        <v>170</v>
      </c>
      <c r="E480" s="151">
        <v>15</v>
      </c>
      <c r="F480" s="152">
        <f>SUMIF('Загальний прайс'!$D$7:$D$2728,A480,'Загальний прайс'!$L$7:$L$2728)</f>
        <v>26788.300564516798</v>
      </c>
      <c r="G480" s="152">
        <f>F480*ЗМІСТ!$E$13/1000*1.2</f>
        <v>1689.3731006725968</v>
      </c>
      <c r="H480" s="153">
        <f>G480*(100%-ЗМІСТ!$E$15)</f>
        <v>1689.3731006725968</v>
      </c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</row>
    <row r="481" spans="1:24" ht="42.75" hidden="1" customHeight="1" outlineLevel="2">
      <c r="A481" s="605">
        <v>8595057631595</v>
      </c>
      <c r="B481" s="229" t="s">
        <v>786</v>
      </c>
      <c r="C481" s="48" t="s">
        <v>5745</v>
      </c>
      <c r="D481" s="162" t="s">
        <v>170</v>
      </c>
      <c r="E481" s="162">
        <v>15</v>
      </c>
      <c r="F481" s="230">
        <f>SUMIF('Загальний прайс'!$D$7:$D$2728,A481,'Загальний прайс'!$L$7:$L$2728)</f>
        <v>38741.162348857288</v>
      </c>
      <c r="G481" s="230">
        <f>F481*ЗМІСТ!$E$13/1000*1.2</f>
        <v>2443.1664637823601</v>
      </c>
      <c r="H481" s="231">
        <f>G481*(100%-ЗМІСТ!$E$15)</f>
        <v>2443.1664637823601</v>
      </c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</row>
    <row r="482" spans="1:24" ht="20.25" hidden="1" customHeight="1" outlineLevel="1">
      <c r="A482" s="606"/>
      <c r="B482" s="107" t="s">
        <v>787</v>
      </c>
      <c r="C482" s="48"/>
      <c r="D482" s="252"/>
      <c r="E482" s="107"/>
      <c r="F482" s="107"/>
      <c r="G482" s="107"/>
      <c r="H482" s="253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45" hidden="1" customHeight="1" outlineLevel="2">
      <c r="A483" s="625">
        <v>8595057634220</v>
      </c>
      <c r="B483" s="623" t="s">
        <v>788</v>
      </c>
      <c r="C483" s="48" t="s">
        <v>5775</v>
      </c>
      <c r="D483" s="239" t="s">
        <v>170</v>
      </c>
      <c r="E483" s="239">
        <v>30</v>
      </c>
      <c r="F483" s="240">
        <f>SUMIF('Загальний прайс'!$D$7:$D$2728,A483,'Загальний прайс'!$L$7:$L$2728)</f>
        <v>6505.0881874603674</v>
      </c>
      <c r="G483" s="240">
        <f>F483*ЗМІСТ!$E$13/1000*1.2</f>
        <v>410.23584063989057</v>
      </c>
      <c r="H483" s="241">
        <f>G483*(100%-ЗМІСТ!$E$15)</f>
        <v>410.23584063989057</v>
      </c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</row>
    <row r="484" spans="1:24" ht="45" hidden="1" customHeight="1" outlineLevel="2">
      <c r="A484" s="624">
        <v>8595057634237</v>
      </c>
      <c r="B484" s="229" t="s">
        <v>789</v>
      </c>
      <c r="C484" s="48" t="s">
        <v>5778</v>
      </c>
      <c r="D484" s="151" t="s">
        <v>170</v>
      </c>
      <c r="E484" s="151">
        <v>30</v>
      </c>
      <c r="F484" s="152">
        <f>SUMIF('Загальний прайс'!$D$7:$D$2728,A484,'Загальний прайс'!$L$7:$L$2728)</f>
        <v>4658.0731806597805</v>
      </c>
      <c r="G484" s="152">
        <f>F484*ЗМІСТ!$E$13/1000*1.2</f>
        <v>293.75598177341948</v>
      </c>
      <c r="H484" s="153">
        <f>G484*(100%-ЗМІСТ!$E$15)</f>
        <v>293.75598177341948</v>
      </c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</row>
    <row r="485" spans="1:24" ht="45" hidden="1" customHeight="1" outlineLevel="2">
      <c r="A485" s="149">
        <v>8595057634244</v>
      </c>
      <c r="B485" s="229" t="s">
        <v>790</v>
      </c>
      <c r="C485" s="48" t="s">
        <v>5785</v>
      </c>
      <c r="D485" s="151" t="s">
        <v>170</v>
      </c>
      <c r="E485" s="151">
        <v>30</v>
      </c>
      <c r="F485" s="152">
        <f>SUMIF('Загальний прайс'!$D$7:$D$2728,A485,'Загальний прайс'!$L$7:$L$2728)</f>
        <v>6335.5298671379278</v>
      </c>
      <c r="G485" s="152">
        <f>F485*ЗМІСТ!$E$13/1000*1.2</f>
        <v>399.54284185640756</v>
      </c>
      <c r="H485" s="153">
        <f>G485*(100%-ЗМІСТ!$E$15)</f>
        <v>399.54284185640756</v>
      </c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</row>
    <row r="486" spans="1:24" ht="45" hidden="1" customHeight="1" outlineLevel="2">
      <c r="A486" s="149">
        <v>8595057634251</v>
      </c>
      <c r="B486" s="229" t="s">
        <v>791</v>
      </c>
      <c r="C486" s="48" t="s">
        <v>5792</v>
      </c>
      <c r="D486" s="151" t="s">
        <v>170</v>
      </c>
      <c r="E486" s="151">
        <v>21</v>
      </c>
      <c r="F486" s="152">
        <f>SUMIF('Загальний прайс'!$D$7:$D$2728,A486,'Загальний прайс'!$L$7:$L$2728)</f>
        <v>8128.9189704446471</v>
      </c>
      <c r="G486" s="152">
        <f>F486*ЗМІСТ!$E$13/1000*1.2</f>
        <v>512.64084532508582</v>
      </c>
      <c r="H486" s="153">
        <f>G486*(100%-ЗМІСТ!$E$15)</f>
        <v>512.64084532508582</v>
      </c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</row>
    <row r="487" spans="1:24" ht="45" hidden="1" customHeight="1" outlineLevel="2">
      <c r="A487" s="149">
        <v>8595057634268</v>
      </c>
      <c r="B487" s="229" t="s">
        <v>792</v>
      </c>
      <c r="C487" s="48" t="s">
        <v>5799</v>
      </c>
      <c r="D487" s="151" t="s">
        <v>170</v>
      </c>
      <c r="E487" s="151">
        <v>15</v>
      </c>
      <c r="F487" s="152">
        <f>SUMIF('Загальний прайс'!$D$7:$D$2728,A487,'Загальний прайс'!$L$7:$L$2728)</f>
        <v>9754.2529386825081</v>
      </c>
      <c r="G487" s="152">
        <f>F487*ЗМІСТ!$E$13/1000*1.2</f>
        <v>615.14064664460341</v>
      </c>
      <c r="H487" s="153">
        <f>G487*(100%-ЗМІСТ!$E$15)</f>
        <v>615.14064664460341</v>
      </c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</row>
    <row r="488" spans="1:24" ht="45" hidden="1" customHeight="1" outlineLevel="2">
      <c r="A488" s="149">
        <v>8595057634275</v>
      </c>
      <c r="B488" s="229" t="s">
        <v>793</v>
      </c>
      <c r="C488" s="48" t="s">
        <v>5806</v>
      </c>
      <c r="D488" s="151" t="s">
        <v>170</v>
      </c>
      <c r="E488" s="151">
        <v>15</v>
      </c>
      <c r="F488" s="152">
        <f>SUMIF('Загальний прайс'!$D$7:$D$2728,A488,'Загальний прайс'!$L$7:$L$2728)</f>
        <v>20913.382500104475</v>
      </c>
      <c r="G488" s="152">
        <f>F488*ЗМІСТ!$E$13/1000*1.2</f>
        <v>1318.8782078453885</v>
      </c>
      <c r="H488" s="153">
        <f>G488*(100%-ЗМІСТ!$E$15)</f>
        <v>1318.8782078453885</v>
      </c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</row>
    <row r="489" spans="1:24" ht="45" hidden="1" customHeight="1" outlineLevel="2">
      <c r="A489" s="149">
        <v>8595057634282</v>
      </c>
      <c r="B489" s="176" t="s">
        <v>794</v>
      </c>
      <c r="C489" s="48" t="s">
        <v>5809</v>
      </c>
      <c r="D489" s="151" t="s">
        <v>170</v>
      </c>
      <c r="E489" s="151">
        <v>15</v>
      </c>
      <c r="F489" s="152">
        <f>SUMIF('Загальний прайс'!$D$7:$D$2728,A489,'Загальний прайс'!$L$7:$L$2728)</f>
        <v>28579.074405286454</v>
      </c>
      <c r="G489" s="152">
        <f>F489*ЗМІСТ!$E$13/1000*1.2</f>
        <v>1802.30617564308</v>
      </c>
      <c r="H489" s="153">
        <f>G489*(100%-ЗМІСТ!$E$15)</f>
        <v>1802.30617564308</v>
      </c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</row>
    <row r="490" spans="1:24" ht="36" hidden="1" customHeight="1" outlineLevel="2">
      <c r="A490" s="603"/>
      <c r="B490" s="223"/>
      <c r="C490" s="48"/>
      <c r="D490" s="224"/>
      <c r="E490" s="224"/>
      <c r="F490" s="225"/>
      <c r="G490" s="120"/>
      <c r="H490" s="164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</row>
    <row r="491" spans="1:24" ht="34.5" hidden="1" customHeight="1" outlineLevel="2">
      <c r="A491" s="149">
        <v>8595057634435</v>
      </c>
      <c r="B491" s="229" t="s">
        <v>795</v>
      </c>
      <c r="C491" s="48" t="s">
        <v>8474</v>
      </c>
      <c r="D491" s="151" t="s">
        <v>13</v>
      </c>
      <c r="E491" s="151">
        <v>15</v>
      </c>
      <c r="F491" s="152">
        <f>SUMIF('Загальний прайс'!$D$7:$D$2728,A491,'Загальний прайс'!$L$7:$L$2728)</f>
        <v>5860.2117540983254</v>
      </c>
      <c r="G491" s="152">
        <f>F491*ЗМІСТ!$E$13/1000*1.2</f>
        <v>369.56745642657609</v>
      </c>
      <c r="H491" s="153">
        <f>G491*(100%-ЗМІСТ!$E$15)</f>
        <v>369.56745642657609</v>
      </c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</row>
    <row r="492" spans="1:24" ht="34.5" hidden="1" customHeight="1" outlineLevel="2">
      <c r="A492" s="149">
        <v>8595057634442</v>
      </c>
      <c r="B492" s="229" t="s">
        <v>796</v>
      </c>
      <c r="C492" s="48" t="s">
        <v>8476</v>
      </c>
      <c r="D492" s="151" t="s">
        <v>13</v>
      </c>
      <c r="E492" s="151">
        <v>25</v>
      </c>
      <c r="F492" s="152">
        <f>SUMIF('Загальний прайс'!$D$7:$D$2728,A492,'Загальний прайс'!$L$7:$L$2728)</f>
        <v>6908.3730946635724</v>
      </c>
      <c r="G492" s="152">
        <f>F492*ЗМІСТ!$E$13/1000*1.2</f>
        <v>435.66853550216831</v>
      </c>
      <c r="H492" s="153">
        <f>G492*(100%-ЗМІСТ!$E$15)</f>
        <v>435.66853550216831</v>
      </c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</row>
    <row r="493" spans="1:24" ht="34.5" hidden="1" customHeight="1" outlineLevel="2">
      <c r="A493" s="149">
        <v>8595057634459</v>
      </c>
      <c r="B493" s="229" t="s">
        <v>797</v>
      </c>
      <c r="C493" s="48" t="s">
        <v>8478</v>
      </c>
      <c r="D493" s="151" t="s">
        <v>13</v>
      </c>
      <c r="E493" s="151">
        <v>25</v>
      </c>
      <c r="F493" s="152">
        <f>SUMIF('Загальний прайс'!$D$7:$D$2728,A493,'Загальний прайс'!$L$7:$L$2728)</f>
        <v>7500.9475605706466</v>
      </c>
      <c r="G493" s="152">
        <f>F493*ЗМІСТ!$E$13/1000*1.2</f>
        <v>473.03855680821755</v>
      </c>
      <c r="H493" s="153">
        <f>G493*(100%-ЗМІСТ!$E$15)</f>
        <v>473.03855680821755</v>
      </c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</row>
    <row r="494" spans="1:24" ht="34.5" hidden="1" customHeight="1" outlineLevel="2">
      <c r="A494" s="149">
        <v>8595057634466</v>
      </c>
      <c r="B494" s="229" t="s">
        <v>798</v>
      </c>
      <c r="C494" s="48" t="s">
        <v>8480</v>
      </c>
      <c r="D494" s="151" t="s">
        <v>13</v>
      </c>
      <c r="E494" s="151">
        <v>20</v>
      </c>
      <c r="F494" s="152">
        <f>SUMIF('Загальний прайс'!$D$7:$D$2728,A494,'Загальний прайс'!$L$7:$L$2728)</f>
        <v>11199.303749915962</v>
      </c>
      <c r="G494" s="152">
        <f>F494*ЗМІСТ!$E$13/1000*1.2</f>
        <v>706.27109979610009</v>
      </c>
      <c r="H494" s="153">
        <f>G494*(100%-ЗМІСТ!$E$15)</f>
        <v>706.27109979610009</v>
      </c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</row>
    <row r="495" spans="1:24" ht="34.5" hidden="1" customHeight="1" outlineLevel="2">
      <c r="A495" s="149">
        <v>8595057634473</v>
      </c>
      <c r="B495" s="229" t="s">
        <v>799</v>
      </c>
      <c r="C495" s="48" t="s">
        <v>8482</v>
      </c>
      <c r="D495" s="151" t="s">
        <v>13</v>
      </c>
      <c r="E495" s="151">
        <v>15</v>
      </c>
      <c r="F495" s="152">
        <f>SUMIF('Загальний прайс'!$D$7:$D$2728,A495,'Загальний прайс'!$L$7:$L$2728)</f>
        <v>20760.846632920689</v>
      </c>
      <c r="G495" s="152">
        <f>F495*ЗМІСТ!$E$13/1000*1.2</f>
        <v>1309.2587103230489</v>
      </c>
      <c r="H495" s="153">
        <f>G495*(100%-ЗМІСТ!$E$15)</f>
        <v>1309.2587103230489</v>
      </c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</row>
    <row r="496" spans="1:24" ht="34.5" hidden="1" customHeight="1" outlineLevel="2">
      <c r="A496" s="149">
        <v>8595057634480</v>
      </c>
      <c r="B496" s="229" t="s">
        <v>800</v>
      </c>
      <c r="C496" s="48" t="s">
        <v>8484</v>
      </c>
      <c r="D496" s="151" t="s">
        <v>13</v>
      </c>
      <c r="E496" s="151">
        <v>5</v>
      </c>
      <c r="F496" s="152">
        <f>SUMIF('Загальний прайс'!$D$7:$D$2728,A496,'Загальний прайс'!$L$7:$L$2728)</f>
        <v>31188.911098764169</v>
      </c>
      <c r="G496" s="152">
        <f>F496*ЗМІСТ!$E$13/1000*1.2</f>
        <v>1966.8924993066878</v>
      </c>
      <c r="H496" s="153">
        <f>G496*(100%-ЗМІСТ!$E$15)</f>
        <v>1966.8924993066878</v>
      </c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</row>
    <row r="497" spans="1:24" ht="35.25" hidden="1" customHeight="1" outlineLevel="2">
      <c r="A497" s="605">
        <v>8595057634497</v>
      </c>
      <c r="B497" s="229" t="s">
        <v>801</v>
      </c>
      <c r="C497" s="48" t="s">
        <v>8486</v>
      </c>
      <c r="D497" s="162" t="s">
        <v>13</v>
      </c>
      <c r="E497" s="162">
        <v>3</v>
      </c>
      <c r="F497" s="230">
        <f>SUMIF('Загальний прайс'!$D$7:$D$2728,A497,'Загальний прайс'!$L$7:$L$2728)</f>
        <v>43332.169072477234</v>
      </c>
      <c r="G497" s="230">
        <f>F497*ЗМІСТ!$E$13/1000*1.2</f>
        <v>2732.6929772396525</v>
      </c>
      <c r="H497" s="231">
        <f>G497*(100%-ЗМІСТ!$E$15)</f>
        <v>2732.6929772396525</v>
      </c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</row>
    <row r="498" spans="1:24" ht="29.25" hidden="1" customHeight="1" outlineLevel="1">
      <c r="A498" s="607"/>
      <c r="B498" s="187" t="s">
        <v>802</v>
      </c>
      <c r="C498" s="48"/>
      <c r="D498" s="189"/>
      <c r="E498" s="189"/>
      <c r="F498" s="190"/>
      <c r="G498" s="190"/>
      <c r="H498" s="255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34.5" hidden="1" customHeight="1" outlineLevel="2">
      <c r="A499" s="254">
        <v>8595057634152</v>
      </c>
      <c r="B499" s="256" t="s">
        <v>803</v>
      </c>
      <c r="C499" s="48" t="s">
        <v>5714</v>
      </c>
      <c r="D499" s="239" t="s">
        <v>170</v>
      </c>
      <c r="E499" s="239">
        <v>30</v>
      </c>
      <c r="F499" s="240">
        <f>SUMIF('Загальний прайс'!$D$7:$D$2728,A499,'Загальний прайс'!$L$7:$L$2728)</f>
        <v>7062.4993721669834</v>
      </c>
      <c r="G499" s="240">
        <f>F499*ЗМІСТ!$E$13/1000*1.2</f>
        <v>445.38833040643908</v>
      </c>
      <c r="H499" s="241">
        <f>G499*(100%-ЗМІСТ!$E$15)</f>
        <v>445.38833040643908</v>
      </c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</row>
    <row r="500" spans="1:24" ht="34.5" hidden="1" customHeight="1" outlineLevel="2">
      <c r="A500" s="149">
        <v>8595057634206</v>
      </c>
      <c r="B500" s="229" t="s">
        <v>804</v>
      </c>
      <c r="C500" s="48" t="s">
        <v>5744</v>
      </c>
      <c r="D500" s="151" t="s">
        <v>170</v>
      </c>
      <c r="E500" s="151">
        <v>15</v>
      </c>
      <c r="F500" s="152">
        <f>SUMIF('Загальний прайс'!$D$7:$D$2728,A500,'Загальний прайс'!$L$7:$L$2728)</f>
        <v>21023.230776357337</v>
      </c>
      <c r="G500" s="152">
        <f>F500*ЗМІСТ!$E$13/1000*1.2</f>
        <v>1325.8056619632748</v>
      </c>
      <c r="H500" s="153">
        <f>G500*(100%-ЗМІСТ!$E$15)</f>
        <v>1325.8056619632748</v>
      </c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</row>
    <row r="501" spans="1:24" ht="34.5" hidden="1" customHeight="1" outlineLevel="2">
      <c r="A501" s="605">
        <v>8595057634213</v>
      </c>
      <c r="B501" s="229" t="s">
        <v>805</v>
      </c>
      <c r="C501" s="48" t="s">
        <v>5746</v>
      </c>
      <c r="D501" s="162" t="s">
        <v>170</v>
      </c>
      <c r="E501" s="162">
        <v>15</v>
      </c>
      <c r="F501" s="230">
        <f>SUMIF('Загальний прайс'!$D$7:$D$2728,A501,'Загальний прайс'!$L$7:$L$2728)</f>
        <v>29970.392318533348</v>
      </c>
      <c r="G501" s="230">
        <f>F501*ЗМІСТ!$E$13/1000*1.2</f>
        <v>1890.048025913216</v>
      </c>
      <c r="H501" s="231">
        <f>G501*(100%-ЗМІСТ!$E$15)</f>
        <v>1890.048025913216</v>
      </c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</row>
    <row r="502" spans="1:24" ht="41.25" hidden="1" customHeight="1" outlineLevel="2">
      <c r="A502" s="608"/>
      <c r="B502" s="257" t="s">
        <v>806</v>
      </c>
      <c r="C502" s="48"/>
      <c r="D502" s="257"/>
      <c r="E502" s="257"/>
      <c r="F502" s="257"/>
      <c r="G502" s="257"/>
      <c r="H502" s="257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34.5" hidden="1" customHeight="1" outlineLevel="2">
      <c r="A503" s="254">
        <v>8595057634640</v>
      </c>
      <c r="B503" s="256" t="s">
        <v>807</v>
      </c>
      <c r="C503" s="48" t="s">
        <v>5464</v>
      </c>
      <c r="D503" s="239" t="s">
        <v>13</v>
      </c>
      <c r="E503" s="239">
        <v>25</v>
      </c>
      <c r="F503" s="240">
        <f>SUMIF('Загальний прайс'!$D$7:$D$2728,A503,'Загальний прайс'!$L$7:$L$2728)</f>
        <v>1551.403397276051</v>
      </c>
      <c r="G503" s="240">
        <f>F503*ЗМІСТ!$E$13/1000*1.2</f>
        <v>97.837455621273293</v>
      </c>
      <c r="H503" s="241">
        <f>G503*(100%-ЗМІСТ!$E$15)</f>
        <v>97.837455621273293</v>
      </c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</row>
    <row r="504" spans="1:24" ht="34.5" hidden="1" customHeight="1" outlineLevel="2">
      <c r="A504" s="149">
        <v>8595057634657</v>
      </c>
      <c r="B504" s="229" t="s">
        <v>808</v>
      </c>
      <c r="C504" s="48" t="s">
        <v>5469</v>
      </c>
      <c r="D504" s="151" t="s">
        <v>13</v>
      </c>
      <c r="E504" s="151">
        <v>50</v>
      </c>
      <c r="F504" s="152">
        <f>SUMIF('Загальний прайс'!$D$7:$D$2728,A504,'Загальний прайс'!$L$7:$L$2728)</f>
        <v>1622.886159339359</v>
      </c>
      <c r="G504" s="152">
        <f>F504*ЗМІСТ!$E$13/1000*1.2</f>
        <v>102.34543309079183</v>
      </c>
      <c r="H504" s="153">
        <f>G504*(100%-ЗМІСТ!$E$15)</f>
        <v>102.34543309079183</v>
      </c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</row>
    <row r="505" spans="1:24" ht="34.5" hidden="1" customHeight="1" outlineLevel="2">
      <c r="A505" s="149">
        <v>8595057634664</v>
      </c>
      <c r="B505" s="229" t="s">
        <v>809</v>
      </c>
      <c r="C505" s="48" t="s">
        <v>5477</v>
      </c>
      <c r="D505" s="151" t="s">
        <v>13</v>
      </c>
      <c r="E505" s="151">
        <v>50</v>
      </c>
      <c r="F505" s="152">
        <f>SUMIF('Загальний прайс'!$D$7:$D$2728,A505,'Загальний прайс'!$L$7:$L$2728)</f>
        <v>1899.808215832121</v>
      </c>
      <c r="G505" s="152">
        <f>F505*ЗМІСТ!$E$13/1000*1.2</f>
        <v>119.80920135392233</v>
      </c>
      <c r="H505" s="153">
        <f>G505*(100%-ЗМІСТ!$E$15)</f>
        <v>119.80920135392233</v>
      </c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</row>
    <row r="506" spans="1:24" ht="34.5" hidden="1" customHeight="1" outlineLevel="2">
      <c r="A506" s="149">
        <v>8595057634671</v>
      </c>
      <c r="B506" s="229" t="s">
        <v>810</v>
      </c>
      <c r="C506" s="48" t="s">
        <v>5487</v>
      </c>
      <c r="D506" s="151" t="s">
        <v>13</v>
      </c>
      <c r="E506" s="151">
        <v>50</v>
      </c>
      <c r="F506" s="152">
        <f>SUMIF('Загальний прайс'!$D$7:$D$2728,A506,'Загальний прайс'!$L$7:$L$2728)</f>
        <v>2837.784496076561</v>
      </c>
      <c r="G506" s="152">
        <f>F506*ЗМІСТ!$E$13/1000*1.2</f>
        <v>178.96158741505289</v>
      </c>
      <c r="H506" s="153">
        <f>G506*(100%-ЗМІСТ!$E$15)</f>
        <v>178.96158741505289</v>
      </c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</row>
    <row r="507" spans="1:24" ht="34.5" hidden="1" customHeight="1" outlineLevel="2">
      <c r="A507" s="149">
        <v>8595057634688</v>
      </c>
      <c r="B507" s="229" t="s">
        <v>811</v>
      </c>
      <c r="C507" s="48" t="s">
        <v>5497</v>
      </c>
      <c r="D507" s="151" t="s">
        <v>13</v>
      </c>
      <c r="E507" s="151">
        <v>25</v>
      </c>
      <c r="F507" s="152">
        <f>SUMIF('Загальний прайс'!$D$7:$D$2728,A507,'Загальний прайс'!$L$7:$L$2728)</f>
        <v>3778.7637803125781</v>
      </c>
      <c r="G507" s="152">
        <f>F507*ЗМІСТ!$E$13/1000*1.2</f>
        <v>238.30335443942755</v>
      </c>
      <c r="H507" s="153">
        <f>G507*(100%-ЗМІСТ!$E$15)</f>
        <v>238.30335443942755</v>
      </c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</row>
    <row r="508" spans="1:24" ht="34.5" hidden="1" customHeight="1" outlineLevel="2">
      <c r="A508" s="149">
        <v>8595057634695</v>
      </c>
      <c r="B508" s="229" t="s">
        <v>812</v>
      </c>
      <c r="C508" s="48" t="s">
        <v>5505</v>
      </c>
      <c r="D508" s="151" t="s">
        <v>13</v>
      </c>
      <c r="E508" s="151">
        <v>10</v>
      </c>
      <c r="F508" s="152">
        <f>SUMIF('Загальний прайс'!$D$7:$D$2728,A508,'Загальний прайс'!$L$7:$L$2728)</f>
        <v>5860.2117540983254</v>
      </c>
      <c r="G508" s="152">
        <f>F508*ЗМІСТ!$E$13/1000*1.2</f>
        <v>369.56745642657609</v>
      </c>
      <c r="H508" s="153">
        <f>G508*(100%-ЗМІСТ!$E$15)</f>
        <v>369.56745642657609</v>
      </c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</row>
    <row r="509" spans="1:24" ht="34.5" hidden="1" customHeight="1" outlineLevel="2">
      <c r="A509" s="149">
        <v>8595057634701</v>
      </c>
      <c r="B509" s="229" t="s">
        <v>813</v>
      </c>
      <c r="C509" s="48" t="s">
        <v>5514</v>
      </c>
      <c r="D509" s="151" t="s">
        <v>13</v>
      </c>
      <c r="E509" s="151">
        <v>5</v>
      </c>
      <c r="F509" s="152">
        <f>SUMIF('Загальний прайс'!$D$7:$D$2728,A509,'Загальний прайс'!$L$7:$L$2728)</f>
        <v>13039.557026359611</v>
      </c>
      <c r="G509" s="152">
        <f>F509*ЗМІСТ!$E$13/1000*1.2</f>
        <v>822.32453798121833</v>
      </c>
      <c r="H509" s="153">
        <f>G509*(100%-ЗМІСТ!$E$15)</f>
        <v>822.32453798121833</v>
      </c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</row>
    <row r="510" spans="1:24" ht="38.25" hidden="1" customHeight="1" outlineLevel="2">
      <c r="A510" s="609"/>
      <c r="B510" s="189"/>
      <c r="C510" s="48"/>
      <c r="D510" s="258"/>
      <c r="E510" s="258"/>
      <c r="F510" s="258"/>
      <c r="G510" s="258"/>
      <c r="H510" s="259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</row>
    <row r="511" spans="1:24" ht="34.5" hidden="1" customHeight="1" outlineLevel="2">
      <c r="A511" s="149">
        <v>8595057631427</v>
      </c>
      <c r="B511" s="176" t="s">
        <v>814</v>
      </c>
      <c r="C511" s="48" t="s">
        <v>5467</v>
      </c>
      <c r="D511" s="151" t="s">
        <v>13</v>
      </c>
      <c r="E511" s="151">
        <v>25</v>
      </c>
      <c r="F511" s="152">
        <f>SUMIF('Загальний прайс'!$D$7:$D$2728,A511,'Загальний прайс'!$L$7:$L$2728)</f>
        <v>1551.403397276051</v>
      </c>
      <c r="G511" s="152">
        <f>F511*ЗМІСТ!$E$13/1000*1.2</f>
        <v>97.837455621273293</v>
      </c>
      <c r="H511" s="153">
        <f>G511*(100%-ЗМІСТ!$E$15)</f>
        <v>97.837455621273293</v>
      </c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</row>
    <row r="512" spans="1:24" ht="34.5" hidden="1" customHeight="1" outlineLevel="2">
      <c r="A512" s="149">
        <v>8595057631434</v>
      </c>
      <c r="B512" s="176" t="s">
        <v>815</v>
      </c>
      <c r="C512" s="48" t="s">
        <v>5472</v>
      </c>
      <c r="D512" s="151" t="s">
        <v>13</v>
      </c>
      <c r="E512" s="151">
        <v>50</v>
      </c>
      <c r="F512" s="152">
        <f>SUMIF('Загальний прайс'!$D$7:$D$2728,A512,'Загальний прайс'!$L$7:$L$2728)</f>
        <v>1551.403397276051</v>
      </c>
      <c r="G512" s="152">
        <f>F512*ЗМІСТ!$E$13/1000*1.2</f>
        <v>97.837455621273293</v>
      </c>
      <c r="H512" s="153">
        <f>G512*(100%-ЗМІСТ!$E$15)</f>
        <v>97.837455621273293</v>
      </c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</row>
    <row r="513" spans="1:24" ht="34.5" hidden="1" customHeight="1" outlineLevel="2">
      <c r="A513" s="149">
        <v>8595057631441</v>
      </c>
      <c r="B513" s="176" t="s">
        <v>816</v>
      </c>
      <c r="C513" s="48" t="s">
        <v>5480</v>
      </c>
      <c r="D513" s="151" t="s">
        <v>13</v>
      </c>
      <c r="E513" s="151">
        <v>50</v>
      </c>
      <c r="F513" s="152">
        <f>SUMIF('Загальний прайс'!$D$7:$D$2728,A513,'Загальний прайс'!$L$7:$L$2728)</f>
        <v>1825.350503987034</v>
      </c>
      <c r="G513" s="152">
        <f>F513*ЗМІСТ!$E$13/1000*1.2</f>
        <v>115.11361212735767</v>
      </c>
      <c r="H513" s="153">
        <f>G513*(100%-ЗМІСТ!$E$15)</f>
        <v>115.11361212735767</v>
      </c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</row>
    <row r="514" spans="1:24" ht="34.5" hidden="1" customHeight="1" outlineLevel="2">
      <c r="A514" s="149">
        <v>8595057631458</v>
      </c>
      <c r="B514" s="176" t="s">
        <v>817</v>
      </c>
      <c r="C514" s="48" t="s">
        <v>5490</v>
      </c>
      <c r="D514" s="151" t="s">
        <v>13</v>
      </c>
      <c r="E514" s="151">
        <v>50</v>
      </c>
      <c r="F514" s="152">
        <f>SUMIF('Загальний прайс'!$D$7:$D$2728,A514,'Загальний прайс'!$L$7:$L$2728)</f>
        <v>2149.9277420781718</v>
      </c>
      <c r="G514" s="152">
        <f>F514*ЗМІСТ!$E$13/1000*1.2</f>
        <v>135.58269913797909</v>
      </c>
      <c r="H514" s="153">
        <f>G514*(100%-ЗМІСТ!$E$15)</f>
        <v>135.58269913797909</v>
      </c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</row>
    <row r="515" spans="1:24" ht="34.5" hidden="1" customHeight="1" outlineLevel="2">
      <c r="A515" s="149">
        <v>8595057631465</v>
      </c>
      <c r="B515" s="176" t="s">
        <v>818</v>
      </c>
      <c r="C515" s="48" t="s">
        <v>5500</v>
      </c>
      <c r="D515" s="151" t="s">
        <v>13</v>
      </c>
      <c r="E515" s="151">
        <v>25</v>
      </c>
      <c r="F515" s="152">
        <f>SUMIF('Загальний прайс'!$D$7:$D$2728,A515,'Загальний прайс'!$L$7:$L$2728)</f>
        <v>3698.3561895724424</v>
      </c>
      <c r="G515" s="152">
        <f>F515*ЗМІСТ!$E$13/1000*1.2</f>
        <v>233.23254300220614</v>
      </c>
      <c r="H515" s="153">
        <f>G515*(100%-ЗМІСТ!$E$15)</f>
        <v>233.23254300220614</v>
      </c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</row>
    <row r="516" spans="1:24" ht="34.5" hidden="1" customHeight="1" outlineLevel="2">
      <c r="A516" s="149">
        <v>8595057631472</v>
      </c>
      <c r="B516" s="176" t="s">
        <v>819</v>
      </c>
      <c r="C516" s="48" t="s">
        <v>5508</v>
      </c>
      <c r="D516" s="151" t="s">
        <v>13</v>
      </c>
      <c r="E516" s="151">
        <v>10</v>
      </c>
      <c r="F516" s="152">
        <f>SUMIF('Загальний прайс'!$D$7:$D$2728,A516,'Загальний прайс'!$L$7:$L$2728)</f>
        <v>5166.4051209777617</v>
      </c>
      <c r="G516" s="152">
        <f>F516*ЗМІСТ!$E$13/1000*1.2</f>
        <v>325.8133459245222</v>
      </c>
      <c r="H516" s="153">
        <f>G516*(100%-ЗМІСТ!$E$15)</f>
        <v>325.8133459245222</v>
      </c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</row>
    <row r="517" spans="1:24" ht="34.5" hidden="1" customHeight="1" outlineLevel="2">
      <c r="A517" s="149">
        <v>8595057631588</v>
      </c>
      <c r="B517" s="176" t="s">
        <v>820</v>
      </c>
      <c r="C517" s="48" t="s">
        <v>5517</v>
      </c>
      <c r="D517" s="162" t="s">
        <v>13</v>
      </c>
      <c r="E517" s="162">
        <v>5</v>
      </c>
      <c r="F517" s="152">
        <f>SUMIF('Загальний прайс'!$D$7:$D$2728,A517,'Загальний прайс'!$L$7:$L$2728)</f>
        <v>10076.684697505627</v>
      </c>
      <c r="G517" s="230">
        <f>F517*ЗМІСТ!$E$13/1000*1.2</f>
        <v>635.47443149394314</v>
      </c>
      <c r="H517" s="231">
        <f>G517*(100%-ЗМІСТ!$E$15)</f>
        <v>635.47443149394314</v>
      </c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</row>
    <row r="518" spans="1:24" ht="31.5" hidden="1" customHeight="1" outlineLevel="2">
      <c r="A518" s="603"/>
      <c r="B518" s="223"/>
      <c r="C518" s="48"/>
      <c r="D518" s="242"/>
      <c r="E518" s="242"/>
      <c r="F518" s="243"/>
      <c r="G518" s="244"/>
      <c r="H518" s="26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</row>
    <row r="519" spans="1:24" ht="34.5" hidden="1" customHeight="1" outlineLevel="2">
      <c r="A519" s="149">
        <v>8595057631618</v>
      </c>
      <c r="B519" s="176" t="s">
        <v>821</v>
      </c>
      <c r="C519" s="48" t="s">
        <v>5618</v>
      </c>
      <c r="D519" s="239" t="s">
        <v>13</v>
      </c>
      <c r="E519" s="239">
        <v>100</v>
      </c>
      <c r="F519" s="152">
        <f>SUMIF('Загальний прайс'!$D$7:$D$2728,A519,'Загальний прайс'!$L$7:$L$2728)</f>
        <v>1584.15580641781</v>
      </c>
      <c r="G519" s="240">
        <f>F519*ЗМІСТ!$E$13/1000*1.2</f>
        <v>99.90294831100374</v>
      </c>
      <c r="H519" s="241">
        <f>G519*(100%-ЗМІСТ!$E$15)</f>
        <v>99.90294831100374</v>
      </c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</row>
    <row r="520" spans="1:24" ht="34.5" hidden="1" customHeight="1" outlineLevel="2">
      <c r="A520" s="149">
        <v>8595057631625</v>
      </c>
      <c r="B520" s="176" t="s">
        <v>822</v>
      </c>
      <c r="C520" s="48" t="s">
        <v>5626</v>
      </c>
      <c r="D520" s="151" t="s">
        <v>13</v>
      </c>
      <c r="E520" s="151">
        <v>100</v>
      </c>
      <c r="F520" s="152">
        <f>SUMIF('Загальний прайс'!$D$7:$D$2728,A520,'Загальний прайс'!$L$7:$L$2728)</f>
        <v>1825.350503987034</v>
      </c>
      <c r="G520" s="152">
        <f>F520*ЗМІСТ!$E$13/1000*1.2</f>
        <v>115.11361212735767</v>
      </c>
      <c r="H520" s="153">
        <f>G520*(100%-ЗМІСТ!$E$15)</f>
        <v>115.11361212735767</v>
      </c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</row>
    <row r="521" spans="1:24" ht="34.5" hidden="1" customHeight="1" outlineLevel="2">
      <c r="A521" s="149">
        <v>8595057631632</v>
      </c>
      <c r="B521" s="176" t="s">
        <v>823</v>
      </c>
      <c r="C521" s="48" t="s">
        <v>5634</v>
      </c>
      <c r="D521" s="151" t="s">
        <v>13</v>
      </c>
      <c r="E521" s="151">
        <v>100</v>
      </c>
      <c r="F521" s="152">
        <f>SUMIF('Загальний прайс'!$D$7:$D$2728,A521,'Загальний прайс'!$L$7:$L$2728)</f>
        <v>1953.4132763255443</v>
      </c>
      <c r="G521" s="152">
        <f>F521*ЗМІСТ!$E$13/1000*1.2</f>
        <v>123.18974231206988</v>
      </c>
      <c r="H521" s="153">
        <f>G521*(100%-ЗМІСТ!$E$15)</f>
        <v>123.18974231206988</v>
      </c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</row>
    <row r="522" spans="1:24" ht="34.5" hidden="1" customHeight="1" outlineLevel="2">
      <c r="A522" s="149">
        <v>8595057631649</v>
      </c>
      <c r="B522" s="176" t="s">
        <v>824</v>
      </c>
      <c r="C522" s="48" t="s">
        <v>5642</v>
      </c>
      <c r="D522" s="151" t="s">
        <v>13</v>
      </c>
      <c r="E522" s="151">
        <v>50</v>
      </c>
      <c r="F522" s="152">
        <f>SUMIF('Загальний прайс'!$D$7:$D$2728,A522,'Загальний прайс'!$L$7:$L$2728)</f>
        <v>2346.4702722612874</v>
      </c>
      <c r="G522" s="152">
        <f>F522*ЗМІСТ!$E$13/1000*1.2</f>
        <v>147.97742581464226</v>
      </c>
      <c r="H522" s="153">
        <f>G522*(100%-ЗМІСТ!$E$15)</f>
        <v>147.97742581464226</v>
      </c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</row>
    <row r="523" spans="1:24" ht="34.5" hidden="1" customHeight="1" outlineLevel="2">
      <c r="A523" s="149">
        <v>8595057631656</v>
      </c>
      <c r="B523" s="176" t="s">
        <v>825</v>
      </c>
      <c r="C523" s="48" t="s">
        <v>5649</v>
      </c>
      <c r="D523" s="151" t="s">
        <v>13</v>
      </c>
      <c r="E523" s="151">
        <v>50</v>
      </c>
      <c r="F523" s="152">
        <f>SUMIF('Загальний прайс'!$D$7:$D$2728,A523,'Загальний прайс'!$L$7:$L$2728)</f>
        <v>2885.4396774478105</v>
      </c>
      <c r="G523" s="152">
        <f>F523*ЗМІСТ!$E$13/1000*1.2</f>
        <v>181.96690614822032</v>
      </c>
      <c r="H523" s="153">
        <f>G523*(100%-ЗМІСТ!$E$15)</f>
        <v>181.96690614822032</v>
      </c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</row>
    <row r="524" spans="1:24" ht="24" hidden="1" customHeight="1" outlineLevel="2" thickBot="1">
      <c r="A524" s="610"/>
      <c r="B524" s="261"/>
      <c r="C524" s="48"/>
      <c r="D524" s="262"/>
      <c r="E524" s="262"/>
      <c r="F524" s="263"/>
      <c r="G524" s="234"/>
      <c r="H524" s="235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</row>
    <row r="525" spans="1:24" ht="34.5" hidden="1" customHeight="1" outlineLevel="2">
      <c r="A525" s="254">
        <v>8595057634367</v>
      </c>
      <c r="B525" s="176" t="s">
        <v>826</v>
      </c>
      <c r="C525" s="48" t="s">
        <v>5751</v>
      </c>
      <c r="D525" s="239" t="s">
        <v>13</v>
      </c>
      <c r="E525" s="239">
        <v>15</v>
      </c>
      <c r="F525" s="152">
        <f>SUMIF('Загальний прайс'!$D$7:$D$2728,A525,'Загальний прайс'!$L$7:$L$2728)</f>
        <v>4475.5453527671016</v>
      </c>
      <c r="G525" s="240">
        <f>F525*ЗМІСТ!$E$13/1000*1.2</f>
        <v>282.24507603964798</v>
      </c>
      <c r="H525" s="241">
        <f>G525*(100%-ЗМІСТ!$E$15)</f>
        <v>282.24507603964798</v>
      </c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</row>
    <row r="526" spans="1:24" ht="34.5" hidden="1" customHeight="1" outlineLevel="2">
      <c r="A526" s="149">
        <v>8595057634374</v>
      </c>
      <c r="B526" s="176" t="s">
        <v>827</v>
      </c>
      <c r="C526" s="48" t="s">
        <v>5753</v>
      </c>
      <c r="D526" s="151" t="s">
        <v>13</v>
      </c>
      <c r="E526" s="151">
        <v>25</v>
      </c>
      <c r="F526" s="152">
        <f>SUMIF('Загальний прайс'!$D$7:$D$2728,A526,'Загальний прайс'!$L$7:$L$2728)</f>
        <v>5860.2117540983254</v>
      </c>
      <c r="G526" s="152">
        <f>F526*ЗМІСТ!$E$13/1000*1.2</f>
        <v>369.56745642657609</v>
      </c>
      <c r="H526" s="153">
        <f>G526*(100%-ЗМІСТ!$E$15)</f>
        <v>369.56745642657609</v>
      </c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</row>
    <row r="527" spans="1:24" ht="34.5" hidden="1" customHeight="1" outlineLevel="2">
      <c r="A527" s="149">
        <v>8595057634381</v>
      </c>
      <c r="B527" s="176" t="s">
        <v>828</v>
      </c>
      <c r="C527" s="48" t="s">
        <v>5756</v>
      </c>
      <c r="D527" s="151" t="s">
        <v>13</v>
      </c>
      <c r="E527" s="151">
        <v>25</v>
      </c>
      <c r="F527" s="152">
        <f>SUMIF('Загальний прайс'!$D$7:$D$2728,A527,'Загальний прайс'!$L$7:$L$2728)</f>
        <v>6810.115867011169</v>
      </c>
      <c r="G527" s="152">
        <f>F527*ЗМІСТ!$E$13/1000*1.2</f>
        <v>429.47205741865361</v>
      </c>
      <c r="H527" s="153">
        <f>G527*(100%-ЗМІСТ!$E$15)</f>
        <v>429.47205741865361</v>
      </c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</row>
    <row r="528" spans="1:24" ht="34.5" hidden="1" customHeight="1" outlineLevel="2">
      <c r="A528" s="149">
        <v>8595057634398</v>
      </c>
      <c r="B528" s="176" t="s">
        <v>829</v>
      </c>
      <c r="C528" s="48" t="s">
        <v>5759</v>
      </c>
      <c r="D528" s="151" t="s">
        <v>13</v>
      </c>
      <c r="E528" s="151">
        <v>20</v>
      </c>
      <c r="F528" s="152">
        <f>SUMIF('Загальний прайс'!$D$7:$D$2728,A528,'Загальний прайс'!$L$7:$L$2728)</f>
        <v>8945.140836632725</v>
      </c>
      <c r="G528" s="152">
        <f>F528*ЗМІСТ!$E$13/1000*1.2</f>
        <v>564.11493049887224</v>
      </c>
      <c r="H528" s="153">
        <f>G528*(100%-ЗМІСТ!$E$15)</f>
        <v>564.11493049887224</v>
      </c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</row>
    <row r="529" spans="1:24" ht="34.5" hidden="1" customHeight="1" outlineLevel="2">
      <c r="A529" s="149">
        <v>8595057634404</v>
      </c>
      <c r="B529" s="176" t="s">
        <v>830</v>
      </c>
      <c r="C529" s="48" t="s">
        <v>5762</v>
      </c>
      <c r="D529" s="151" t="s">
        <v>13</v>
      </c>
      <c r="E529" s="151">
        <v>15</v>
      </c>
      <c r="F529" s="152">
        <f>SUMIF('Загальний прайс'!$D$7:$D$2728,A529,'Загальний прайс'!$L$7:$L$2728)</f>
        <v>13435.588961629313</v>
      </c>
      <c r="G529" s="152">
        <f>F529*ЗМІСТ!$E$13/1000*1.2</f>
        <v>847.29983258195705</v>
      </c>
      <c r="H529" s="153">
        <f>G529*(100%-ЗМІСТ!$E$15)</f>
        <v>847.29983258195705</v>
      </c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</row>
    <row r="530" spans="1:24" ht="34.5" hidden="1" customHeight="1" outlineLevel="2">
      <c r="A530" s="605">
        <v>8595057634411</v>
      </c>
      <c r="B530" s="176" t="s">
        <v>831</v>
      </c>
      <c r="C530" s="48" t="s">
        <v>5766</v>
      </c>
      <c r="D530" s="151" t="s">
        <v>13</v>
      </c>
      <c r="E530" s="151">
        <v>5</v>
      </c>
      <c r="F530" s="152">
        <f>SUMIF('Загальний прайс'!$D$7:$D$2728,A530,'Загальний прайс'!$L$7:$L$2728)</f>
        <v>17062.490443575374</v>
      </c>
      <c r="G530" s="152">
        <f>F530*ЗМІСТ!$E$13/1000*1.2</f>
        <v>1076.0261673351663</v>
      </c>
      <c r="H530" s="153">
        <f>G530*(100%-ЗМІСТ!$E$15)</f>
        <v>1076.0261673351663</v>
      </c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</row>
    <row r="531" spans="1:24" ht="34.5" hidden="1" customHeight="1" outlineLevel="2">
      <c r="A531" s="149">
        <v>8595057634428</v>
      </c>
      <c r="B531" s="264" t="s">
        <v>832</v>
      </c>
      <c r="C531" s="48" t="s">
        <v>5768</v>
      </c>
      <c r="D531" s="162" t="s">
        <v>13</v>
      </c>
      <c r="E531" s="162">
        <v>3</v>
      </c>
      <c r="F531" s="152">
        <f>SUMIF('Загальний прайс'!$D$7:$D$2728,A531,'Загальний прайс'!$L$7:$L$2728)</f>
        <v>32472.345322434077</v>
      </c>
      <c r="G531" s="230">
        <f>F531*ЗМІСТ!$E$13/1000*1.2</f>
        <v>2047.8307898387309</v>
      </c>
      <c r="H531" s="231">
        <f>G531*(100%-ЗМІСТ!$E$15)</f>
        <v>2047.8307898387309</v>
      </c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</row>
    <row r="532" spans="1:24" ht="24" hidden="1" customHeight="1" outlineLevel="1">
      <c r="A532" s="611"/>
      <c r="B532" s="187" t="s">
        <v>833</v>
      </c>
      <c r="C532" s="48"/>
      <c r="D532" s="189"/>
      <c r="E532" s="189"/>
      <c r="F532" s="190"/>
      <c r="G532" s="190"/>
      <c r="H532" s="19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4" ht="41.25" hidden="1" customHeight="1" outlineLevel="2">
      <c r="A533" s="149">
        <v>8595057634299</v>
      </c>
      <c r="B533" s="178" t="s">
        <v>834</v>
      </c>
      <c r="C533" s="48" t="s">
        <v>5776</v>
      </c>
      <c r="D533" s="239" t="s">
        <v>170</v>
      </c>
      <c r="E533" s="239">
        <v>30</v>
      </c>
      <c r="F533" s="152">
        <f>SUMIF('Загальний прайс'!$D$7:$D$2728,A533,'Загальний прайс'!$L$7:$L$2728)</f>
        <v>4866.357117040694</v>
      </c>
      <c r="G533" s="240">
        <f>F533*ЗМІСТ!$E$13/1000*1.2</f>
        <v>306.89116661191554</v>
      </c>
      <c r="H533" s="241">
        <f>G533*(100%-ЗМІСТ!$E$15)</f>
        <v>306.89116661191554</v>
      </c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</row>
    <row r="534" spans="1:24" ht="41.25" hidden="1" customHeight="1" outlineLevel="2">
      <c r="A534" s="149">
        <v>8595057634343</v>
      </c>
      <c r="B534" s="178" t="s">
        <v>835</v>
      </c>
      <c r="C534" s="48" t="s">
        <v>5807</v>
      </c>
      <c r="D534" s="151" t="s">
        <v>170</v>
      </c>
      <c r="E534" s="151">
        <v>15</v>
      </c>
      <c r="F534" s="152">
        <f>SUMIF('Загальний прайс'!$D$7:$D$2728,A534,'Загальний прайс'!$L$7:$L$2728)</f>
        <v>15377.972499995452</v>
      </c>
      <c r="G534" s="152">
        <f>F534*ЗМІСТ!$E$13/1000*1.2</f>
        <v>969.79399726411305</v>
      </c>
      <c r="H534" s="153">
        <f>G534*(100%-ЗМІСТ!$E$15)</f>
        <v>969.79399726411305</v>
      </c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</row>
    <row r="535" spans="1:24" ht="41.25" hidden="1" customHeight="1" outlineLevel="2">
      <c r="A535" s="149">
        <v>8595057634350</v>
      </c>
      <c r="B535" s="178" t="s">
        <v>836</v>
      </c>
      <c r="C535" s="48" t="s">
        <v>5810</v>
      </c>
      <c r="D535" s="151" t="s">
        <v>170</v>
      </c>
      <c r="E535" s="151">
        <v>15</v>
      </c>
      <c r="F535" s="152">
        <f>SUMIF('Загальний прайс'!$D$7:$D$2728,A535,'Загальний прайс'!$L$7:$L$2728)</f>
        <v>20134.481340783288</v>
      </c>
      <c r="G535" s="152">
        <f>F535*ЗМІСТ!$E$13/1000*1.2</f>
        <v>1269.7577097581427</v>
      </c>
      <c r="H535" s="153">
        <f>G535*(100%-ЗМІСТ!$E$15)</f>
        <v>1269.7577097581427</v>
      </c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</row>
    <row r="536" spans="1:24" ht="30" hidden="1" customHeight="1" outlineLevel="2">
      <c r="A536" s="603"/>
      <c r="B536" s="265"/>
      <c r="C536" s="48"/>
      <c r="D536" s="224"/>
      <c r="E536" s="224"/>
      <c r="F536" s="225"/>
      <c r="G536" s="120"/>
      <c r="H536" s="164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</row>
    <row r="537" spans="1:24" ht="34.5" hidden="1" customHeight="1" outlineLevel="2">
      <c r="A537" s="149">
        <v>8595057634503</v>
      </c>
      <c r="B537" s="178" t="s">
        <v>837</v>
      </c>
      <c r="C537" s="667" t="s">
        <v>8475</v>
      </c>
      <c r="D537" s="151" t="s">
        <v>13</v>
      </c>
      <c r="E537" s="151">
        <v>15</v>
      </c>
      <c r="F537" s="152">
        <f>SUMIF('Загальний прайс'!$D$7:$D$2728,A537,'Загальний прайс'!$L$7:$L$2728)</f>
        <v>4055.6858368053399</v>
      </c>
      <c r="G537" s="152">
        <f>F537*ЗМІСТ!$E$13/1000*1.2</f>
        <v>255.76712270255803</v>
      </c>
      <c r="H537" s="153">
        <f>G537*(100%-ЗМІСТ!$E$15)</f>
        <v>255.76712270255803</v>
      </c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</row>
    <row r="538" spans="1:24" ht="34.5" hidden="1" customHeight="1" outlineLevel="2">
      <c r="A538" s="149">
        <v>8595057634510</v>
      </c>
      <c r="B538" s="178" t="s">
        <v>838</v>
      </c>
      <c r="C538" s="667" t="s">
        <v>8477</v>
      </c>
      <c r="D538" s="151" t="s">
        <v>13</v>
      </c>
      <c r="E538" s="151">
        <v>25</v>
      </c>
      <c r="F538" s="152">
        <f>SUMIF('Загальний прайс'!$D$7:$D$2728,A538,'Загальний прайс'!$L$7:$L$2728)</f>
        <v>5419.4995867848975</v>
      </c>
      <c r="G538" s="152">
        <f>F538*ЗМІСТ!$E$13/1000*1.2</f>
        <v>341.7744548210689</v>
      </c>
      <c r="H538" s="153">
        <f>G538*(100%-ЗМІСТ!$E$15)</f>
        <v>341.7744548210689</v>
      </c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</row>
    <row r="539" spans="1:24" ht="34.5" hidden="1" customHeight="1" outlineLevel="2">
      <c r="A539" s="149">
        <v>8595057634527</v>
      </c>
      <c r="B539" s="178" t="s">
        <v>839</v>
      </c>
      <c r="C539" s="667" t="s">
        <v>8479</v>
      </c>
      <c r="D539" s="151" t="s">
        <v>13</v>
      </c>
      <c r="E539" s="151">
        <v>25</v>
      </c>
      <c r="F539" s="152">
        <f>SUMIF('Загальний прайс'!$D$7:$D$2728,A539,'Загальний прайс'!$L$7:$L$2728)</f>
        <v>6122.2591027920871</v>
      </c>
      <c r="G539" s="152">
        <f>F539*ЗМІСТ!$E$13/1000*1.2</f>
        <v>386.09316849702373</v>
      </c>
      <c r="H539" s="153">
        <f>G539*(100%-ЗМІСТ!$E$15)</f>
        <v>386.09316849702373</v>
      </c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</row>
    <row r="540" spans="1:24" ht="34.5" hidden="1" customHeight="1" outlineLevel="2">
      <c r="A540" s="149">
        <v>8595057634534</v>
      </c>
      <c r="B540" s="178" t="s">
        <v>840</v>
      </c>
      <c r="C540" s="667" t="s">
        <v>8481</v>
      </c>
      <c r="D540" s="151" t="s">
        <v>13</v>
      </c>
      <c r="E540" s="151">
        <v>20</v>
      </c>
      <c r="F540" s="152">
        <f>SUMIF('Загальний прайс'!$D$7:$D$2728,A540,'Загальний прайс'!$L$7:$L$2728)</f>
        <v>8531.2592540029309</v>
      </c>
      <c r="G540" s="152">
        <f>F540*ЗМІСТ!$E$13/1000*1.2</f>
        <v>538.01396859296017</v>
      </c>
      <c r="H540" s="153">
        <f>G540*(100%-ЗМІСТ!$E$15)</f>
        <v>538.01396859296017</v>
      </c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</row>
    <row r="541" spans="1:24" ht="34.5" hidden="1" customHeight="1" outlineLevel="2">
      <c r="A541" s="149">
        <v>8595057634541</v>
      </c>
      <c r="B541" s="178" t="s">
        <v>841</v>
      </c>
      <c r="C541" s="667" t="s">
        <v>8483</v>
      </c>
      <c r="D541" s="151" t="s">
        <v>13</v>
      </c>
      <c r="E541" s="151">
        <v>15</v>
      </c>
      <c r="F541" s="152">
        <f>SUMIF('Загальний прайс'!$D$7:$D$2728,A541,'Загальний прайс'!$L$7:$L$2728)</f>
        <v>13789.943659307562</v>
      </c>
      <c r="G541" s="152">
        <f>F541*ЗМІСТ!$E$13/1000*1.2</f>
        <v>869.64680053958659</v>
      </c>
      <c r="H541" s="153">
        <f>G541*(100%-ЗМІСТ!$E$15)</f>
        <v>869.64680053958659</v>
      </c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</row>
    <row r="542" spans="1:24" ht="34.5" hidden="1" customHeight="1" outlineLevel="2">
      <c r="A542" s="149">
        <v>8595057634558</v>
      </c>
      <c r="B542" s="178" t="s">
        <v>842</v>
      </c>
      <c r="C542" s="667" t="s">
        <v>8485</v>
      </c>
      <c r="D542" s="151" t="s">
        <v>13</v>
      </c>
      <c r="E542" s="151">
        <v>5</v>
      </c>
      <c r="F542" s="152">
        <f>SUMIF('Загальний прайс'!$D$7:$D$2728,A542,'Загальний прайс'!$L$7:$L$2728)</f>
        <v>17658.03984881641</v>
      </c>
      <c r="G542" s="152">
        <f>F542*ЗМІСТ!$E$13/1000*1.2</f>
        <v>1113.5837997393821</v>
      </c>
      <c r="H542" s="153">
        <f>G542*(100%-ЗМІСТ!$E$15)</f>
        <v>1113.5837997393821</v>
      </c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</row>
    <row r="543" spans="1:24" ht="34.5" hidden="1" customHeight="1" outlineLevel="2">
      <c r="A543" s="149">
        <v>8595057634565</v>
      </c>
      <c r="B543" s="178" t="s">
        <v>843</v>
      </c>
      <c r="C543" s="667" t="s">
        <v>8487</v>
      </c>
      <c r="D543" s="151" t="s">
        <v>13</v>
      </c>
      <c r="E543" s="151">
        <v>3</v>
      </c>
      <c r="F543" s="152">
        <f>SUMIF('Загальний прайс'!$D$7:$D$2728,A543,'Загальний прайс'!$L$7:$L$2728)</f>
        <v>26275.62850802403</v>
      </c>
      <c r="G543" s="152">
        <f>F543*ЗМІСТ!$E$13/1000*1.2</f>
        <v>1657.0420321294662</v>
      </c>
      <c r="H543" s="153">
        <f>G543*(100%-ЗМІСТ!$E$15)</f>
        <v>1657.0420321294662</v>
      </c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</row>
    <row r="544" spans="1:24" ht="20.25" hidden="1" customHeight="1" outlineLevel="1">
      <c r="A544" s="611"/>
      <c r="B544" s="110" t="s">
        <v>844</v>
      </c>
      <c r="C544" s="48"/>
      <c r="D544" s="189"/>
      <c r="E544" s="189"/>
      <c r="F544" s="190"/>
      <c r="G544" s="190"/>
      <c r="H544" s="191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</row>
    <row r="545" spans="1:24" ht="34.5" hidden="1" customHeight="1" outlineLevel="2">
      <c r="A545" s="254">
        <v>8595057634572</v>
      </c>
      <c r="B545" s="250" t="s">
        <v>845</v>
      </c>
      <c r="C545" s="48" t="s">
        <v>5463</v>
      </c>
      <c r="D545" s="239" t="s">
        <v>13</v>
      </c>
      <c r="E545" s="239">
        <v>25</v>
      </c>
      <c r="F545" s="240">
        <f>SUMIF('Загальний прайс'!$D$7:$D$2728,A545,'Загальний прайс'!$L$7:$L$2728)</f>
        <v>2621.4838709391497</v>
      </c>
      <c r="G545" s="240">
        <f>F545*ЗМІСТ!$E$13/1000*1.2</f>
        <v>165.3208393994872</v>
      </c>
      <c r="H545" s="241">
        <f>G545*(100%-ЗМІСТ!$E$15)</f>
        <v>165.3208393994872</v>
      </c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</row>
    <row r="546" spans="1:24" ht="34.5" hidden="1" customHeight="1" outlineLevel="2">
      <c r="A546" s="149">
        <v>8595057634589</v>
      </c>
      <c r="B546" s="176" t="s">
        <v>846</v>
      </c>
      <c r="C546" s="48" t="s">
        <v>5468</v>
      </c>
      <c r="D546" s="151" t="s">
        <v>13</v>
      </c>
      <c r="E546" s="151">
        <v>50</v>
      </c>
      <c r="F546" s="152">
        <f>SUMIF('Загальний прайс'!$D$7:$D$2728,A546,'Загальний прайс'!$L$7:$L$2728)</f>
        <v>3236.6510383070868</v>
      </c>
      <c r="G546" s="152">
        <f>F546*ЗМІСТ!$E$13/1000*1.2</f>
        <v>204.11564321563196</v>
      </c>
      <c r="H546" s="153">
        <f>G546*(100%-ЗМІСТ!$E$15)</f>
        <v>204.11564321563196</v>
      </c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</row>
    <row r="547" spans="1:24" ht="34.5" hidden="1" customHeight="1" outlineLevel="2">
      <c r="A547" s="149">
        <v>8595057634596</v>
      </c>
      <c r="B547" s="176" t="s">
        <v>847</v>
      </c>
      <c r="C547" s="48" t="s">
        <v>5476</v>
      </c>
      <c r="D547" s="151" t="s">
        <v>13</v>
      </c>
      <c r="E547" s="151">
        <v>50</v>
      </c>
      <c r="F547" s="152">
        <f>SUMIF('Загальний прайс'!$D$7:$D$2728,A547,'Загальний прайс'!$L$7:$L$2728)</f>
        <v>4275.438507951354</v>
      </c>
      <c r="G547" s="152">
        <f>F547*ЗМІСТ!$E$13/1000*1.2</f>
        <v>269.62556999528289</v>
      </c>
      <c r="H547" s="153">
        <f>G547*(100%-ЗМІСТ!$E$15)</f>
        <v>269.62556999528289</v>
      </c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</row>
    <row r="548" spans="1:24" ht="34.5" hidden="1" customHeight="1" outlineLevel="2">
      <c r="A548" s="149">
        <v>8595057634602</v>
      </c>
      <c r="B548" s="176" t="s">
        <v>848</v>
      </c>
      <c r="C548" s="48" t="s">
        <v>5486</v>
      </c>
      <c r="D548" s="151" t="s">
        <v>13</v>
      </c>
      <c r="E548" s="151">
        <v>50</v>
      </c>
      <c r="F548" s="152">
        <f>SUMIF('Загальний прайс'!$D$7:$D$2728,A548,'Загальний прайс'!$L$7:$L$2728)</f>
        <v>5497.1567540892411</v>
      </c>
      <c r="G548" s="152">
        <f>F548*ЗМІСТ!$E$13/1000*1.2</f>
        <v>346.67181399480324</v>
      </c>
      <c r="H548" s="153">
        <f>G548*(100%-ЗМІСТ!$E$15)</f>
        <v>346.67181399480324</v>
      </c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</row>
    <row r="549" spans="1:24" ht="34.5" hidden="1" customHeight="1" outlineLevel="2">
      <c r="A549" s="149">
        <v>8595057634619</v>
      </c>
      <c r="B549" s="176" t="s">
        <v>849</v>
      </c>
      <c r="C549" s="48" t="s">
        <v>5496</v>
      </c>
      <c r="D549" s="151" t="s">
        <v>13</v>
      </c>
      <c r="E549" s="151">
        <v>25</v>
      </c>
      <c r="F549" s="152">
        <f>SUMIF('Загальний прайс'!$D$7:$D$2728,A549,'Загальний прайс'!$L$7:$L$2728)</f>
        <v>7647.1406250283899</v>
      </c>
      <c r="G549" s="152">
        <f>F549*ЗМІСТ!$E$13/1000*1.2</f>
        <v>482.25805283429025</v>
      </c>
      <c r="H549" s="153">
        <f>G549*(100%-ЗМІСТ!$E$15)</f>
        <v>482.25805283429025</v>
      </c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</row>
    <row r="550" spans="1:24" ht="34.5" hidden="1" customHeight="1" outlineLevel="2">
      <c r="A550" s="149">
        <v>8595057634626</v>
      </c>
      <c r="B550" s="176" t="s">
        <v>850</v>
      </c>
      <c r="C550" s="48" t="s">
        <v>5504</v>
      </c>
      <c r="D550" s="151" t="s">
        <v>13</v>
      </c>
      <c r="E550" s="151">
        <v>10</v>
      </c>
      <c r="F550" s="152">
        <f>SUMIF('Загальний прайс'!$D$7:$D$2728,A550,'Загальний прайс'!$L$7:$L$2728)</f>
        <v>10881.349969757828</v>
      </c>
      <c r="G550" s="152">
        <f>F550*ЗМІСТ!$E$13/1000*1.2</f>
        <v>686.21971347681244</v>
      </c>
      <c r="H550" s="153">
        <f>G550*(100%-ЗМІСТ!$E$15)</f>
        <v>686.21971347681244</v>
      </c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</row>
    <row r="551" spans="1:24" ht="34.5" hidden="1" customHeight="1" outlineLevel="2">
      <c r="A551" s="149">
        <v>8595057634633</v>
      </c>
      <c r="B551" s="176" t="s">
        <v>851</v>
      </c>
      <c r="C551" s="48" t="s">
        <v>5513</v>
      </c>
      <c r="D551" s="151" t="s">
        <v>13</v>
      </c>
      <c r="E551" s="151">
        <v>5</v>
      </c>
      <c r="F551" s="152">
        <f>SUMIF('Загальний прайс'!$D$7:$D$2728,A551,'Загальний прайс'!$L$7:$L$2728)</f>
        <v>24195.078628947282</v>
      </c>
      <c r="G551" s="152">
        <f>F551*ЗМІСТ!$E$13/1000*1.2</f>
        <v>1525.8345674433506</v>
      </c>
      <c r="H551" s="153">
        <f>G551*(100%-ЗМІСТ!$E$15)</f>
        <v>1525.8345674433506</v>
      </c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</row>
    <row r="552" spans="1:24" ht="32.25" hidden="1" customHeight="1" outlineLevel="2">
      <c r="A552" s="603"/>
      <c r="B552" s="223"/>
      <c r="C552" s="48"/>
      <c r="D552" s="224"/>
      <c r="E552" s="224"/>
      <c r="F552" s="225"/>
      <c r="G552" s="120"/>
      <c r="H552" s="164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</row>
    <row r="553" spans="1:24" ht="34.5" hidden="1" customHeight="1" outlineLevel="2">
      <c r="A553" s="149">
        <v>8595057634718</v>
      </c>
      <c r="B553" s="176" t="s">
        <v>852</v>
      </c>
      <c r="C553" s="48" t="s">
        <v>5466</v>
      </c>
      <c r="D553" s="151" t="s">
        <v>13</v>
      </c>
      <c r="E553" s="151">
        <v>25</v>
      </c>
      <c r="F553" s="152">
        <f>SUMIF('Загальний прайс'!$D$7:$D$2728,A553,'Загальний прайс'!$L$7:$L$2728)</f>
        <v>2544.1354132786964</v>
      </c>
      <c r="G553" s="152">
        <f>F553*ЗМІСТ!$E$13/1000*1.2</f>
        <v>160.44294864134156</v>
      </c>
      <c r="H553" s="153">
        <f>G553*(100%-ЗМІСТ!$E$15)</f>
        <v>160.44294864134156</v>
      </c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</row>
    <row r="554" spans="1:24" ht="34.5" hidden="1" customHeight="1" outlineLevel="2">
      <c r="A554" s="149">
        <v>8595057634725</v>
      </c>
      <c r="B554" s="176" t="s">
        <v>853</v>
      </c>
      <c r="C554" s="48" t="s">
        <v>5471</v>
      </c>
      <c r="D554" s="151" t="s">
        <v>13</v>
      </c>
      <c r="E554" s="151">
        <v>50</v>
      </c>
      <c r="F554" s="152">
        <f>SUMIF('Загальний прайс'!$D$7:$D$2728,A554,'Загальний прайс'!$L$7:$L$2728)</f>
        <v>2518.6760225589119</v>
      </c>
      <c r="G554" s="152">
        <f>F554*ЗМІСТ!$E$13/1000*1.2</f>
        <v>158.83738169849158</v>
      </c>
      <c r="H554" s="153">
        <f>G554*(100%-ЗМІСТ!$E$15)</f>
        <v>158.83738169849158</v>
      </c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</row>
    <row r="555" spans="1:24" ht="34.5" hidden="1" customHeight="1" outlineLevel="2">
      <c r="A555" s="149">
        <v>8595057634732</v>
      </c>
      <c r="B555" s="176" t="s">
        <v>854</v>
      </c>
      <c r="C555" s="48" t="s">
        <v>5479</v>
      </c>
      <c r="D555" s="151" t="s">
        <v>13</v>
      </c>
      <c r="E555" s="151">
        <v>50</v>
      </c>
      <c r="F555" s="152">
        <f>SUMIF('Загальний прайс'!$D$7:$D$2728,A555,'Загальний прайс'!$L$7:$L$2728)</f>
        <v>2207.7145564791344</v>
      </c>
      <c r="G555" s="152">
        <f>F555*ЗМІСТ!$E$13/1000*1.2</f>
        <v>139.22695755547107</v>
      </c>
      <c r="H555" s="153">
        <f>G555*(100%-ЗМІСТ!$E$15)</f>
        <v>139.22695755547107</v>
      </c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</row>
    <row r="556" spans="1:24" ht="34.5" hidden="1" customHeight="1" outlineLevel="2">
      <c r="A556" s="149">
        <v>8595057634749</v>
      </c>
      <c r="B556" s="176" t="s">
        <v>855</v>
      </c>
      <c r="C556" s="48" t="s">
        <v>5489</v>
      </c>
      <c r="D556" s="151" t="s">
        <v>13</v>
      </c>
      <c r="E556" s="151">
        <v>50</v>
      </c>
      <c r="F556" s="152">
        <f>SUMIF('Загальний прайс'!$D$7:$D$2728,A556,'Загальний прайс'!$L$7:$L$2728)</f>
        <v>3155.6260080649186</v>
      </c>
      <c r="G556" s="152">
        <f>F556*ЗМІСТ!$E$13/1000*1.2</f>
        <v>199.00589367244473</v>
      </c>
      <c r="H556" s="153">
        <f>G556*(100%-ЗМІСТ!$E$15)</f>
        <v>199.00589367244473</v>
      </c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</row>
    <row r="557" spans="1:24" ht="34.5" hidden="1" customHeight="1" outlineLevel="2">
      <c r="A557" s="149">
        <v>8595057634756</v>
      </c>
      <c r="B557" s="176" t="s">
        <v>856</v>
      </c>
      <c r="C557" s="48" t="s">
        <v>5499</v>
      </c>
      <c r="D557" s="151" t="s">
        <v>13</v>
      </c>
      <c r="E557" s="151">
        <v>25</v>
      </c>
      <c r="F557" s="152">
        <f>SUMIF('Загальний прайс'!$D$7:$D$2728,A557,'Загальний прайс'!$L$7:$L$2728)</f>
        <v>4719.9114618064759</v>
      </c>
      <c r="G557" s="152">
        <f>F557*ЗМІСТ!$E$13/1000*1.2</f>
        <v>297.65574124152965</v>
      </c>
      <c r="H557" s="153">
        <f>G557*(100%-ЗМІСТ!$E$15)</f>
        <v>297.65574124152965</v>
      </c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</row>
    <row r="558" spans="1:24" ht="34.5" hidden="1" customHeight="1" outlineLevel="2">
      <c r="A558" s="149">
        <v>8595057634763</v>
      </c>
      <c r="B558" s="176" t="s">
        <v>857</v>
      </c>
      <c r="C558" s="48" t="s">
        <v>5507</v>
      </c>
      <c r="D558" s="151" t="s">
        <v>13</v>
      </c>
      <c r="E558" s="151">
        <v>10</v>
      </c>
      <c r="F558" s="152">
        <f>SUMIF('Загальний прайс'!$D$7:$D$2728,A558,'Загальний прайс'!$L$7:$L$2728)</f>
        <v>10180.218245910759</v>
      </c>
      <c r="G558" s="152">
        <f>F558*ЗМІСТ!$E$13/1000*1.2</f>
        <v>642.00365462519665</v>
      </c>
      <c r="H558" s="153">
        <f>G558*(100%-ЗМІСТ!$E$15)</f>
        <v>642.00365462519665</v>
      </c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</row>
    <row r="559" spans="1:24" ht="34.5" hidden="1" customHeight="1" outlineLevel="2">
      <c r="A559" s="605">
        <v>8595057634770</v>
      </c>
      <c r="B559" s="176" t="s">
        <v>858</v>
      </c>
      <c r="C559" s="48" t="s">
        <v>5516</v>
      </c>
      <c r="D559" s="162" t="s">
        <v>13</v>
      </c>
      <c r="E559" s="162">
        <v>5</v>
      </c>
      <c r="F559" s="152">
        <f>SUMIF('Загальний прайс'!$D$7:$D$2728,A559,'Загальний прайс'!$L$7:$L$2728)</f>
        <v>19266.416159303019</v>
      </c>
      <c r="G559" s="230">
        <f>F559*ЗМІСТ!$E$13/1000*1.2</f>
        <v>1215.0141860437</v>
      </c>
      <c r="H559" s="231">
        <f>G559*(100%-ЗМІСТ!$E$15)</f>
        <v>1215.0141860437</v>
      </c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</row>
    <row r="560" spans="1:24" ht="30.75" hidden="1" customHeight="1" outlineLevel="2">
      <c r="A560" s="612"/>
      <c r="B560" s="216"/>
      <c r="C560" s="48"/>
      <c r="D560" s="242"/>
      <c r="E560" s="242"/>
      <c r="F560" s="243"/>
      <c r="G560" s="244"/>
      <c r="H560" s="26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</row>
    <row r="561" spans="1:24" ht="34.5" hidden="1" customHeight="1" outlineLevel="2">
      <c r="A561" s="254">
        <v>8595057634794</v>
      </c>
      <c r="B561" s="176" t="s">
        <v>859</v>
      </c>
      <c r="C561" s="48" t="s">
        <v>5617</v>
      </c>
      <c r="D561" s="239" t="s">
        <v>13</v>
      </c>
      <c r="E561" s="239">
        <v>100</v>
      </c>
      <c r="F561" s="152">
        <f>SUMIF('Загальний прайс'!$D$7:$D$2728,A561,'Загальний прайс'!$L$7:$L$2728)</f>
        <v>1506.7512196692514</v>
      </c>
      <c r="G561" s="240">
        <f>F561*ЗМІСТ!$E$13/1000*1.2</f>
        <v>95.021517837026508</v>
      </c>
      <c r="H561" s="241">
        <f>G561*(100%-ЗМІСТ!$E$15)</f>
        <v>95.021517837026508</v>
      </c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</row>
    <row r="562" spans="1:24" ht="34.5" hidden="1" customHeight="1" outlineLevel="2">
      <c r="A562" s="149">
        <v>8595057634800</v>
      </c>
      <c r="B562" s="176" t="s">
        <v>860</v>
      </c>
      <c r="C562" s="48" t="s">
        <v>5625</v>
      </c>
      <c r="D562" s="151" t="s">
        <v>13</v>
      </c>
      <c r="E562" s="151">
        <v>100</v>
      </c>
      <c r="F562" s="152">
        <f>SUMIF('Загальний прайс'!$D$7:$D$2728,A562,'Загальний прайс'!$L$7:$L$2728)</f>
        <v>1584.15580641781</v>
      </c>
      <c r="G562" s="152">
        <f>F562*ЗМІСТ!$E$13/1000*1.2</f>
        <v>99.90294831100374</v>
      </c>
      <c r="H562" s="153">
        <f>G562*(100%-ЗМІСТ!$E$15)</f>
        <v>99.90294831100374</v>
      </c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</row>
    <row r="563" spans="1:24" ht="34.5" hidden="1" customHeight="1" outlineLevel="2">
      <c r="A563" s="149">
        <v>8595057634817</v>
      </c>
      <c r="B563" s="176" t="s">
        <v>861</v>
      </c>
      <c r="C563" s="48" t="s">
        <v>5633</v>
      </c>
      <c r="D563" s="151" t="s">
        <v>13</v>
      </c>
      <c r="E563" s="151">
        <v>100</v>
      </c>
      <c r="F563" s="152">
        <f>SUMIF('Загальний прайс'!$D$7:$D$2728,A563,'Загальний прайс'!$L$7:$L$2728)</f>
        <v>1890.8833971488598</v>
      </c>
      <c r="G563" s="152">
        <f>F563*ЗМІСТ!$E$13/1000*1.2</f>
        <v>119.24636801645215</v>
      </c>
      <c r="H563" s="153">
        <f>G563*(100%-ЗМІСТ!$E$15)</f>
        <v>119.24636801645215</v>
      </c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</row>
    <row r="564" spans="1:24" ht="34.5" hidden="1" customHeight="1" outlineLevel="2">
      <c r="A564" s="149">
        <v>8595057634824</v>
      </c>
      <c r="B564" s="176" t="s">
        <v>862</v>
      </c>
      <c r="C564" s="48" t="s">
        <v>5641</v>
      </c>
      <c r="D564" s="151" t="s">
        <v>13</v>
      </c>
      <c r="E564" s="151">
        <v>50</v>
      </c>
      <c r="F564" s="152">
        <f>SUMIF('Загальний прайс'!$D$7:$D$2728,A564,'Загальний прайс'!$L$7:$L$2728)</f>
        <v>2498.3325604071147</v>
      </c>
      <c r="G564" s="152">
        <f>F564*ЗМІСТ!$E$13/1000*1.2</f>
        <v>157.5544448563046</v>
      </c>
      <c r="H564" s="153">
        <f>G564*(100%-ЗМІСТ!$E$15)</f>
        <v>157.5544448563046</v>
      </c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</row>
    <row r="565" spans="1:24" ht="34.5" hidden="1" customHeight="1" outlineLevel="2">
      <c r="A565" s="149">
        <v>8595057634831</v>
      </c>
      <c r="B565" s="176" t="s">
        <v>863</v>
      </c>
      <c r="C565" s="48" t="s">
        <v>5648</v>
      </c>
      <c r="D565" s="151" t="s">
        <v>13</v>
      </c>
      <c r="E565" s="151">
        <v>50</v>
      </c>
      <c r="F565" s="152">
        <f>SUMIF('Загальний прайс'!$D$7:$D$2728,A565,'Загальний прайс'!$L$7:$L$2728)</f>
        <v>3475.0391935731041</v>
      </c>
      <c r="G565" s="152">
        <f>F565*ЗМІСТ!$E$13/1000*1.2</f>
        <v>219.14931569722327</v>
      </c>
      <c r="H565" s="153">
        <f>G565*(100%-ЗМІСТ!$E$15)</f>
        <v>219.14931569722327</v>
      </c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</row>
    <row r="566" spans="1:24" ht="34.5" hidden="1" customHeight="1" outlineLevel="2">
      <c r="A566" s="149">
        <v>8595057634848</v>
      </c>
      <c r="B566" s="176" t="s">
        <v>864</v>
      </c>
      <c r="C566" s="48" t="s">
        <v>5655</v>
      </c>
      <c r="D566" s="151" t="s">
        <v>13</v>
      </c>
      <c r="E566" s="151">
        <v>50</v>
      </c>
      <c r="F566" s="152">
        <f>SUMIF('Загальний прайс'!$D$7:$D$2728,A566,'Загальний прайс'!$L$7:$L$2728)</f>
        <v>5589.2395867213017</v>
      </c>
      <c r="G566" s="152">
        <f>F566*ЗМІСТ!$E$13/1000*1.2</f>
        <v>352.47891101865827</v>
      </c>
      <c r="H566" s="153">
        <f>G566*(100%-ЗМІСТ!$E$15)</f>
        <v>352.47891101865827</v>
      </c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</row>
    <row r="567" spans="1:24" ht="35.25" hidden="1" customHeight="1" outlineLevel="2">
      <c r="A567" s="603"/>
      <c r="B567" s="223"/>
      <c r="C567" s="48"/>
      <c r="D567" s="224"/>
      <c r="E567" s="224"/>
      <c r="F567" s="225"/>
      <c r="G567" s="120"/>
      <c r="H567" s="164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</row>
    <row r="568" spans="1:24" ht="34.5" hidden="1" customHeight="1" outlineLevel="2">
      <c r="A568" s="149">
        <v>8595057631366</v>
      </c>
      <c r="B568" s="176" t="s">
        <v>865</v>
      </c>
      <c r="C568" s="48" t="s">
        <v>5750</v>
      </c>
      <c r="D568" s="151" t="s">
        <v>13</v>
      </c>
      <c r="E568" s="151">
        <v>15</v>
      </c>
      <c r="F568" s="152">
        <f>SUMIF('Загальний прайс'!$D$7:$D$2728,A568,'Загальний прайс'!$L$7:$L$2728)</f>
        <v>6288.996098736915</v>
      </c>
      <c r="G568" s="152">
        <f>F568*ЗМІСТ!$E$13/1000*1.2</f>
        <v>396.60824373136899</v>
      </c>
      <c r="H568" s="153">
        <f>G568*(100%-ЗМІСТ!$E$15)</f>
        <v>396.60824373136899</v>
      </c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</row>
    <row r="569" spans="1:24" ht="34.5" hidden="1" customHeight="1" outlineLevel="2">
      <c r="A569" s="149">
        <v>8595057631373</v>
      </c>
      <c r="B569" s="176" t="s">
        <v>866</v>
      </c>
      <c r="C569" s="48" t="s">
        <v>5752</v>
      </c>
      <c r="D569" s="151" t="s">
        <v>13</v>
      </c>
      <c r="E569" s="151">
        <v>25</v>
      </c>
      <c r="F569" s="152">
        <f>SUMIF('Загальний прайс'!$D$7:$D$2728,A569,'Загальний прайс'!$L$7:$L$2728)</f>
        <v>8945.140836632725</v>
      </c>
      <c r="G569" s="152">
        <f>F569*ЗМІСТ!$E$13/1000*1.2</f>
        <v>564.11493049887224</v>
      </c>
      <c r="H569" s="153">
        <f>G569*(100%-ЗМІСТ!$E$15)</f>
        <v>564.11493049887224</v>
      </c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</row>
    <row r="570" spans="1:24" ht="34.5" hidden="1" customHeight="1" outlineLevel="2">
      <c r="A570" s="149">
        <v>8595057631380</v>
      </c>
      <c r="B570" s="176" t="s">
        <v>867</v>
      </c>
      <c r="C570" s="48" t="s">
        <v>5755</v>
      </c>
      <c r="D570" s="151" t="s">
        <v>13</v>
      </c>
      <c r="E570" s="151">
        <v>25</v>
      </c>
      <c r="F570" s="152">
        <f>SUMIF('Загальний прайс'!$D$7:$D$2728,A570,'Загальний прайс'!$L$7:$L$2728)</f>
        <v>10428.064465843476</v>
      </c>
      <c r="G570" s="152">
        <f>F570*ЗМІСТ!$E$13/1000*1.2</f>
        <v>657.6337889836384</v>
      </c>
      <c r="H570" s="153">
        <f>G570*(100%-ЗМІСТ!$E$15)</f>
        <v>657.6337889836384</v>
      </c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</row>
    <row r="571" spans="1:24" ht="34.5" hidden="1" customHeight="1" outlineLevel="2">
      <c r="A571" s="149">
        <v>8595057631397</v>
      </c>
      <c r="B571" s="176" t="s">
        <v>868</v>
      </c>
      <c r="C571" s="48" t="s">
        <v>5758</v>
      </c>
      <c r="D571" s="151" t="s">
        <v>13</v>
      </c>
      <c r="E571" s="151">
        <v>20</v>
      </c>
      <c r="F571" s="152">
        <f>SUMIF('Загальний прайс'!$D$7:$D$2728,A571,'Загальний прайс'!$L$7:$L$2728)</f>
        <v>14900.634879049494</v>
      </c>
      <c r="G571" s="152">
        <f>F571*ЗМІСТ!$E$13/1000*1.2</f>
        <v>939.6912539107966</v>
      </c>
      <c r="H571" s="153">
        <f>G571*(100%-ЗМІСТ!$E$15)</f>
        <v>939.6912539107966</v>
      </c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</row>
    <row r="572" spans="1:24" ht="34.5" hidden="1" customHeight="1" outlineLevel="2">
      <c r="A572" s="149">
        <v>8595057631403</v>
      </c>
      <c r="B572" s="176" t="s">
        <v>869</v>
      </c>
      <c r="C572" s="48" t="s">
        <v>5761</v>
      </c>
      <c r="D572" s="151" t="s">
        <v>13</v>
      </c>
      <c r="E572" s="151">
        <v>15</v>
      </c>
      <c r="F572" s="152">
        <f>SUMIF('Загальний прайс'!$D$7:$D$2728,A572,'Загальний прайс'!$L$7:$L$2728)</f>
        <v>21713.725685394616</v>
      </c>
      <c r="G572" s="152">
        <f>F572*ЗМІСТ!$E$13/1000*1.2</f>
        <v>1369.3509224276165</v>
      </c>
      <c r="H572" s="153">
        <f>G572*(100%-ЗМІСТ!$E$15)</f>
        <v>1369.3509224276165</v>
      </c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</row>
    <row r="573" spans="1:24" ht="34.5" hidden="1" customHeight="1" outlineLevel="2">
      <c r="A573" s="149">
        <v>8595057631410</v>
      </c>
      <c r="B573" s="176" t="s">
        <v>870</v>
      </c>
      <c r="C573" s="48" t="s">
        <v>5765</v>
      </c>
      <c r="D573" s="151" t="s">
        <v>13</v>
      </c>
      <c r="E573" s="151">
        <v>5</v>
      </c>
      <c r="F573" s="152">
        <f>SUMIF('Загальний прайс'!$D$7:$D$2728,A573,'Загальний прайс'!$L$7:$L$2728)</f>
        <v>40577.76711692258</v>
      </c>
      <c r="G573" s="152">
        <f>F573*ЗМІСТ!$E$13/1000*1.2</f>
        <v>2558.9898130188662</v>
      </c>
      <c r="H573" s="153">
        <f>G573*(100%-ЗМІСТ!$E$15)</f>
        <v>2558.9898130188662</v>
      </c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</row>
    <row r="574" spans="1:24" ht="34.5" hidden="1" customHeight="1" outlineLevel="2">
      <c r="A574" s="149">
        <v>8595057631670</v>
      </c>
      <c r="B574" s="176" t="s">
        <v>871</v>
      </c>
      <c r="C574" s="48" t="s">
        <v>5767</v>
      </c>
      <c r="D574" s="151" t="s">
        <v>13</v>
      </c>
      <c r="E574" s="151">
        <v>3</v>
      </c>
      <c r="F574" s="152">
        <f>SUMIF('Загальний прайс'!$D$7:$D$2728,A574,'Загальний прайс'!$L$7:$L$2728)</f>
        <v>54111.61330643142</v>
      </c>
      <c r="G574" s="152">
        <f>F574*ЗМІСТ!$E$13/1000*1.2</f>
        <v>3412.4861236986621</v>
      </c>
      <c r="H574" s="153">
        <f>G574*(100%-ЗМІСТ!$E$15)</f>
        <v>3412.4861236986621</v>
      </c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</row>
    <row r="575" spans="1:24" ht="32.25" hidden="1" customHeight="1" outlineLevel="2">
      <c r="A575" s="603"/>
      <c r="B575" s="223"/>
      <c r="C575" s="48"/>
      <c r="D575" s="224"/>
      <c r="E575" s="224"/>
      <c r="F575" s="225"/>
      <c r="G575" s="120"/>
      <c r="H575" s="164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</row>
    <row r="576" spans="1:24" ht="34.5" hidden="1" customHeight="1" outlineLevel="2">
      <c r="A576" s="149">
        <v>8595057688575</v>
      </c>
      <c r="B576" s="176" t="s">
        <v>872</v>
      </c>
      <c r="C576" s="48" t="s">
        <v>5587</v>
      </c>
      <c r="D576" s="151" t="s">
        <v>13</v>
      </c>
      <c r="E576" s="151">
        <v>100</v>
      </c>
      <c r="F576" s="152">
        <f>SUMIF('Загальний прайс'!$D$7:$D$2728,A576,'Загальний прайс'!$L$7:$L$2728)</f>
        <v>354.85987900406826</v>
      </c>
      <c r="G576" s="152">
        <f>F576*ЗМІСТ!$E$13/1000*1.2</f>
        <v>22.378826631931918</v>
      </c>
      <c r="H576" s="153">
        <f>G576*(100%-ЗМІСТ!$E$15)</f>
        <v>22.378826631931918</v>
      </c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</row>
    <row r="577" spans="1:24" ht="34.5" hidden="1" customHeight="1" outlineLevel="2">
      <c r="A577" s="149">
        <v>8595057688582</v>
      </c>
      <c r="B577" s="176" t="s">
        <v>873</v>
      </c>
      <c r="C577" s="48" t="s">
        <v>5588</v>
      </c>
      <c r="D577" s="151" t="s">
        <v>13</v>
      </c>
      <c r="E577" s="151">
        <v>100</v>
      </c>
      <c r="F577" s="152">
        <f>SUMIF('Загальний прайс'!$D$7:$D$2728,A577,'Загальний прайс'!$L$7:$L$2728)</f>
        <v>397.82812491482747</v>
      </c>
      <c r="G577" s="152">
        <f>F577*ЗМІСТ!$E$13/1000*1.2</f>
        <v>25.088569217128693</v>
      </c>
      <c r="H577" s="153">
        <f>G577*(100%-ЗМІСТ!$E$15)</f>
        <v>25.088569217128693</v>
      </c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</row>
    <row r="578" spans="1:24" ht="34.5" hidden="1" customHeight="1" outlineLevel="2">
      <c r="A578" s="149">
        <v>8595057688599</v>
      </c>
      <c r="B578" s="176" t="s">
        <v>874</v>
      </c>
      <c r="C578" s="48" t="s">
        <v>5590</v>
      </c>
      <c r="D578" s="151" t="s">
        <v>13</v>
      </c>
      <c r="E578" s="151">
        <v>100</v>
      </c>
      <c r="F578" s="152">
        <f>SUMIF('Загальний прайс'!$D$7:$D$2728,A578,'Загальний прайс'!$L$7:$L$2728)</f>
        <v>461.67708683486666</v>
      </c>
      <c r="G578" s="152">
        <f>F578*ЗМІСТ!$E$13/1000*1.2</f>
        <v>29.115129935820136</v>
      </c>
      <c r="H578" s="153">
        <f>G578*(100%-ЗМІСТ!$E$15)</f>
        <v>29.115129935820136</v>
      </c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</row>
    <row r="579" spans="1:24" ht="34.5" hidden="1" customHeight="1" outlineLevel="2">
      <c r="A579" s="149">
        <v>8595057688605</v>
      </c>
      <c r="B579" s="176" t="s">
        <v>875</v>
      </c>
      <c r="C579" s="48" t="s">
        <v>5592</v>
      </c>
      <c r="D579" s="151" t="s">
        <v>13</v>
      </c>
      <c r="E579" s="151">
        <v>50</v>
      </c>
      <c r="F579" s="152">
        <f>SUMIF('Загальний прайс'!$D$7:$D$2728,A579,'Загальний прайс'!$L$7:$L$2728)</f>
        <v>725.6609475533246</v>
      </c>
      <c r="G579" s="152">
        <f>F579*ЗМІСТ!$E$13/1000*1.2</f>
        <v>45.762965890751254</v>
      </c>
      <c r="H579" s="153">
        <f>G579*(100%-ЗМІСТ!$E$15)</f>
        <v>45.762965890751254</v>
      </c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</row>
    <row r="580" spans="1:24" ht="34.5" hidden="1" customHeight="1" outlineLevel="2">
      <c r="A580" s="290">
        <v>8595057688612</v>
      </c>
      <c r="B580" s="176" t="s">
        <v>876</v>
      </c>
      <c r="C580" s="48" t="s">
        <v>5594</v>
      </c>
      <c r="D580" s="151" t="s">
        <v>13</v>
      </c>
      <c r="E580" s="151">
        <v>50</v>
      </c>
      <c r="F580" s="152">
        <f>SUMIF('Загальний прайс'!$D$7:$D$2728,A580,'Загальний прайс'!$L$7:$L$2728)</f>
        <v>884.06250011356326</v>
      </c>
      <c r="G580" s="152">
        <f>F580*ЗМІСТ!$E$13/1000*1.2</f>
        <v>55.752376057161733</v>
      </c>
      <c r="H580" s="153">
        <f>G580*(100%-ЗМІСТ!$E$15)</f>
        <v>55.752376057161733</v>
      </c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</row>
    <row r="581" spans="1:24" ht="34.5" hidden="1" customHeight="1" outlineLevel="2">
      <c r="A581" s="605">
        <v>8595057688629</v>
      </c>
      <c r="B581" s="229" t="s">
        <v>877</v>
      </c>
      <c r="C581" s="48" t="s">
        <v>5596</v>
      </c>
      <c r="D581" s="162" t="s">
        <v>13</v>
      </c>
      <c r="E581" s="162">
        <v>25</v>
      </c>
      <c r="F581" s="230">
        <f>SUMIF('Загальний прайс'!$D$7:$D$2728,A581,'Загальний прайс'!$L$7:$L$2728)</f>
        <v>1712.8640724681518</v>
      </c>
      <c r="G581" s="230">
        <f>F581*ЗМІСТ!$E$13/1000*1.2</f>
        <v>108.01978580787993</v>
      </c>
      <c r="H581" s="231">
        <f>G581*(100%-ЗМІСТ!$E$15)</f>
        <v>108.01978580787993</v>
      </c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</row>
    <row r="582" spans="1:24" ht="34.5" hidden="1" customHeight="1" outlineLevel="2">
      <c r="A582" s="149">
        <v>8595057688636</v>
      </c>
      <c r="B582" s="176" t="s">
        <v>878</v>
      </c>
      <c r="C582" s="622" t="s">
        <v>5597</v>
      </c>
      <c r="D582" s="151" t="s">
        <v>13</v>
      </c>
      <c r="E582" s="151">
        <v>10</v>
      </c>
      <c r="F582" s="152">
        <f>SUMIF('Загальний прайс'!$D$7:$D$2728,A582,'Загальний прайс'!$L$7:$L$2728)</f>
        <v>2459.4057460243221</v>
      </c>
      <c r="G582" s="152">
        <f>F582*ЗМІСТ!$E$13/1000*1.2</f>
        <v>155.09957046235846</v>
      </c>
      <c r="H582" s="153">
        <f>G582*(100%-ЗМІСТ!$E$15)</f>
        <v>155.09957046235846</v>
      </c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</row>
    <row r="583" spans="1:24" ht="9" customHeight="1">
      <c r="A583" s="601"/>
      <c r="B583" s="21"/>
      <c r="C583" s="621"/>
      <c r="D583" s="21"/>
      <c r="E583" s="21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</row>
    <row r="584" spans="1:24" ht="30" customHeight="1" collapsed="1" thickBot="1">
      <c r="A584" s="602" t="s">
        <v>879</v>
      </c>
      <c r="B584" s="166"/>
      <c r="C584" s="166"/>
      <c r="D584" s="166"/>
      <c r="E584" s="165"/>
      <c r="F584" s="165"/>
      <c r="G584" s="165"/>
      <c r="H584" s="165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</row>
    <row r="585" spans="1:24" ht="18.75" hidden="1" customHeight="1" outlineLevel="1">
      <c r="A585" s="601"/>
      <c r="B585" s="38" t="s">
        <v>880</v>
      </c>
      <c r="C585" s="48"/>
      <c r="D585" s="21"/>
      <c r="E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4" ht="44.25" hidden="1" customHeight="1" outlineLevel="2">
      <c r="A586" s="613">
        <v>8595057655393</v>
      </c>
      <c r="B586" s="176" t="s">
        <v>881</v>
      </c>
      <c r="C586" s="48" t="s">
        <v>5311</v>
      </c>
      <c r="D586" s="151" t="s">
        <v>170</v>
      </c>
      <c r="E586" s="151">
        <v>40</v>
      </c>
      <c r="F586" s="152">
        <f>SUMIF('Загальний прайс'!$D$7:$D$2728,A586,'Загальний прайс'!$L$7:$L$2728)</f>
        <v>1947.4901905585584</v>
      </c>
      <c r="G586" s="152">
        <f>F586*ЗМІСТ!$E$13/1000*1.2</f>
        <v>122.81620977895443</v>
      </c>
      <c r="H586" s="153">
        <f>G586*(100%-ЗМІСТ!$E$15)</f>
        <v>122.81620977895443</v>
      </c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</row>
    <row r="587" spans="1:24" ht="44.25" hidden="1" customHeight="1" outlineLevel="2">
      <c r="A587" s="614">
        <v>8595568930897</v>
      </c>
      <c r="B587" s="256" t="s">
        <v>882</v>
      </c>
      <c r="C587" s="48" t="s">
        <v>5314</v>
      </c>
      <c r="D587" s="162" t="s">
        <v>170</v>
      </c>
      <c r="E587" s="162">
        <v>40</v>
      </c>
      <c r="F587" s="230">
        <f>SUMIF('Загальний прайс'!$D$7:$D$2728,A587,'Загальний прайс'!$L$7:$L$2728)</f>
        <v>2344.9019837482242</v>
      </c>
      <c r="G587" s="230">
        <f>F587*ЗМІСТ!$E$13/1000*1.2</f>
        <v>147.87852351878058</v>
      </c>
      <c r="H587" s="231">
        <f>G587*(100%-ЗМІСТ!$E$15)</f>
        <v>147.87852351878058</v>
      </c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</row>
    <row r="588" spans="1:24" ht="19.5" hidden="1" customHeight="1" outlineLevel="1">
      <c r="A588" s="615"/>
      <c r="B588" s="187" t="s">
        <v>883</v>
      </c>
      <c r="C588" s="48"/>
      <c r="D588" s="190"/>
      <c r="E588" s="190"/>
      <c r="F588" s="190"/>
      <c r="G588" s="190"/>
      <c r="H588" s="190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4" ht="34.5" hidden="1" customHeight="1" outlineLevel="2">
      <c r="A589" s="616">
        <v>8595057657335</v>
      </c>
      <c r="B589" s="267" t="s">
        <v>884</v>
      </c>
      <c r="C589" s="48" t="s">
        <v>5295</v>
      </c>
      <c r="D589" s="239" t="s">
        <v>13</v>
      </c>
      <c r="E589" s="239">
        <v>1</v>
      </c>
      <c r="F589" s="240">
        <f>SUMIF('Загальний прайс'!$D$7:$D$2728,A589,'Загальний прайс'!$L$7:$L$2728)</f>
        <v>6091.1526251526238</v>
      </c>
      <c r="G589" s="240">
        <f>F589*ЗМІСТ!$E$13/1000*1.2</f>
        <v>384.13147456820502</v>
      </c>
      <c r="H589" s="241">
        <f>G589*(100%-ЗМІСТ!$E$15)</f>
        <v>384.13147456820502</v>
      </c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</row>
    <row r="590" spans="1:24" ht="34.5" hidden="1" customHeight="1" outlineLevel="2">
      <c r="A590" s="290">
        <v>8595057651579</v>
      </c>
      <c r="B590" s="176" t="s">
        <v>885</v>
      </c>
      <c r="C590" s="48" t="s">
        <v>5300</v>
      </c>
      <c r="D590" s="151" t="s">
        <v>13</v>
      </c>
      <c r="E590" s="151">
        <v>1</v>
      </c>
      <c r="F590" s="152">
        <f>SUMIF('Загальний прайс'!$D$7:$D$2728,A590,'Загальний прайс'!$L$7:$L$2728)</f>
        <v>13545.837371959724</v>
      </c>
      <c r="G590" s="152">
        <f>F590*ЗМІСТ!$E$13/1000</f>
        <v>711.87710057607376</v>
      </c>
      <c r="H590" s="153">
        <f>G590*(100%-ЗМІСТ!$E$15)</f>
        <v>711.87710057607376</v>
      </c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</row>
    <row r="591" spans="1:24" ht="28.5" hidden="1" customHeight="1" outlineLevel="2">
      <c r="A591" s="290">
        <v>8595057657342</v>
      </c>
      <c r="B591" s="176" t="s">
        <v>886</v>
      </c>
      <c r="C591" s="48" t="s">
        <v>5296</v>
      </c>
      <c r="D591" s="626" t="s">
        <v>13</v>
      </c>
      <c r="E591" s="151">
        <v>1</v>
      </c>
      <c r="F591" s="152">
        <f>SUMIF('Загальний прайс'!$D$7:$D$2728,A591,'Загальний прайс'!$L$7:$L$2728)</f>
        <v>4283.9119744116924</v>
      </c>
      <c r="G591" s="152">
        <f>F591*ЗМІСТ!$E$13/1000*1.2</f>
        <v>270.15993932838308</v>
      </c>
      <c r="H591" s="153">
        <f>G591*(100%-ЗМІСТ!$E$15)</f>
        <v>270.15993932838308</v>
      </c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</row>
    <row r="592" spans="1:24" ht="34.5" hidden="1" customHeight="1" outlineLevel="2">
      <c r="A592" s="290">
        <v>8595057629271</v>
      </c>
      <c r="B592" s="176" t="s">
        <v>887</v>
      </c>
      <c r="C592" s="827" t="s">
        <v>5298</v>
      </c>
      <c r="D592" s="568" t="s">
        <v>13</v>
      </c>
      <c r="E592" s="828">
        <v>1</v>
      </c>
      <c r="F592" s="152">
        <f>SUMIF('Загальний прайс'!$D$7:$D$2728,A592,'Загальний прайс'!$L$7:$L$2728)</f>
        <v>6416.1575091575087</v>
      </c>
      <c r="G592" s="152">
        <f>F592*ЗМІСТ!$E$13/1000</f>
        <v>337.18960881025635</v>
      </c>
      <c r="H592" s="153">
        <f>G592*(100%-ЗМІСТ!$E$15)</f>
        <v>337.18960881025635</v>
      </c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</row>
    <row r="593" spans="1:24" ht="4.5" hidden="1" customHeight="1" outlineLevel="2">
      <c r="A593" s="600"/>
      <c r="B593" s="21"/>
      <c r="C593" s="621"/>
      <c r="D593" s="627"/>
      <c r="E593" s="179"/>
      <c r="F593" s="268"/>
      <c r="G593" s="120"/>
      <c r="H593" s="164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</row>
    <row r="594" spans="1:24" ht="33.75" customHeight="1" collapsed="1" thickBot="1">
      <c r="A594" s="602" t="s">
        <v>888</v>
      </c>
      <c r="B594" s="166"/>
      <c r="C594" s="628"/>
      <c r="D594" s="269"/>
      <c r="E594" s="269"/>
      <c r="F594" s="180"/>
      <c r="G594" s="180"/>
      <c r="H594" s="27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</row>
    <row r="595" spans="1:24" ht="33" hidden="1" customHeight="1" outlineLevel="1">
      <c r="A595" s="617">
        <v>8595568926654</v>
      </c>
      <c r="B595" s="250" t="s">
        <v>889</v>
      </c>
      <c r="C595" s="620" t="s">
        <v>6903</v>
      </c>
      <c r="D595" s="239" t="s">
        <v>170</v>
      </c>
      <c r="E595" s="239">
        <v>50</v>
      </c>
      <c r="F595" s="240">
        <f>SUMIF('Загальний прайс'!$D$7:$D$2728,A595,'Загальний прайс'!$L$7:$L$2728)</f>
        <v>1596.2239616929123</v>
      </c>
      <c r="G595" s="240">
        <f>F595*ЗМІСТ!$E$13/1000*1.2</f>
        <v>100.66401252436795</v>
      </c>
      <c r="H595" s="241">
        <f>G595*(100%-ЗМІСТ!$E$15)</f>
        <v>100.66401252436795</v>
      </c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34.5" hidden="1" customHeight="1" outlineLevel="2">
      <c r="A596" s="410">
        <v>8595568926661</v>
      </c>
      <c r="B596" s="176" t="s">
        <v>890</v>
      </c>
      <c r="C596" s="48" t="s">
        <v>6904</v>
      </c>
      <c r="D596" s="151" t="s">
        <v>170</v>
      </c>
      <c r="E596" s="151">
        <v>50</v>
      </c>
      <c r="F596" s="152">
        <f>SUMIF('Загальний прайс'!$D$7:$D$2728,A596,'Загальний прайс'!$L$7:$L$2728)</f>
        <v>1976.8760080649176</v>
      </c>
      <c r="G596" s="152">
        <f>F596*ЗМІСТ!$E$13/1000*1.2</f>
        <v>124.66939227244465</v>
      </c>
      <c r="H596" s="153">
        <f>G596*(100%-ЗМІСТ!$E$15)</f>
        <v>124.66939227244465</v>
      </c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</row>
    <row r="597" spans="1:24" ht="34.5" hidden="1" customHeight="1" outlineLevel="2">
      <c r="A597" s="410">
        <v>8595568926678</v>
      </c>
      <c r="B597" s="176" t="s">
        <v>891</v>
      </c>
      <c r="C597" s="48" t="s">
        <v>6905</v>
      </c>
      <c r="D597" s="151" t="s">
        <v>170</v>
      </c>
      <c r="E597" s="151">
        <v>50</v>
      </c>
      <c r="F597" s="152">
        <f>SUMIF('Загальний прайс'!$D$7:$D$2728,A597,'Загальний прайс'!$L$7:$L$2728)</f>
        <v>2418.9072578945729</v>
      </c>
      <c r="G597" s="152">
        <f>F597*ЗМІСТ!$E$13/1000*1.2</f>
        <v>152.54558028670206</v>
      </c>
      <c r="H597" s="153">
        <f>G597*(100%-ЗМІСТ!$E$15)</f>
        <v>152.54558028670206</v>
      </c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</row>
    <row r="598" spans="1:24" ht="34.5" hidden="1" customHeight="1" outlineLevel="2">
      <c r="A598" s="410">
        <v>8595568926685</v>
      </c>
      <c r="B598" s="176" t="s">
        <v>892</v>
      </c>
      <c r="C598" s="48" t="s">
        <v>6900</v>
      </c>
      <c r="D598" s="151" t="s">
        <v>170</v>
      </c>
      <c r="E598" s="151">
        <v>50</v>
      </c>
      <c r="F598" s="152">
        <f>SUMIF('Загальний прайс'!$D$7:$D$2728,A598,'Загальний прайс'!$L$7:$L$2728)</f>
        <v>2848.6458367780847</v>
      </c>
      <c r="G598" s="152">
        <f>F598*ЗМІСТ!$E$13/1000*1.2</f>
        <v>179.64654526723922</v>
      </c>
      <c r="H598" s="153">
        <f>G598*(100%-ЗМІСТ!$E$15)</f>
        <v>179.64654526723922</v>
      </c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</row>
    <row r="599" spans="1:24" ht="34.5" hidden="1" customHeight="1" outlineLevel="2">
      <c r="A599" s="410">
        <v>8595568926692</v>
      </c>
      <c r="B599" s="176" t="s">
        <v>893</v>
      </c>
      <c r="C599" s="48" t="s">
        <v>6901</v>
      </c>
      <c r="D599" s="151" t="s">
        <v>170</v>
      </c>
      <c r="E599" s="151">
        <v>50</v>
      </c>
      <c r="F599" s="152">
        <f>SUMIF('Загальний прайс'!$D$7:$D$2728,A599,'Загальний прайс'!$L$7:$L$2728)</f>
        <v>4923.7510080649181</v>
      </c>
      <c r="G599" s="152">
        <f>F599*ЗМІСТ!$E$13/1000*1.2</f>
        <v>310.51064577244466</v>
      </c>
      <c r="H599" s="153">
        <f>G599*(100%-ЗМІСТ!$E$15)</f>
        <v>310.51064577244466</v>
      </c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</row>
    <row r="600" spans="1:24" ht="34.5" hidden="1" customHeight="1" outlineLevel="2">
      <c r="A600" s="410">
        <v>8595568926708</v>
      </c>
      <c r="B600" s="176" t="s">
        <v>894</v>
      </c>
      <c r="C600" s="48" t="s">
        <v>6902</v>
      </c>
      <c r="D600" s="151" t="s">
        <v>170</v>
      </c>
      <c r="E600" s="151">
        <v>50</v>
      </c>
      <c r="F600" s="152">
        <f>SUMIF('Загальний прайс'!$D$7:$D$2728,A600,'Загальний прайс'!$L$7:$L$2728)</f>
        <v>7416.3020868348658</v>
      </c>
      <c r="G600" s="152">
        <f>F600*ЗМІСТ!$E$13/1000*1.2</f>
        <v>467.70048819582001</v>
      </c>
      <c r="H600" s="153">
        <f>G600*(100%-ЗМІСТ!$E$15)</f>
        <v>467.70048819582001</v>
      </c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</row>
    <row r="601" spans="1:24" ht="34.5" hidden="1" customHeight="1" outlineLevel="2">
      <c r="A601" s="604"/>
      <c r="B601" s="246"/>
      <c r="C601" s="48"/>
      <c r="D601" s="247"/>
      <c r="E601" s="247"/>
      <c r="F601" s="248"/>
      <c r="G601" s="248"/>
      <c r="H601" s="191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</row>
    <row r="602" spans="1:24" ht="28.5" hidden="1" customHeight="1" outlineLevel="1">
      <c r="A602" s="410">
        <v>8595568923578</v>
      </c>
      <c r="B602" s="176" t="s">
        <v>895</v>
      </c>
      <c r="C602" s="48" t="s">
        <v>6422</v>
      </c>
      <c r="D602" s="151" t="s">
        <v>170</v>
      </c>
      <c r="E602" s="273">
        <v>50</v>
      </c>
      <c r="F602" s="152">
        <f>SUMIF('Загальний прайс'!$D$7:$D$2728,A602,'Загальний прайс'!$L$7:$L$2728)</f>
        <v>2269.8656672561906</v>
      </c>
      <c r="G602" s="152">
        <f>F602*ЗМІСТ!$E$13/1000*1.2</f>
        <v>143.14644526133762</v>
      </c>
      <c r="H602" s="153">
        <f>G602*(100%-ЗМІСТ!$E$15)</f>
        <v>143.14644526133762</v>
      </c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34.5" hidden="1" customHeight="1" outlineLevel="2">
      <c r="A603" s="410">
        <v>8595568927613</v>
      </c>
      <c r="B603" s="176" t="s">
        <v>896</v>
      </c>
      <c r="C603" s="48" t="s">
        <v>6423</v>
      </c>
      <c r="D603" s="151" t="s">
        <v>170</v>
      </c>
      <c r="E603" s="273">
        <v>50</v>
      </c>
      <c r="F603" s="152">
        <f>SUMIF('Загальний прайс'!$D$7:$D$2728,A603,'Загальний прайс'!$L$7:$L$2728)</f>
        <v>2297.2710205067965</v>
      </c>
      <c r="G603" s="152">
        <f>F603*ЗМІСТ!$E$13/1000*1.2</f>
        <v>144.87473207387731</v>
      </c>
      <c r="H603" s="153">
        <f>G603*(100%-ЗМІСТ!$E$15)</f>
        <v>144.87473207387731</v>
      </c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</row>
    <row r="604" spans="1:24" ht="34.5" hidden="1" customHeight="1" outlineLevel="2">
      <c r="A604" s="410">
        <v>8595568923585</v>
      </c>
      <c r="B604" s="176" t="s">
        <v>897</v>
      </c>
      <c r="C604" s="48" t="s">
        <v>6424</v>
      </c>
      <c r="D604" s="151" t="s">
        <v>170</v>
      </c>
      <c r="E604" s="273">
        <v>50</v>
      </c>
      <c r="F604" s="152">
        <f>SUMIF('Загальний прайс'!$D$7:$D$2728,A604,'Загальний прайс'!$L$7:$L$2728)</f>
        <v>2323.112674648637</v>
      </c>
      <c r="G604" s="152">
        <f>F604*ЗМІСТ!$E$13/1000*1.2</f>
        <v>146.50440601601369</v>
      </c>
      <c r="H604" s="153">
        <f>G604*(100%-ЗМІСТ!$E$15)</f>
        <v>146.50440601601369</v>
      </c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</row>
    <row r="605" spans="1:24" ht="34.5" hidden="1" customHeight="1" outlineLevel="2">
      <c r="A605" s="410">
        <v>8595568927842</v>
      </c>
      <c r="B605" s="176" t="s">
        <v>898</v>
      </c>
      <c r="C605" s="622" t="s">
        <v>6421</v>
      </c>
      <c r="D605" s="151" t="s">
        <v>170</v>
      </c>
      <c r="E605" s="273">
        <v>50</v>
      </c>
      <c r="F605" s="152">
        <f>SUMIF('Загальний прайс'!$D$7:$D$2728,A605,'Загальний прайс'!$L$7:$L$2728)</f>
        <v>3133.8664058881554</v>
      </c>
      <c r="G605" s="152">
        <f>F605*ЗМІСТ!$E$13/1000*1.2</f>
        <v>197.63364960230567</v>
      </c>
      <c r="H605" s="153">
        <f>G605*(100%-ЗМІСТ!$E$15)</f>
        <v>197.63364960230567</v>
      </c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</row>
    <row r="606" spans="1:24" ht="34.5" hidden="1" customHeight="1" outlineLevel="2">
      <c r="A606" s="600"/>
      <c r="B606" s="21"/>
      <c r="C606" s="621"/>
      <c r="D606" s="121"/>
      <c r="E606" s="121"/>
      <c r="F606" s="120"/>
      <c r="G606" s="120"/>
      <c r="H606" s="164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</row>
    <row r="607" spans="1:24" ht="7.5" customHeight="1">
      <c r="A607" s="600"/>
      <c r="B607" s="21"/>
      <c r="C607" s="621"/>
      <c r="D607" s="121"/>
      <c r="E607" s="121"/>
      <c r="F607" s="120"/>
      <c r="G607" s="120"/>
      <c r="H607" s="164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</row>
    <row r="608" spans="1:24" ht="30" customHeight="1" collapsed="1" thickBot="1">
      <c r="A608" s="602" t="s">
        <v>5234</v>
      </c>
      <c r="B608" s="166"/>
      <c r="C608" s="166"/>
      <c r="D608" s="166"/>
      <c r="E608" s="166"/>
      <c r="F608" s="166"/>
      <c r="G608" s="166"/>
      <c r="H608" s="166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</row>
    <row r="609" spans="1:24" ht="18" hidden="1" customHeight="1" outlineLevel="1">
      <c r="A609" s="618"/>
      <c r="B609" s="565" t="s">
        <v>5235</v>
      </c>
      <c r="C609" s="48"/>
      <c r="D609" s="566"/>
      <c r="E609" s="566"/>
      <c r="F609" s="567"/>
      <c r="G609" s="567"/>
      <c r="H609" s="567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</row>
    <row r="610" spans="1:24" ht="45.75" hidden="1" customHeight="1" outlineLevel="1">
      <c r="A610" s="149">
        <v>8595057625891</v>
      </c>
      <c r="B610" s="150" t="s">
        <v>317</v>
      </c>
      <c r="C610" s="48" t="s">
        <v>7857</v>
      </c>
      <c r="D610" s="151" t="s">
        <v>170</v>
      </c>
      <c r="E610" s="151">
        <v>30</v>
      </c>
      <c r="F610" s="152">
        <f>SUMIF('Загальний прайс'!$D$7:$D$2728,A610,'Загальний прайс'!$L$7:$L$2728)</f>
        <v>1750.5983097013939</v>
      </c>
      <c r="G610" s="152">
        <f>F610*ЗМІСТ!$E$13/1000*1.2</f>
        <v>110.39945170727914</v>
      </c>
      <c r="H610" s="153">
        <f>G610*(100%-ЗМІСТ!$E$15)</f>
        <v>110.39945170727914</v>
      </c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</row>
    <row r="611" spans="1:24" ht="45.75" hidden="1" customHeight="1" outlineLevel="1">
      <c r="A611" s="149">
        <v>8595057625907</v>
      </c>
      <c r="B611" s="150" t="s">
        <v>318</v>
      </c>
      <c r="C611" s="48" t="s">
        <v>7858</v>
      </c>
      <c r="D611" s="151" t="s">
        <v>170</v>
      </c>
      <c r="E611" s="151">
        <v>30</v>
      </c>
      <c r="F611" s="152">
        <f>SUMIF('Загальний прайс'!$D$7:$D$2728,A611,'Загальний прайс'!$L$7:$L$2728)</f>
        <v>2068.1877639791478</v>
      </c>
      <c r="G611" s="152">
        <f>F611*ЗМІСТ!$E$13/1000*1.2</f>
        <v>130.42786223753873</v>
      </c>
      <c r="H611" s="153">
        <f>G611*(100%-ЗМІСТ!$E$15)</f>
        <v>130.42786223753873</v>
      </c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</row>
    <row r="612" spans="1:24" ht="45.75" hidden="1" customHeight="1" outlineLevel="1">
      <c r="A612" s="149">
        <v>8595057625914</v>
      </c>
      <c r="B612" s="150" t="s">
        <v>319</v>
      </c>
      <c r="C612" s="48" t="s">
        <v>7859</v>
      </c>
      <c r="D612" s="151" t="s">
        <v>170</v>
      </c>
      <c r="E612" s="151">
        <v>30</v>
      </c>
      <c r="F612" s="152">
        <f>SUMIF('Загальний прайс'!$D$7:$D$2728,A612,'Загальний прайс'!$L$7:$L$2728)</f>
        <v>2704.5655226907338</v>
      </c>
      <c r="G612" s="152">
        <f>F612*ЗМІСТ!$E$13/1000*1.2</f>
        <v>170.56028739248478</v>
      </c>
      <c r="H612" s="153">
        <f>G612*(100%-ЗМІСТ!$E$15)</f>
        <v>170.56028739248478</v>
      </c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</row>
    <row r="613" spans="1:24" ht="45.75" hidden="1" customHeight="1" outlineLevel="1">
      <c r="A613" s="149">
        <v>8595057625921</v>
      </c>
      <c r="B613" s="150" t="s">
        <v>320</v>
      </c>
      <c r="C613" s="48" t="s">
        <v>7860</v>
      </c>
      <c r="D613" s="151" t="s">
        <v>170</v>
      </c>
      <c r="E613" s="151">
        <v>30</v>
      </c>
      <c r="F613" s="152">
        <f>SUMIF('Загальний прайс'!$D$7:$D$2728,A613,'Загальний прайс'!$L$7:$L$2728)</f>
        <v>3732.3598060687664</v>
      </c>
      <c r="G613" s="152">
        <f>F613*ЗМІСТ!$E$13/1000*1.2</f>
        <v>235.37694163235167</v>
      </c>
      <c r="H613" s="153">
        <f>G613*(100%-ЗМІСТ!$E$15)</f>
        <v>235.37694163235167</v>
      </c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</row>
    <row r="614" spans="1:24" ht="18" hidden="1" customHeight="1" outlineLevel="1">
      <c r="A614" s="618"/>
      <c r="B614" s="565" t="s">
        <v>5236</v>
      </c>
      <c r="C614" s="48"/>
      <c r="D614" s="566"/>
      <c r="E614" s="566"/>
      <c r="F614" s="567"/>
      <c r="G614" s="567"/>
      <c r="H614" s="567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</row>
    <row r="615" spans="1:24" ht="18" hidden="1" customHeight="1" outlineLevel="1">
      <c r="A615" s="149">
        <v>8595057625938</v>
      </c>
      <c r="B615" s="150" t="s">
        <v>4537</v>
      </c>
      <c r="C615" s="48" t="s">
        <v>7861</v>
      </c>
      <c r="D615" s="568" t="s">
        <v>13</v>
      </c>
      <c r="E615" s="568">
        <v>25</v>
      </c>
      <c r="F615" s="152">
        <f>SUMIF('Загальний прайс'!$D$7:$D$2728,A615,'Загальний прайс'!$L$7:$L$2728)</f>
        <v>1348.7987198009846</v>
      </c>
      <c r="G615" s="152">
        <f>F615*ЗМІСТ!$E$13/1000*1.2</f>
        <v>85.060426657734112</v>
      </c>
      <c r="H615" s="153">
        <f>G615*(100%-ЗМІСТ!$E$15)</f>
        <v>85.060426657734112</v>
      </c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</row>
    <row r="616" spans="1:24" ht="18" hidden="1" customHeight="1" outlineLevel="1">
      <c r="A616" s="149">
        <v>8595057625945</v>
      </c>
      <c r="B616" s="150" t="s">
        <v>4538</v>
      </c>
      <c r="C616" s="48" t="s">
        <v>7862</v>
      </c>
      <c r="D616" s="568" t="s">
        <v>13</v>
      </c>
      <c r="E616" s="568">
        <v>25</v>
      </c>
      <c r="F616" s="152">
        <f>SUMIF('Загальний прайс'!$D$7:$D$2728,A616,'Загальний прайс'!$L$7:$L$2728)</f>
        <v>1516.1531552478471</v>
      </c>
      <c r="G616" s="152">
        <f>F616*ЗМІСТ!$E$13/1000*1.2</f>
        <v>95.614439998045384</v>
      </c>
      <c r="H616" s="153">
        <f>G616*(100%-ЗМІСТ!$E$15)</f>
        <v>95.614439998045384</v>
      </c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</row>
    <row r="617" spans="1:24" ht="18" hidden="1" customHeight="1" outlineLevel="1">
      <c r="A617" s="149">
        <v>8595057625952</v>
      </c>
      <c r="B617" s="150" t="s">
        <v>4539</v>
      </c>
      <c r="C617" s="48" t="s">
        <v>7863</v>
      </c>
      <c r="D617" s="568" t="s">
        <v>13</v>
      </c>
      <c r="E617" s="568">
        <v>10</v>
      </c>
      <c r="F617" s="152">
        <f>SUMIF('Загальний прайс'!$D$7:$D$2728,A617,'Загальний прайс'!$L$7:$L$2728)</f>
        <v>1909.74339716703</v>
      </c>
      <c r="G617" s="152">
        <f>F617*ЗМІСТ!$E$13/1000*1.2</f>
        <v>120.43575203999801</v>
      </c>
      <c r="H617" s="153">
        <f>G617*(100%-ЗМІСТ!$E$15)</f>
        <v>120.43575203999801</v>
      </c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</row>
    <row r="618" spans="1:24" ht="18" hidden="1" customHeight="1" outlineLevel="1">
      <c r="A618" s="619">
        <v>8595057625969</v>
      </c>
      <c r="B618" s="569" t="s">
        <v>4540</v>
      </c>
      <c r="C618" s="629" t="s">
        <v>7864</v>
      </c>
      <c r="D618" s="568" t="s">
        <v>13</v>
      </c>
      <c r="E618" s="568">
        <v>10</v>
      </c>
      <c r="F618" s="152">
        <f>SUMIF('Загальний прайс'!$D$7:$D$2728,A618,'Загальний прайс'!$L$7:$L$2728)</f>
        <v>2308.9747883502409</v>
      </c>
      <c r="G618" s="152">
        <f>F618*ЗМІСТ!$E$13/1000*1.2</f>
        <v>145.61281661655346</v>
      </c>
      <c r="H618" s="153">
        <f>G618*(100%-ЗМІСТ!$E$15)</f>
        <v>145.61281661655346</v>
      </c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</row>
    <row r="619" spans="1:24" ht="12" customHeight="1">
      <c r="A619" s="600"/>
      <c r="B619" s="21"/>
      <c r="C619" s="621"/>
      <c r="D619" s="121"/>
      <c r="E619" s="121"/>
      <c r="F619" s="120"/>
      <c r="G619" s="120"/>
      <c r="H619" s="164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</row>
    <row r="620" spans="1:24" ht="30" customHeight="1" collapsed="1" thickBot="1">
      <c r="A620" s="602" t="s">
        <v>5237</v>
      </c>
      <c r="B620" s="166"/>
      <c r="C620" s="166"/>
      <c r="D620" s="166"/>
      <c r="E620" s="166"/>
      <c r="F620" s="165"/>
      <c r="G620" s="165"/>
      <c r="H620" s="166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</row>
    <row r="621" spans="1:24" ht="22.5" hidden="1" customHeight="1" outlineLevel="1">
      <c r="A621" s="618"/>
      <c r="B621" s="565" t="s">
        <v>5238</v>
      </c>
      <c r="C621" s="48"/>
      <c r="D621" s="566"/>
      <c r="E621" s="566"/>
      <c r="F621" s="567"/>
      <c r="G621" s="567"/>
      <c r="H621" s="567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</row>
    <row r="622" spans="1:24" ht="45" hidden="1" customHeight="1" outlineLevel="1">
      <c r="A622" s="149">
        <v>8595057656321</v>
      </c>
      <c r="B622" s="159" t="s">
        <v>322</v>
      </c>
      <c r="C622" s="48" t="s">
        <v>6324</v>
      </c>
      <c r="D622" s="151" t="s">
        <v>170</v>
      </c>
      <c r="E622" s="151">
        <v>50</v>
      </c>
      <c r="F622" s="152">
        <f>SUMIF('Загальний прайс'!$D$7:$D$2728,A622,'Загальний прайс'!$L$7:$L$2728)</f>
        <v>2588.3385381935241</v>
      </c>
      <c r="G622" s="152">
        <f>F622*ЗМІСТ!$E$13/1000*1.2</f>
        <v>163.23056743847027</v>
      </c>
      <c r="H622" s="153">
        <f>G622*(100%-ЗМІСТ!$E$15)</f>
        <v>163.23056743847027</v>
      </c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</row>
    <row r="623" spans="1:24" ht="45" hidden="1" customHeight="1" outlineLevel="1">
      <c r="A623" s="149">
        <v>8595057662179</v>
      </c>
      <c r="B623" s="159" t="s">
        <v>323</v>
      </c>
      <c r="C623" s="48" t="s">
        <v>6325</v>
      </c>
      <c r="D623" s="151" t="s">
        <v>170</v>
      </c>
      <c r="E623" s="151">
        <v>50</v>
      </c>
      <c r="F623" s="152">
        <f>SUMIF('Загальний прайс'!$D$7:$D$2728,A623,'Загальний прайс'!$L$7:$L$2728)</f>
        <v>4007.7499999999995</v>
      </c>
      <c r="G623" s="152">
        <f>F623*ЗМІСТ!$E$13/1000*1.2</f>
        <v>252.74410475999994</v>
      </c>
      <c r="H623" s="153">
        <f>G623*(100%-ЗМІСТ!$E$15)</f>
        <v>252.74410475999994</v>
      </c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</row>
    <row r="624" spans="1:24" ht="45" hidden="1" customHeight="1" outlineLevel="1">
      <c r="A624" s="149">
        <v>8595057667266</v>
      </c>
      <c r="B624" s="159" t="s">
        <v>324</v>
      </c>
      <c r="C624" s="48" t="s">
        <v>6326</v>
      </c>
      <c r="D624" s="151" t="s">
        <v>170</v>
      </c>
      <c r="E624" s="151">
        <v>50</v>
      </c>
      <c r="F624" s="152">
        <f>SUMIF('Загальний прайс'!$D$7:$D$2728,A624,'Загальний прайс'!$L$7:$L$2728)</f>
        <v>6085.2968750851705</v>
      </c>
      <c r="G624" s="152">
        <f>F624*ЗМІСТ!$E$13/1000*1.2</f>
        <v>383.76218848287118</v>
      </c>
      <c r="H624" s="153">
        <f>G624*(100%-ЗМІСТ!$E$15)</f>
        <v>383.76218848287118</v>
      </c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</row>
    <row r="625" spans="1:24" ht="45" hidden="1" customHeight="1" outlineLevel="1">
      <c r="A625" s="149">
        <v>8595057658196</v>
      </c>
      <c r="B625" s="159" t="s">
        <v>325</v>
      </c>
      <c r="C625" s="48" t="s">
        <v>6327</v>
      </c>
      <c r="D625" s="151" t="s">
        <v>170</v>
      </c>
      <c r="E625" s="151">
        <v>50</v>
      </c>
      <c r="F625" s="152">
        <f>SUMIF('Загальний прайс'!$D$7:$D$2728,A625,'Загальний прайс'!$L$7:$L$2728)</f>
        <v>9319.4921874858028</v>
      </c>
      <c r="G625" s="152">
        <f>F625*ЗМІСТ!$E$13/1000*1.2</f>
        <v>587.72296419285465</v>
      </c>
      <c r="H625" s="153">
        <f>G625*(100%-ЗМІСТ!$E$15)</f>
        <v>587.72296419285465</v>
      </c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</row>
    <row r="626" spans="1:24" ht="45" hidden="1" customHeight="1" outlineLevel="1">
      <c r="A626" s="149">
        <v>8595057667273</v>
      </c>
      <c r="B626" s="159" t="s">
        <v>326</v>
      </c>
      <c r="C626" s="48" t="s">
        <v>6321</v>
      </c>
      <c r="D626" s="151" t="s">
        <v>170</v>
      </c>
      <c r="E626" s="151">
        <v>25</v>
      </c>
      <c r="F626" s="152">
        <f>SUMIF('Загальний прайс'!$D$7:$D$2728,A626,'Загальний прайс'!$L$7:$L$2728)</f>
        <v>11561.572913165131</v>
      </c>
      <c r="G626" s="152">
        <f>F626*ЗМІСТ!$E$13/1000*1.2</f>
        <v>729.11718434417958</v>
      </c>
      <c r="H626" s="153">
        <f>G626*(100%-ЗМІСТ!$E$15)</f>
        <v>729.11718434417958</v>
      </c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</row>
    <row r="627" spans="1:24" ht="45" hidden="1" customHeight="1" outlineLevel="1">
      <c r="A627" s="149">
        <v>8595057651517</v>
      </c>
      <c r="B627" s="159" t="s">
        <v>327</v>
      </c>
      <c r="C627" s="48" t="s">
        <v>6322</v>
      </c>
      <c r="D627" s="151" t="s">
        <v>170</v>
      </c>
      <c r="E627" s="151">
        <v>25</v>
      </c>
      <c r="F627" s="152">
        <f>SUMIF('Загальний прайс'!$D$7:$D$2728,A627,'Загальний прайс'!$L$7:$L$2728)</f>
        <v>14144.999999999998</v>
      </c>
      <c r="G627" s="152">
        <f>F627*ЗМІСТ!$E$13/1000*1.2</f>
        <v>892.03801679999981</v>
      </c>
      <c r="H627" s="153">
        <f>G627*(100%-ЗМІСТ!$E$15)</f>
        <v>892.03801679999981</v>
      </c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</row>
    <row r="628" spans="1:24" ht="45" hidden="1" customHeight="1" outlineLevel="1">
      <c r="A628" s="149">
        <v>8595057667280</v>
      </c>
      <c r="B628" s="159" t="s">
        <v>328</v>
      </c>
      <c r="C628" s="48" t="s">
        <v>6323</v>
      </c>
      <c r="D628" s="151" t="s">
        <v>170</v>
      </c>
      <c r="E628" s="151">
        <v>10</v>
      </c>
      <c r="F628" s="152">
        <f>SUMIF('Загальний прайс'!$D$7:$D$2728,A628,'Загальний прайс'!$L$7:$L$2728)</f>
        <v>50207.382812514195</v>
      </c>
      <c r="G628" s="152">
        <f>F628*ЗМІСТ!$E$13/1000*1.2</f>
        <v>3166.2703565071447</v>
      </c>
      <c r="H628" s="153">
        <f>G628*(100%-ЗМІСТ!$E$15)</f>
        <v>3166.2703565071447</v>
      </c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</row>
    <row r="629" spans="1:24" ht="21" hidden="1" customHeight="1" outlineLevel="1">
      <c r="A629" s="618"/>
      <c r="B629" s="565" t="s">
        <v>5239</v>
      </c>
      <c r="C629" s="48"/>
      <c r="D629" s="566"/>
      <c r="E629" s="566"/>
      <c r="F629" s="567"/>
      <c r="G629" s="567"/>
      <c r="H629" s="567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</row>
    <row r="630" spans="1:24" ht="14.25" hidden="1" customHeight="1" outlineLevel="1">
      <c r="A630" s="47">
        <v>8595057625495</v>
      </c>
      <c r="B630" s="570" t="s">
        <v>3441</v>
      </c>
      <c r="C630" s="48" t="s">
        <v>6282</v>
      </c>
      <c r="D630" s="568" t="s">
        <v>13</v>
      </c>
      <c r="E630" s="151">
        <v>1</v>
      </c>
      <c r="F630" s="152">
        <f>SUMIF('Загальний прайс'!$D$7:$D$2728,A630,'Загальний прайс'!$L$7:$L$2728)</f>
        <v>11173.567711636129</v>
      </c>
      <c r="G630" s="152">
        <f>F630*ЗМІСТ!$E$13/1000*1.2</f>
        <v>704.648086395787</v>
      </c>
      <c r="H630" s="153">
        <f>G630*(100%-ЗМІСТ!$E$15)</f>
        <v>704.648086395787</v>
      </c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</row>
    <row r="631" spans="1:24" ht="14.25" hidden="1" customHeight="1" outlineLevel="1">
      <c r="A631" s="47">
        <v>8595057625464</v>
      </c>
      <c r="B631" s="570" t="s">
        <v>3442</v>
      </c>
      <c r="C631" s="48" t="s">
        <v>6283</v>
      </c>
      <c r="D631" s="568" t="s">
        <v>13</v>
      </c>
      <c r="E631" s="151">
        <v>10</v>
      </c>
      <c r="F631" s="152">
        <f>SUMIF('Загальний прайс'!$D$7:$D$2728,A631,'Загальний прайс'!$L$7:$L$2728)</f>
        <v>9491.3932257928918</v>
      </c>
      <c r="G631" s="152">
        <f>F631*ЗМІСТ!$E$13/1000*1.2</f>
        <v>598.56370376848679</v>
      </c>
      <c r="H631" s="153">
        <f>G631*(100%-ЗМІСТ!$E$15)</f>
        <v>598.56370376848679</v>
      </c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</row>
    <row r="632" spans="1:24" ht="14.25" hidden="1" customHeight="1" outlineLevel="1">
      <c r="A632" s="47">
        <v>8595057625501</v>
      </c>
      <c r="B632" s="570" t="s">
        <v>3443</v>
      </c>
      <c r="C632" s="48" t="s">
        <v>6284</v>
      </c>
      <c r="D632" s="568" t="s">
        <v>13</v>
      </c>
      <c r="E632" s="151">
        <v>1</v>
      </c>
      <c r="F632" s="152">
        <f>SUMIF('Загальний прайс'!$D$7:$D$2728,A632,'Загальний прайс'!$L$7:$L$2728)</f>
        <v>13537.207031285487</v>
      </c>
      <c r="G632" s="152">
        <f>F632*ЗМІСТ!$E$13/1000*1.2</f>
        <v>853.7082582678629</v>
      </c>
      <c r="H632" s="153">
        <f>G632*(100%-ЗМІСТ!$E$15)</f>
        <v>853.7082582678629</v>
      </c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</row>
    <row r="633" spans="1:24" ht="14.25" hidden="1" customHeight="1" outlineLevel="1">
      <c r="A633" s="47">
        <v>8595057625532</v>
      </c>
      <c r="B633" s="570" t="s">
        <v>3444</v>
      </c>
      <c r="C633" s="48" t="s">
        <v>6285</v>
      </c>
      <c r="D633" s="568" t="s">
        <v>13</v>
      </c>
      <c r="E633" s="151">
        <v>10</v>
      </c>
      <c r="F633" s="152">
        <f>SUMIF('Загальний прайс'!$D$7:$D$2728,A633,'Загальний прайс'!$L$7:$L$2728)</f>
        <v>14141.253973500387</v>
      </c>
      <c r="G633" s="152">
        <f>F633*ЗМІСТ!$E$13/1000*1.2</f>
        <v>891.80177798419243</v>
      </c>
      <c r="H633" s="153">
        <f>G633*(100%-ЗМІСТ!$E$15)</f>
        <v>891.80177798419243</v>
      </c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</row>
    <row r="634" spans="1:24" ht="14.25" hidden="1" customHeight="1" outlineLevel="1">
      <c r="A634" s="47">
        <v>8595057625471</v>
      </c>
      <c r="B634" s="570" t="s">
        <v>3445</v>
      </c>
      <c r="C634" s="48" t="s">
        <v>6286</v>
      </c>
      <c r="D634" s="568" t="s">
        <v>13</v>
      </c>
      <c r="E634" s="151">
        <v>1</v>
      </c>
      <c r="F634" s="152">
        <f>SUMIF('Загальний прайс'!$D$7:$D$2728,A634,'Загальний прайс'!$L$7:$L$2728)</f>
        <v>13537.207031285487</v>
      </c>
      <c r="G634" s="152">
        <f>F634*ЗМІСТ!$E$13/1000*1.2</f>
        <v>853.7082582678629</v>
      </c>
      <c r="H634" s="153">
        <f>G634*(100%-ЗМІСТ!$E$15)</f>
        <v>853.7082582678629</v>
      </c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</row>
    <row r="635" spans="1:24" ht="14.25" hidden="1" customHeight="1" outlineLevel="1">
      <c r="A635" s="47">
        <v>8595057625518</v>
      </c>
      <c r="B635" s="570" t="s">
        <v>3446</v>
      </c>
      <c r="C635" s="48" t="s">
        <v>6287</v>
      </c>
      <c r="D635" s="568" t="s">
        <v>13</v>
      </c>
      <c r="E635" s="151">
        <v>1</v>
      </c>
      <c r="F635" s="152">
        <f>SUMIF('Загальний прайс'!$D$7:$D$2728,A635,'Загальний прайс'!$L$7:$L$2728)</f>
        <v>13260.93750011356</v>
      </c>
      <c r="G635" s="152">
        <f>F635*ЗМІСТ!$E$13/1000*1.2</f>
        <v>836.28564075716145</v>
      </c>
      <c r="H635" s="153">
        <f>G635*(100%-ЗМІСТ!$E$15)</f>
        <v>836.28564075716145</v>
      </c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</row>
    <row r="636" spans="1:24" ht="14.25" hidden="1" customHeight="1" outlineLevel="1">
      <c r="A636" s="47">
        <v>8595057625549</v>
      </c>
      <c r="B636" s="570" t="s">
        <v>3447</v>
      </c>
      <c r="C636" s="48" t="s">
        <v>6288</v>
      </c>
      <c r="D636" s="568" t="s">
        <v>13</v>
      </c>
      <c r="E636" s="151">
        <v>1</v>
      </c>
      <c r="F636" s="152">
        <f>SUMIF('Загальний прайс'!$D$7:$D$2728,A636,'Загальний прайс'!$L$7:$L$2728)</f>
        <v>16760.351562457414</v>
      </c>
      <c r="G636" s="152">
        <f>F636*ЗМІСТ!$E$13/1000*1.2</f>
        <v>1056.9721292785641</v>
      </c>
      <c r="H636" s="153">
        <f>G636*(100%-ЗМІСТ!$E$15)</f>
        <v>1056.9721292785641</v>
      </c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</row>
    <row r="637" spans="1:24" ht="14.25" hidden="1" customHeight="1" outlineLevel="1">
      <c r="A637" s="47">
        <v>8595057625488</v>
      </c>
      <c r="B637" s="570" t="s">
        <v>3448</v>
      </c>
      <c r="C637" s="48" t="s">
        <v>6289</v>
      </c>
      <c r="D637" s="568" t="s">
        <v>13</v>
      </c>
      <c r="E637" s="151">
        <v>10</v>
      </c>
      <c r="F637" s="152">
        <f>SUMIF('Загальний прайс'!$D$7:$D$2728,A637,'Загальний прайс'!$L$7:$L$2728)</f>
        <v>28087.402343686121</v>
      </c>
      <c r="G637" s="152">
        <f>F637*ЗМІСТ!$E$13/1000*1.2</f>
        <v>1771.2994474178461</v>
      </c>
      <c r="H637" s="153">
        <f>G637*(100%-ЗМІСТ!$E$15)</f>
        <v>1771.2994474178461</v>
      </c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</row>
    <row r="638" spans="1:24" ht="14.25" hidden="1" customHeight="1" outlineLevel="1">
      <c r="A638" s="47">
        <v>8595057625815</v>
      </c>
      <c r="B638" s="570" t="s">
        <v>3449</v>
      </c>
      <c r="C638" s="48" t="s">
        <v>6290</v>
      </c>
      <c r="D638" s="568" t="s">
        <v>13</v>
      </c>
      <c r="E638" s="151">
        <v>10</v>
      </c>
      <c r="F638" s="152">
        <f>SUMIF('Загальний прайс'!$D$7:$D$2728,A638,'Загальний прайс'!$L$7:$L$2728)</f>
        <v>4015.1171874858046</v>
      </c>
      <c r="G638" s="152">
        <f>F638*ЗМІСТ!$E$13/1000*1.2</f>
        <v>253.20870789285479</v>
      </c>
      <c r="H638" s="153">
        <f>G638*(100%-ЗМІСТ!$E$15)</f>
        <v>253.20870789285479</v>
      </c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</row>
    <row r="639" spans="1:24" ht="14.25" hidden="1" customHeight="1" outlineLevel="1">
      <c r="A639" s="47">
        <v>8595057625822</v>
      </c>
      <c r="B639" s="570" t="s">
        <v>3450</v>
      </c>
      <c r="C639" s="48" t="s">
        <v>6291</v>
      </c>
      <c r="D639" s="568" t="s">
        <v>13</v>
      </c>
      <c r="E639" s="151">
        <v>10</v>
      </c>
      <c r="F639" s="152">
        <f>SUMIF('Загальний прайс'!$D$7:$D$2728,A639,'Загальний прайс'!$L$7:$L$2728)</f>
        <v>4776.3932257928909</v>
      </c>
      <c r="G639" s="152">
        <f>F639*ЗМІСТ!$E$13/1000*1.2</f>
        <v>301.21769816848672</v>
      </c>
      <c r="H639" s="153">
        <f>G639*(100%-ЗМІСТ!$E$15)</f>
        <v>301.21769816848672</v>
      </c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</row>
    <row r="640" spans="1:24" ht="14.25" hidden="1" customHeight="1" outlineLevel="1">
      <c r="A640" s="47">
        <v>8595057625839</v>
      </c>
      <c r="B640" s="570" t="s">
        <v>3451</v>
      </c>
      <c r="C640" s="48" t="s">
        <v>6292</v>
      </c>
      <c r="D640" s="568" t="s">
        <v>13</v>
      </c>
      <c r="E640" s="151">
        <v>10</v>
      </c>
      <c r="F640" s="152">
        <f>SUMIF('Загальний прайс'!$D$7:$D$2728,A640,'Загальний прайс'!$L$7:$L$2728)</f>
        <v>5439.440100650937</v>
      </c>
      <c r="G640" s="152">
        <f>F640*ЗМІСТ!$E$13/1000*1.2</f>
        <v>343.03198019703461</v>
      </c>
      <c r="H640" s="153">
        <f>G640*(100%-ЗМІСТ!$E$15)</f>
        <v>343.03198019703461</v>
      </c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</row>
    <row r="641" spans="1:24" ht="14.25" hidden="1" customHeight="1" outlineLevel="1">
      <c r="A641" s="47">
        <v>8595057625846</v>
      </c>
      <c r="B641" s="570" t="s">
        <v>3452</v>
      </c>
      <c r="C641" s="48" t="s">
        <v>6293</v>
      </c>
      <c r="D641" s="568" t="s">
        <v>13</v>
      </c>
      <c r="E641" s="151">
        <v>1</v>
      </c>
      <c r="F641" s="152">
        <f>SUMIF('Загальний прайс'!$D$7:$D$2728,A641,'Загальний прайс'!$L$7:$L$2728)</f>
        <v>6728.6979131651333</v>
      </c>
      <c r="G641" s="152">
        <f>F641*ЗМІСТ!$E$13/1000*1.2</f>
        <v>424.33752860417979</v>
      </c>
      <c r="H641" s="153">
        <f>G641*(100%-ЗМІСТ!$E$15)</f>
        <v>424.33752860417979</v>
      </c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</row>
    <row r="642" spans="1:24" ht="14.25" hidden="1" customHeight="1" outlineLevel="1">
      <c r="A642" s="47">
        <v>8595057625853</v>
      </c>
      <c r="B642" s="570" t="s">
        <v>3453</v>
      </c>
      <c r="C642" s="48" t="s">
        <v>6294</v>
      </c>
      <c r="D642" s="568" t="s">
        <v>13</v>
      </c>
      <c r="E642" s="151">
        <v>1</v>
      </c>
      <c r="F642" s="152">
        <f>SUMIF('Загальний прайс'!$D$7:$D$2728,A642,'Загальний прайс'!$L$7:$L$2728)</f>
        <v>23022.460937429019</v>
      </c>
      <c r="G642" s="152">
        <f>F642*ЗМІСТ!$E$13/1000*1.2</f>
        <v>1451.8847929642736</v>
      </c>
      <c r="H642" s="153">
        <f>G642*(100%-ЗМІСТ!$E$15)</f>
        <v>1451.8847929642736</v>
      </c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</row>
    <row r="643" spans="1:24" ht="14.25" hidden="1" customHeight="1" outlineLevel="1">
      <c r="A643" s="47">
        <v>8595057625624</v>
      </c>
      <c r="B643" s="570" t="s">
        <v>3454</v>
      </c>
      <c r="C643" s="48" t="s">
        <v>6295</v>
      </c>
      <c r="D643" s="568" t="s">
        <v>13</v>
      </c>
      <c r="E643" s="151">
        <v>10</v>
      </c>
      <c r="F643" s="152">
        <f>SUMIF('Загальний прайс'!$D$7:$D$2728,A643,'Загальний прайс'!$L$7:$L$2728)</f>
        <v>381.86588187964463</v>
      </c>
      <c r="G643" s="152">
        <f>F643*ЗМІСТ!$E$13/1000*1.2</f>
        <v>24.081928876316805</v>
      </c>
      <c r="H643" s="153">
        <f>G643*(100%-ЗМІСТ!$E$15)</f>
        <v>24.081928876316805</v>
      </c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</row>
    <row r="644" spans="1:24" ht="14.25" hidden="1" customHeight="1" outlineLevel="1">
      <c r="A644" s="47">
        <v>8595057625631</v>
      </c>
      <c r="B644" s="570" t="s">
        <v>3455</v>
      </c>
      <c r="C644" s="48" t="s">
        <v>6296</v>
      </c>
      <c r="D644" s="568" t="s">
        <v>13</v>
      </c>
      <c r="E644" s="151">
        <v>10</v>
      </c>
      <c r="F644" s="152">
        <f>SUMIF('Загальний прайс'!$D$7:$D$2728,A644,'Загальний прайс'!$L$7:$L$2728)</f>
        <v>351.16927432067126</v>
      </c>
      <c r="G644" s="152">
        <f>F644*ЗМІСТ!$E$13/1000*1.2</f>
        <v>22.146082928674918</v>
      </c>
      <c r="H644" s="153">
        <f>G644*(100%-ЗМІСТ!$E$15)</f>
        <v>22.146082928674918</v>
      </c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</row>
    <row r="645" spans="1:24" ht="14.25" hidden="1" customHeight="1" outlineLevel="1">
      <c r="A645" s="47">
        <v>8595057625648</v>
      </c>
      <c r="B645" s="570" t="s">
        <v>3456</v>
      </c>
      <c r="C645" s="48" t="s">
        <v>6297</v>
      </c>
      <c r="D645" s="568" t="s">
        <v>13</v>
      </c>
      <c r="E645" s="151">
        <v>1</v>
      </c>
      <c r="F645" s="152">
        <f>SUMIF('Загальний прайс'!$D$7:$D$2728,A645,'Загальний прайс'!$L$7:$L$2728)</f>
        <v>515.70312491482753</v>
      </c>
      <c r="G645" s="152">
        <f>F645*ЗМІСТ!$E$13/1000*1.2</f>
        <v>32.522219357128698</v>
      </c>
      <c r="H645" s="153">
        <f>G645*(100%-ЗМІСТ!$E$15)</f>
        <v>32.522219357128698</v>
      </c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</row>
    <row r="646" spans="1:24" ht="14.25" hidden="1" customHeight="1" outlineLevel="1">
      <c r="A646" s="47">
        <v>8595057625655</v>
      </c>
      <c r="B646" s="570" t="s">
        <v>3457</v>
      </c>
      <c r="C646" s="48" t="s">
        <v>6298</v>
      </c>
      <c r="D646" s="568" t="s">
        <v>13</v>
      </c>
      <c r="E646" s="151">
        <v>1</v>
      </c>
      <c r="F646" s="152">
        <f>SUMIF('Загальний прайс'!$D$7:$D$2728,A646,'Загальний прайс'!$L$7:$L$2728)</f>
        <v>945.45572567932857</v>
      </c>
      <c r="G646" s="152">
        <f>F646*ЗМІСТ!$E$13/1000*1.2</f>
        <v>59.624068611325065</v>
      </c>
      <c r="H646" s="153">
        <f>G646*(100%-ЗМІСТ!$E$15)</f>
        <v>59.624068611325065</v>
      </c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</row>
    <row r="647" spans="1:24" ht="14.25" hidden="1" customHeight="1" outlineLevel="1">
      <c r="A647" s="47">
        <v>8595057625662</v>
      </c>
      <c r="B647" s="570" t="s">
        <v>3458</v>
      </c>
      <c r="C647" s="48" t="s">
        <v>6299</v>
      </c>
      <c r="D647" s="568" t="s">
        <v>13</v>
      </c>
      <c r="E647" s="151">
        <v>1</v>
      </c>
      <c r="F647" s="152">
        <f>SUMIF('Загальний прайс'!$D$7:$D$2728,A647,'Загальний прайс'!$L$7:$L$2728)</f>
        <v>1964.5833366645215</v>
      </c>
      <c r="G647" s="152">
        <f>F647*ЗМІСТ!$E$13/1000*1.2</f>
        <v>123.89416921007751</v>
      </c>
      <c r="H647" s="153">
        <f>G647*(100%-ЗМІСТ!$E$15)</f>
        <v>123.89416921007751</v>
      </c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</row>
    <row r="648" spans="1:24" ht="14.25" hidden="1" customHeight="1" outlineLevel="1">
      <c r="A648" s="47">
        <v>8595057625679</v>
      </c>
      <c r="B648" s="570" t="s">
        <v>3459</v>
      </c>
      <c r="C648" s="48" t="s">
        <v>6300</v>
      </c>
      <c r="D648" s="568" t="s">
        <v>13</v>
      </c>
      <c r="E648" s="151">
        <v>10</v>
      </c>
      <c r="F648" s="152">
        <f>SUMIF('Загальний прайс'!$D$7:$D$2728,A648,'Загальний прайс'!$L$7:$L$2728)</f>
        <v>2566.2369757361103</v>
      </c>
      <c r="G648" s="152">
        <f>F648*ЗМІСТ!$E$13/1000*1.2</f>
        <v>161.83675803990593</v>
      </c>
      <c r="H648" s="153">
        <f>G648*(100%-ЗМІСТ!$E$15)</f>
        <v>161.83675803990593</v>
      </c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</row>
    <row r="649" spans="1:24" ht="14.25" hidden="1" customHeight="1" outlineLevel="1">
      <c r="A649" s="47">
        <v>8595057626676</v>
      </c>
      <c r="B649" s="570" t="s">
        <v>3460</v>
      </c>
      <c r="C649" s="48" t="s">
        <v>6301</v>
      </c>
      <c r="D649" s="568" t="s">
        <v>13</v>
      </c>
      <c r="E649" s="151">
        <v>10</v>
      </c>
      <c r="F649" s="152">
        <f>SUMIF('Загальний прайс'!$D$7:$D$2728,A649,'Загальний прайс'!$L$7:$L$2728)</f>
        <v>2394.335937429023</v>
      </c>
      <c r="G649" s="152">
        <f>F649*ЗМІСТ!$E$13/1000*1.2</f>
        <v>150.9960184642739</v>
      </c>
      <c r="H649" s="153">
        <f>G649*(100%-ЗМІСТ!$E$15)</f>
        <v>150.9960184642739</v>
      </c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</row>
    <row r="650" spans="1:24" ht="14.25" hidden="1" customHeight="1" outlineLevel="1">
      <c r="A650" s="47">
        <v>8595057625341</v>
      </c>
      <c r="B650" s="570" t="s">
        <v>3461</v>
      </c>
      <c r="C650" s="48" t="s">
        <v>6302</v>
      </c>
      <c r="D650" s="568" t="s">
        <v>13</v>
      </c>
      <c r="E650" s="151">
        <v>10</v>
      </c>
      <c r="F650" s="152">
        <f>SUMIF('Загальний прайс'!$D$7:$D$2728,A650,'Загальний прайс'!$L$7:$L$2728)</f>
        <v>6544.5182257928909</v>
      </c>
      <c r="G650" s="152">
        <f>F650*ЗМІСТ!$E$13/1000*1.2</f>
        <v>412.72245026848674</v>
      </c>
      <c r="H650" s="153">
        <f>G650*(100%-ЗМІСТ!$E$15)</f>
        <v>412.72245026848674</v>
      </c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</row>
    <row r="651" spans="1:24" ht="14.25" hidden="1" customHeight="1" outlineLevel="1">
      <c r="A651" s="47">
        <v>8595057625228</v>
      </c>
      <c r="B651" s="570" t="s">
        <v>3462</v>
      </c>
      <c r="C651" s="48" t="s">
        <v>6303</v>
      </c>
      <c r="D651" s="568" t="s">
        <v>13</v>
      </c>
      <c r="E651" s="151">
        <v>10</v>
      </c>
      <c r="F651" s="152">
        <f>SUMIF('Загальний прайс'!$D$7:$D$2728,A651,'Загальний прайс'!$L$7:$L$2728)</f>
        <v>6458.5677116361303</v>
      </c>
      <c r="G651" s="152">
        <f>F651*ЗМІСТ!$E$13/1000*1.2</f>
        <v>407.30208079578705</v>
      </c>
      <c r="H651" s="153">
        <f>G651*(100%-ЗМІСТ!$E$15)</f>
        <v>407.30208079578705</v>
      </c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</row>
    <row r="652" spans="1:24" ht="14.25" hidden="1" customHeight="1" outlineLevel="1">
      <c r="A652" s="47">
        <v>8595057626133</v>
      </c>
      <c r="B652" s="570" t="s">
        <v>3463</v>
      </c>
      <c r="C652" s="48" t="s">
        <v>6304</v>
      </c>
      <c r="D652" s="568" t="s">
        <v>13</v>
      </c>
      <c r="E652" s="151">
        <v>10</v>
      </c>
      <c r="F652" s="152">
        <f>SUMIF('Загальний прайс'!$D$7:$D$2728,A652,'Загальний прайс'!$L$7:$L$2728)</f>
        <v>2824.0885381935236</v>
      </c>
      <c r="G652" s="152">
        <f>F652*ЗМІСТ!$E$13/1000*1.2</f>
        <v>178.09786771847024</v>
      </c>
      <c r="H652" s="153">
        <f>G652*(100%-ЗМІСТ!$E$15)</f>
        <v>178.09786771847024</v>
      </c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</row>
    <row r="653" spans="1:24" ht="14.25" hidden="1" customHeight="1" outlineLevel="1">
      <c r="A653" s="47">
        <v>8595057626683</v>
      </c>
      <c r="B653" s="570" t="s">
        <v>3464</v>
      </c>
      <c r="C653" s="48" t="s">
        <v>6305</v>
      </c>
      <c r="D653" s="568" t="s">
        <v>13</v>
      </c>
      <c r="E653" s="151">
        <v>10</v>
      </c>
      <c r="F653" s="152">
        <f>SUMIF('Загальний прайс'!$D$7:$D$2728,A653,'Загальний прайс'!$L$7:$L$2728)</f>
        <v>2222.4348993490617</v>
      </c>
      <c r="G653" s="152">
        <f>F653*ЗМІСТ!$E$13/1000*1.2</f>
        <v>140.15527890296531</v>
      </c>
      <c r="H653" s="153">
        <f>G653*(100%-ЗМІСТ!$E$15)</f>
        <v>140.15527890296531</v>
      </c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</row>
    <row r="654" spans="1:24" ht="14.25" hidden="1" customHeight="1" outlineLevel="1">
      <c r="A654" s="47">
        <v>8595057625358</v>
      </c>
      <c r="B654" s="570" t="s">
        <v>3465</v>
      </c>
      <c r="C654" s="48" t="s">
        <v>6306</v>
      </c>
      <c r="D654" s="568" t="s">
        <v>13</v>
      </c>
      <c r="E654" s="151">
        <v>1</v>
      </c>
      <c r="F654" s="152">
        <f>SUMIF('Загальний прайс'!$D$7:$D$2728,A654,'Загальний прайс'!$L$7:$L$2728)</f>
        <v>6728.6979131651333</v>
      </c>
      <c r="G654" s="152">
        <f>F654*ЗМІСТ!$E$13/1000*1.2</f>
        <v>424.33752860417979</v>
      </c>
      <c r="H654" s="153">
        <f>G654*(100%-ЗМІСТ!$E$15)</f>
        <v>424.33752860417979</v>
      </c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</row>
    <row r="655" spans="1:24" ht="14.25" hidden="1" customHeight="1" outlineLevel="1">
      <c r="A655" s="47">
        <v>8595057625235</v>
      </c>
      <c r="B655" s="570" t="s">
        <v>3466</v>
      </c>
      <c r="C655" s="48" t="s">
        <v>6307</v>
      </c>
      <c r="D655" s="568" t="s">
        <v>13</v>
      </c>
      <c r="E655" s="151">
        <v>10</v>
      </c>
      <c r="F655" s="152">
        <f>SUMIF('Загальний прайс'!$D$7:$D$2728,A655,'Загальний прайс'!$L$7:$L$2728)</f>
        <v>6876.0416633354762</v>
      </c>
      <c r="G655" s="152">
        <f>F655*ЗМІСТ!$E$13/1000*1.2</f>
        <v>433.6295912899223</v>
      </c>
      <c r="H655" s="153">
        <f>G655*(100%-ЗМІСТ!$E$15)</f>
        <v>433.6295912899223</v>
      </c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</row>
    <row r="656" spans="1:24" ht="14.25" hidden="1" customHeight="1" outlineLevel="1">
      <c r="A656" s="47">
        <v>8595057626140</v>
      </c>
      <c r="B656" s="570" t="s">
        <v>3467</v>
      </c>
      <c r="C656" s="48" t="s">
        <v>6308</v>
      </c>
      <c r="D656" s="568" t="s">
        <v>13</v>
      </c>
      <c r="E656" s="151">
        <v>10</v>
      </c>
      <c r="F656" s="152">
        <f>SUMIF('Загальний прайс'!$D$7:$D$2728,A656,'Загальний прайс'!$L$7:$L$2728)</f>
        <v>3217.0052117496939</v>
      </c>
      <c r="G656" s="152">
        <f>F656*ЗМІСТ!$E$13/1000*1.2</f>
        <v>202.87670195294882</v>
      </c>
      <c r="H656" s="153">
        <f>G656*(100%-ЗМІСТ!$E$15)</f>
        <v>202.87670195294882</v>
      </c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</row>
    <row r="657" spans="1:24" ht="14.25" hidden="1" customHeight="1" outlineLevel="1">
      <c r="A657" s="47">
        <v>8595057626690</v>
      </c>
      <c r="B657" s="570" t="s">
        <v>3468</v>
      </c>
      <c r="C657" s="48" t="s">
        <v>6309</v>
      </c>
      <c r="D657" s="568" t="s">
        <v>13</v>
      </c>
      <c r="E657" s="151">
        <v>10</v>
      </c>
      <c r="F657" s="152">
        <f>SUMIF('Загальний прайс'!$D$7:$D$2728,A657,'Загальний прайс'!$L$7:$L$2728)</f>
        <v>6906.7382813422691</v>
      </c>
      <c r="G657" s="152">
        <f>F657*ЗМІСТ!$E$13/1000*1.2</f>
        <v>435.56543789644383</v>
      </c>
      <c r="H657" s="153">
        <f>G657*(100%-ЗМІСТ!$E$15)</f>
        <v>435.56543789644383</v>
      </c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</row>
    <row r="658" spans="1:24" ht="14.25" hidden="1" customHeight="1" outlineLevel="1">
      <c r="A658" s="47">
        <v>8595057625365</v>
      </c>
      <c r="B658" s="570" t="s">
        <v>3469</v>
      </c>
      <c r="C658" s="48" t="s">
        <v>6310</v>
      </c>
      <c r="D658" s="568" t="s">
        <v>13</v>
      </c>
      <c r="E658" s="151">
        <v>1</v>
      </c>
      <c r="F658" s="152">
        <f>SUMIF('Загальний прайс'!$D$7:$D$2728,A658,'Загальний прайс'!$L$7:$L$2728)</f>
        <v>11603.32031240063</v>
      </c>
      <c r="G658" s="152">
        <f>F658*ЗМІСТ!$E$13/1000*1.2</f>
        <v>731.74993564998317</v>
      </c>
      <c r="H658" s="153">
        <f>G658*(100%-ЗМІСТ!$E$15)</f>
        <v>731.74993564998317</v>
      </c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</row>
    <row r="659" spans="1:24" ht="14.25" hidden="1" customHeight="1" outlineLevel="1">
      <c r="A659" s="47">
        <v>8595057625242</v>
      </c>
      <c r="B659" s="570" t="s">
        <v>3470</v>
      </c>
      <c r="C659" s="48" t="s">
        <v>6311</v>
      </c>
      <c r="D659" s="568" t="s">
        <v>13</v>
      </c>
      <c r="E659" s="151">
        <v>10</v>
      </c>
      <c r="F659" s="152">
        <f>SUMIF('Загальний прайс'!$D$7:$D$2728,A659,'Загальний прайс'!$L$7:$L$2728)</f>
        <v>8545.9375001135631</v>
      </c>
      <c r="G659" s="152">
        <f>F659*ЗМІСТ!$E$13/1000*1.2</f>
        <v>538.93963515716177</v>
      </c>
      <c r="H659" s="153">
        <f>G659*(100%-ЗМІСТ!$E$15)</f>
        <v>538.93963515716177</v>
      </c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</row>
    <row r="660" spans="1:24" ht="14.25" hidden="1" customHeight="1" outlineLevel="1">
      <c r="A660" s="47">
        <v>8595057626706</v>
      </c>
      <c r="B660" s="570" t="s">
        <v>3471</v>
      </c>
      <c r="C660" s="48" t="s">
        <v>6312</v>
      </c>
      <c r="D660" s="568" t="s">
        <v>13</v>
      </c>
      <c r="E660" s="151">
        <v>10</v>
      </c>
      <c r="F660" s="152">
        <f>SUMIF('Загальний прайс'!$D$7:$D$2728,A660,'Загальний прайс'!$L$7:$L$2728)</f>
        <v>3818.6588508212822</v>
      </c>
      <c r="G660" s="152">
        <f>F660*ЗМІСТ!$E$13/1000*1.2</f>
        <v>240.81929078277722</v>
      </c>
      <c r="H660" s="153">
        <f>G660*(100%-ЗМІСТ!$E$15)</f>
        <v>240.81929078277722</v>
      </c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</row>
    <row r="661" spans="1:24" ht="14.25" hidden="1" customHeight="1" outlineLevel="1">
      <c r="A661" s="47">
        <v>8595057625372</v>
      </c>
      <c r="B661" s="570" t="s">
        <v>3472</v>
      </c>
      <c r="C661" s="48" t="s">
        <v>6313</v>
      </c>
      <c r="D661" s="568" t="s">
        <v>13</v>
      </c>
      <c r="E661" s="151">
        <v>10</v>
      </c>
      <c r="F661" s="152">
        <f>SUMIF('Загальний прайс'!$D$7:$D$2728,A661,'Загальний прайс'!$L$7:$L$2728)</f>
        <v>16023.632812514194</v>
      </c>
      <c r="G661" s="152">
        <f>F661*ЗМІСТ!$E$13/1000*1.2</f>
        <v>1010.511815907145</v>
      </c>
      <c r="H661" s="153">
        <f>G661*(100%-ЗМІСТ!$E$15)</f>
        <v>1010.511815907145</v>
      </c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</row>
    <row r="662" spans="1:24" ht="14.25" hidden="1" customHeight="1" outlineLevel="1">
      <c r="A662" s="47">
        <v>8595057625259</v>
      </c>
      <c r="B662" s="570" t="s">
        <v>3473</v>
      </c>
      <c r="C662" s="48" t="s">
        <v>6314</v>
      </c>
      <c r="D662" s="568" t="s">
        <v>13</v>
      </c>
      <c r="E662" s="151">
        <v>1</v>
      </c>
      <c r="F662" s="152">
        <f>SUMIF('Загальний прайс'!$D$7:$D$2728,A662,'Загальний прайс'!$L$7:$L$2728)</f>
        <v>18510.058593742899</v>
      </c>
      <c r="G662" s="152">
        <f>F662*ЗМІСТ!$E$13/1000*1.2</f>
        <v>1167.3153735464271</v>
      </c>
      <c r="H662" s="153">
        <f>G662*(100%-ЗМІСТ!$E$15)</f>
        <v>1167.3153735464271</v>
      </c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</row>
    <row r="663" spans="1:24" ht="14.25" hidden="1" customHeight="1" outlineLevel="1">
      <c r="A663" s="47">
        <v>8595057626713</v>
      </c>
      <c r="B663" s="570" t="s">
        <v>3474</v>
      </c>
      <c r="C663" s="48" t="s">
        <v>6315</v>
      </c>
      <c r="D663" s="568" t="s">
        <v>13</v>
      </c>
      <c r="E663" s="151">
        <v>2</v>
      </c>
      <c r="F663" s="152">
        <f>SUMIF('Загальний прайс'!$D$7:$D$2728,A663,'Загальний прайс'!$L$7:$L$2728)</f>
        <v>12247.949218771293</v>
      </c>
      <c r="G663" s="152">
        <f>F663*ЗМІСТ!$E$13/1000*1.2</f>
        <v>772.40270986071778</v>
      </c>
      <c r="H663" s="153">
        <f>G663*(100%-ЗМІСТ!$E$15)</f>
        <v>772.40270986071778</v>
      </c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</row>
    <row r="664" spans="1:24" ht="14.25" hidden="1" customHeight="1" outlineLevel="1">
      <c r="A664" s="47">
        <v>8595057625389</v>
      </c>
      <c r="B664" s="570" t="s">
        <v>3475</v>
      </c>
      <c r="C664" s="48" t="s">
        <v>6316</v>
      </c>
      <c r="D664" s="568" t="s">
        <v>13</v>
      </c>
      <c r="E664" s="151">
        <v>1</v>
      </c>
      <c r="F664" s="152">
        <f>SUMIF('Загальний прайс'!$D$7:$D$2728,A664,'Загальний прайс'!$L$7:$L$2728)</f>
        <v>26030.729163221909</v>
      </c>
      <c r="G664" s="152">
        <f>F664*ЗМІСТ!$E$13/1000*1.2</f>
        <v>1641.5977390327603</v>
      </c>
      <c r="H664" s="153">
        <f>G664*(100%-ЗМІСТ!$E$15)</f>
        <v>1641.5977390327603</v>
      </c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</row>
    <row r="665" spans="1:24" ht="14.25" hidden="1" customHeight="1" outlineLevel="1">
      <c r="A665" s="47">
        <v>8595057625266</v>
      </c>
      <c r="B665" s="570" t="s">
        <v>3476</v>
      </c>
      <c r="C665" s="48" t="s">
        <v>6317</v>
      </c>
      <c r="D665" s="568" t="s">
        <v>13</v>
      </c>
      <c r="E665" s="151">
        <v>1</v>
      </c>
      <c r="F665" s="152">
        <f>SUMIF('Загальний прайс'!$D$7:$D$2728,A665,'Загальний прайс'!$L$7:$L$2728)</f>
        <v>26030.729163221909</v>
      </c>
      <c r="G665" s="152">
        <f>F665*ЗМІСТ!$E$13/1000*1.2</f>
        <v>1641.5977390327603</v>
      </c>
      <c r="H665" s="153">
        <f>G665*(100%-ЗМІСТ!$E$15)</f>
        <v>1641.5977390327603</v>
      </c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</row>
    <row r="666" spans="1:24" ht="14.25" hidden="1" customHeight="1" outlineLevel="1">
      <c r="A666" s="47">
        <v>8595057625150</v>
      </c>
      <c r="B666" s="570" t="s">
        <v>3477</v>
      </c>
      <c r="C666" s="48" t="s">
        <v>6318</v>
      </c>
      <c r="D666" s="568" t="s">
        <v>13</v>
      </c>
      <c r="E666" s="151">
        <v>2</v>
      </c>
      <c r="F666" s="152">
        <f>SUMIF('Загальний прайс'!$D$7:$D$2728,A666,'Загальний прайс'!$L$7:$L$2728)</f>
        <v>9024.8046875993659</v>
      </c>
      <c r="G666" s="152">
        <f>F666*ЗМІСТ!$E$13/1000*1.2</f>
        <v>569.13883885001633</v>
      </c>
      <c r="H666" s="153">
        <f>G666*(100%-ЗМІСТ!$E$15)</f>
        <v>569.13883885001633</v>
      </c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</row>
    <row r="667" spans="1:24" ht="14.25" hidden="1" customHeight="1" outlineLevel="1">
      <c r="A667" s="47">
        <v>8595057625396</v>
      </c>
      <c r="B667" s="570" t="s">
        <v>3478</v>
      </c>
      <c r="C667" s="48" t="s">
        <v>6319</v>
      </c>
      <c r="D667" s="568" t="s">
        <v>13</v>
      </c>
      <c r="E667" s="151">
        <v>2</v>
      </c>
      <c r="F667" s="152">
        <f>SUMIF('Загальний прайс'!$D$7:$D$2728,A667,'Загальний прайс'!$L$7:$L$2728)</f>
        <v>27504.16666333548</v>
      </c>
      <c r="G667" s="152">
        <f>F667*ЗМІСТ!$E$13/1000*1.2</f>
        <v>1734.5183657899224</v>
      </c>
      <c r="H667" s="153">
        <f>G667*(100%-ЗМІСТ!$E$15)</f>
        <v>1734.5183657899224</v>
      </c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</row>
    <row r="668" spans="1:24" ht="14.25" hidden="1" customHeight="1" outlineLevel="1">
      <c r="A668" s="47">
        <v>8595057625273</v>
      </c>
      <c r="B668" s="570" t="s">
        <v>3479</v>
      </c>
      <c r="C668" s="48" t="s">
        <v>6320</v>
      </c>
      <c r="D668" s="568" t="s">
        <v>13</v>
      </c>
      <c r="E668" s="151">
        <v>1</v>
      </c>
      <c r="F668" s="152">
        <f>SUMIF('Загальний прайс'!$D$7:$D$2728,A668,'Загальний прайс'!$L$7:$L$2728)</f>
        <v>32323.535156200316</v>
      </c>
      <c r="G668" s="152">
        <f>F668*ЗМІСТ!$E$13/1000*1.2</f>
        <v>2038.4462493249914</v>
      </c>
      <c r="H668" s="153">
        <f>G668*(100%-ЗМІСТ!$E$15)</f>
        <v>2038.4462493249914</v>
      </c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</row>
    <row r="669" spans="1:24" ht="14.25" hidden="1" customHeight="1" outlineLevel="1">
      <c r="A669" s="47">
        <v>8595057625167</v>
      </c>
      <c r="B669" s="570" t="s">
        <v>3481</v>
      </c>
      <c r="C669" s="48" t="s">
        <v>6328</v>
      </c>
      <c r="D669" s="568" t="s">
        <v>13</v>
      </c>
      <c r="E669" s="151">
        <v>10</v>
      </c>
      <c r="F669" s="152">
        <f>SUMIF('Загальний прайс'!$D$7:$D$2728,A669,'Загальний прайс'!$L$7:$L$2728)</f>
        <v>3118.7760383070868</v>
      </c>
      <c r="G669" s="152">
        <f>F669*ЗМІСТ!$E$13/1000*1.2</f>
        <v>196.68199307563196</v>
      </c>
      <c r="H669" s="153">
        <f>G669*(100%-ЗМІСТ!$E$15)</f>
        <v>196.68199307563196</v>
      </c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</row>
    <row r="670" spans="1:24" ht="14.25" hidden="1" customHeight="1" outlineLevel="1">
      <c r="A670" s="47">
        <v>8595057625402</v>
      </c>
      <c r="B670" s="570" t="s">
        <v>3482</v>
      </c>
      <c r="C670" s="48" t="s">
        <v>6329</v>
      </c>
      <c r="D670" s="568" t="s">
        <v>13</v>
      </c>
      <c r="E670" s="151">
        <v>10</v>
      </c>
      <c r="F670" s="152">
        <f>SUMIF('Загальний прайс'!$D$7:$D$2728,A670,'Загальний прайс'!$L$7:$L$2728)</f>
        <v>9208.9843749716092</v>
      </c>
      <c r="G670" s="152">
        <f>F670*ЗМІСТ!$E$13/1000*1.2</f>
        <v>580.7539171857095</v>
      </c>
      <c r="H670" s="153">
        <f>G670*(100%-ЗМІСТ!$E$15)</f>
        <v>580.7539171857095</v>
      </c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</row>
    <row r="671" spans="1:24" ht="14.25" hidden="1" customHeight="1" outlineLevel="1">
      <c r="A671" s="47">
        <v>8595057625280</v>
      </c>
      <c r="B671" s="570" t="s">
        <v>3483</v>
      </c>
      <c r="C671" s="48" t="s">
        <v>6330</v>
      </c>
      <c r="D671" s="568" t="s">
        <v>13</v>
      </c>
      <c r="E671" s="151">
        <v>1</v>
      </c>
      <c r="F671" s="152">
        <f>SUMIF('Загальний прайс'!$D$7:$D$2728,A671,'Загальний прайс'!$L$7:$L$2728)</f>
        <v>8288.0859374290212</v>
      </c>
      <c r="G671" s="152">
        <f>F671*ЗМІСТ!$E$13/1000*1.2</f>
        <v>522.67852546427378</v>
      </c>
      <c r="H671" s="153">
        <f>G671*(100%-ЗМІСТ!$E$15)</f>
        <v>522.67852546427378</v>
      </c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</row>
    <row r="672" spans="1:24" ht="14.25" hidden="1" customHeight="1" outlineLevel="1">
      <c r="A672" s="47">
        <v>8595057625174</v>
      </c>
      <c r="B672" s="570" t="s">
        <v>3484</v>
      </c>
      <c r="C672" s="48" t="s">
        <v>6331</v>
      </c>
      <c r="D672" s="568" t="s">
        <v>13</v>
      </c>
      <c r="E672" s="151">
        <v>10</v>
      </c>
      <c r="F672" s="152">
        <f>SUMIF('Загальний прайс'!$D$7:$D$2728,A672,'Загальний прайс'!$L$7:$L$2728)</f>
        <v>2369.7786492922805</v>
      </c>
      <c r="G672" s="152">
        <f>F672*ЗМІСТ!$E$13/1000*1.2</f>
        <v>149.44734157438447</v>
      </c>
      <c r="H672" s="153">
        <f>G672*(100%-ЗМІСТ!$E$15)</f>
        <v>149.44734157438447</v>
      </c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</row>
    <row r="673" spans="1:24" ht="14.25" hidden="1" customHeight="1" outlineLevel="1">
      <c r="A673" s="47">
        <v>8595057625419</v>
      </c>
      <c r="B673" s="570" t="s">
        <v>3485</v>
      </c>
      <c r="C673" s="48" t="s">
        <v>6332</v>
      </c>
      <c r="D673" s="568" t="s">
        <v>13</v>
      </c>
      <c r="E673" s="151">
        <v>10</v>
      </c>
      <c r="F673" s="152">
        <f>SUMIF('Загальний прайс'!$D$7:$D$2728,A673,'Загальний прайс'!$L$7:$L$2728)</f>
        <v>10590.332031285487</v>
      </c>
      <c r="G673" s="152">
        <f>F673*ЗМІСТ!$E$13/1000*1.2</f>
        <v>667.86700476786291</v>
      </c>
      <c r="H673" s="153">
        <f>G673*(100%-ЗМІСТ!$E$15)</f>
        <v>667.86700476786291</v>
      </c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</row>
    <row r="674" spans="1:24" ht="14.25" hidden="1" customHeight="1" outlineLevel="1">
      <c r="A674" s="47">
        <v>8595057625297</v>
      </c>
      <c r="B674" s="570" t="s">
        <v>3486</v>
      </c>
      <c r="C674" s="48" t="s">
        <v>6333</v>
      </c>
      <c r="D674" s="568" t="s">
        <v>13</v>
      </c>
      <c r="E674" s="151">
        <v>10</v>
      </c>
      <c r="F674" s="152">
        <f>SUMIF('Загальний прайс'!$D$7:$D$2728,A674,'Загальний прайс'!$L$7:$L$2728)</f>
        <v>6323.5026007644992</v>
      </c>
      <c r="G674" s="152">
        <f>F674*ЗМІСТ!$E$13/1000*1.2</f>
        <v>398.78435625419627</v>
      </c>
      <c r="H674" s="153">
        <f>G674*(100%-ЗМІСТ!$E$15)</f>
        <v>398.78435625419627</v>
      </c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</row>
    <row r="675" spans="1:24" ht="14.25" hidden="1" customHeight="1" outlineLevel="1">
      <c r="A675" s="47">
        <v>8595057625181</v>
      </c>
      <c r="B675" s="570" t="s">
        <v>3487</v>
      </c>
      <c r="C675" s="48" t="s">
        <v>6334</v>
      </c>
      <c r="D675" s="568" t="s">
        <v>13</v>
      </c>
      <c r="E675" s="151">
        <v>10</v>
      </c>
      <c r="F675" s="152">
        <f>SUMIF('Загальний прайс'!$D$7:$D$2728,A675,'Загальний прайс'!$L$7:$L$2728)</f>
        <v>5549.9479131651324</v>
      </c>
      <c r="G675" s="152">
        <f>F675*ЗМІСТ!$E$13/1000*1.2</f>
        <v>350.00102720417976</v>
      </c>
      <c r="H675" s="153">
        <f>G675*(100%-ЗМІСТ!$E$15)</f>
        <v>350.00102720417976</v>
      </c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</row>
    <row r="676" spans="1:24" ht="14.25" hidden="1" customHeight="1" outlineLevel="1">
      <c r="A676" s="47">
        <v>8595057625426</v>
      </c>
      <c r="B676" s="570" t="s">
        <v>3488</v>
      </c>
      <c r="C676" s="48" t="s">
        <v>6335</v>
      </c>
      <c r="D676" s="568" t="s">
        <v>13</v>
      </c>
      <c r="E676" s="151">
        <v>1</v>
      </c>
      <c r="F676" s="152">
        <f>SUMIF('Загальний прайс'!$D$7:$D$2728,A676,'Загальний прайс'!$L$7:$L$2728)</f>
        <v>11603.32031240063</v>
      </c>
      <c r="G676" s="152">
        <f>F676*ЗМІСТ!$E$13/1000*1.2</f>
        <v>731.74993564998317</v>
      </c>
      <c r="H676" s="153">
        <f>G676*(100%-ЗМІСТ!$E$15)</f>
        <v>731.74993564998317</v>
      </c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</row>
    <row r="677" spans="1:24" ht="14.25" hidden="1" customHeight="1" outlineLevel="1">
      <c r="A677" s="47">
        <v>8595057625303</v>
      </c>
      <c r="B677" s="570" t="s">
        <v>3489</v>
      </c>
      <c r="C677" s="48" t="s">
        <v>6336</v>
      </c>
      <c r="D677" s="568" t="s">
        <v>13</v>
      </c>
      <c r="E677" s="151">
        <v>1</v>
      </c>
      <c r="F677" s="152">
        <f>SUMIF('Загальний прайс'!$D$7:$D$2728,A677,'Загальний прайс'!$L$7:$L$2728)</f>
        <v>12063.769531171925</v>
      </c>
      <c r="G677" s="152">
        <f>F677*ЗМІСТ!$E$13/1000*1.2</f>
        <v>760.7876315107012</v>
      </c>
      <c r="H677" s="153">
        <f>G677*(100%-ЗМІСТ!$E$15)</f>
        <v>760.7876315107012</v>
      </c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</row>
    <row r="678" spans="1:24" ht="14.25" hidden="1" customHeight="1" outlineLevel="1">
      <c r="A678" s="47">
        <v>8595057625198</v>
      </c>
      <c r="B678" s="570" t="s">
        <v>3490</v>
      </c>
      <c r="C678" s="48" t="s">
        <v>6337</v>
      </c>
      <c r="D678" s="568" t="s">
        <v>13</v>
      </c>
      <c r="E678" s="151">
        <v>10</v>
      </c>
      <c r="F678" s="152">
        <f>SUMIF('Загальний прайс'!$D$7:$D$2728,A678,'Загальний прайс'!$L$7:$L$2728)</f>
        <v>4702.7213507077186</v>
      </c>
      <c r="G678" s="152">
        <f>F678*ЗМІСТ!$E$13/1000*1.2</f>
        <v>296.57166682561541</v>
      </c>
      <c r="H678" s="153">
        <f>G678*(100%-ЗМІСТ!$E$15)</f>
        <v>296.57166682561541</v>
      </c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</row>
    <row r="679" spans="1:24" ht="14.25" hidden="1" customHeight="1" outlineLevel="1">
      <c r="A679" s="47">
        <v>8595057625433</v>
      </c>
      <c r="B679" s="570" t="s">
        <v>3491</v>
      </c>
      <c r="C679" s="48" t="s">
        <v>6338</v>
      </c>
      <c r="D679" s="568" t="s">
        <v>13</v>
      </c>
      <c r="E679" s="151">
        <v>10</v>
      </c>
      <c r="F679" s="152">
        <f>SUMIF('Загальний прайс'!$D$7:$D$2728,A679,'Загальний прайс'!$L$7:$L$2728)</f>
        <v>18510.058593742899</v>
      </c>
      <c r="G679" s="152">
        <f>F679*ЗМІСТ!$E$13/1000*1.2</f>
        <v>1167.3153735464271</v>
      </c>
      <c r="H679" s="153">
        <f>G679*(100%-ЗМІСТ!$E$15)</f>
        <v>1167.3153735464271</v>
      </c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</row>
    <row r="680" spans="1:24" ht="14.25" hidden="1" customHeight="1" outlineLevel="1">
      <c r="A680" s="47">
        <v>8595057625310</v>
      </c>
      <c r="B680" s="570" t="s">
        <v>3492</v>
      </c>
      <c r="C680" s="48" t="s">
        <v>6339</v>
      </c>
      <c r="D680" s="568" t="s">
        <v>13</v>
      </c>
      <c r="E680" s="151">
        <v>10</v>
      </c>
      <c r="F680" s="152">
        <f>SUMIF('Загальний прайс'!$D$7:$D$2728,A680,'Загальний прайс'!$L$7:$L$2728)</f>
        <v>16023.640500064501</v>
      </c>
      <c r="G680" s="152">
        <f>F680*ЗМІСТ!$E$13/1000*1.2</f>
        <v>1010.5123007135876</v>
      </c>
      <c r="H680" s="153">
        <f>G680*(100%-ЗМІСТ!$E$15)</f>
        <v>1010.5123007135876</v>
      </c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</row>
    <row r="681" spans="1:24" ht="14.25" hidden="1" customHeight="1" outlineLevel="1">
      <c r="A681" s="47">
        <v>8595057625204</v>
      </c>
      <c r="B681" s="570" t="s">
        <v>3493</v>
      </c>
      <c r="C681" s="48" t="s">
        <v>6340</v>
      </c>
      <c r="D681" s="568" t="s">
        <v>13</v>
      </c>
      <c r="E681" s="151">
        <v>1</v>
      </c>
      <c r="F681" s="152">
        <f>SUMIF('Загальний прайс'!$D$7:$D$2728,A681,'Загальний прайс'!$L$7:$L$2728)</f>
        <v>9454.5572883638688</v>
      </c>
      <c r="G681" s="152">
        <f>F681*ЗМІСТ!$E$13/1000*1.2</f>
        <v>596.24068810421272</v>
      </c>
      <c r="H681" s="153">
        <f>G681*(100%-ЗМІСТ!$E$15)</f>
        <v>596.24068810421272</v>
      </c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</row>
    <row r="682" spans="1:24" ht="14.25" hidden="1" customHeight="1" outlineLevel="1">
      <c r="A682" s="47">
        <v>8595057625440</v>
      </c>
      <c r="B682" s="570" t="s">
        <v>3494</v>
      </c>
      <c r="C682" s="48" t="s">
        <v>6341</v>
      </c>
      <c r="D682" s="568" t="s">
        <v>13</v>
      </c>
      <c r="E682" s="151">
        <v>1</v>
      </c>
      <c r="F682" s="152">
        <f>SUMIF('Загальний прайс'!$D$7:$D$2728,A682,'Загальний прайс'!$L$7:$L$2728)</f>
        <v>26613.96484379968</v>
      </c>
      <c r="G682" s="152">
        <f>F682*ЗМІСТ!$E$13/1000*1.2</f>
        <v>1678.378820675008</v>
      </c>
      <c r="H682" s="153">
        <f>G682*(100%-ЗМІСТ!$E$15)</f>
        <v>1678.378820675008</v>
      </c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</row>
    <row r="683" spans="1:24" ht="14.25" hidden="1" customHeight="1" outlineLevel="1">
      <c r="A683" s="47">
        <v>8595057625327</v>
      </c>
      <c r="B683" s="570" t="s">
        <v>3495</v>
      </c>
      <c r="C683" s="48" t="s">
        <v>6342</v>
      </c>
      <c r="D683" s="568" t="s">
        <v>13</v>
      </c>
      <c r="E683" s="151">
        <v>1</v>
      </c>
      <c r="F683" s="152">
        <f>SUMIF('Загальний прайс'!$D$7:$D$2728,A683,'Загальний прайс'!$L$7:$L$2728)</f>
        <v>26613.96484379968</v>
      </c>
      <c r="G683" s="152">
        <f>F683*ЗМІСТ!$E$13/1000*1.2</f>
        <v>1678.378820675008</v>
      </c>
      <c r="H683" s="153">
        <f>G683*(100%-ЗМІСТ!$E$15)</f>
        <v>1678.378820675008</v>
      </c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</row>
    <row r="684" spans="1:24" ht="14.25" hidden="1" customHeight="1" outlineLevel="1">
      <c r="A684" s="47">
        <v>8595057625211</v>
      </c>
      <c r="B684" s="570" t="s">
        <v>3496</v>
      </c>
      <c r="C684" s="48" t="s">
        <v>6343</v>
      </c>
      <c r="D684" s="568" t="s">
        <v>13</v>
      </c>
      <c r="E684" s="151">
        <v>1</v>
      </c>
      <c r="F684" s="152">
        <f>SUMIF('Загальний прайс'!$D$7:$D$2728,A684,'Загальний прайс'!$L$7:$L$2728)</f>
        <v>20904.394531171922</v>
      </c>
      <c r="G684" s="152">
        <f>F684*ЗМІСТ!$E$13/1000*1.2</f>
        <v>1318.311392010701</v>
      </c>
      <c r="H684" s="153">
        <f>G684*(100%-ЗМІСТ!$E$15)</f>
        <v>1318.311392010701</v>
      </c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</row>
    <row r="685" spans="1:24" ht="14.25" hidden="1" customHeight="1" outlineLevel="1">
      <c r="A685" s="47">
        <v>8595057625457</v>
      </c>
      <c r="B685" s="570" t="s">
        <v>3497</v>
      </c>
      <c r="C685" s="48" t="s">
        <v>6344</v>
      </c>
      <c r="D685" s="568" t="s">
        <v>13</v>
      </c>
      <c r="E685" s="151">
        <v>1</v>
      </c>
      <c r="F685" s="152">
        <f>SUMIF('Загальний прайс'!$D$7:$D$2728,A685,'Загальний прайс'!$L$7:$L$2728)</f>
        <v>32323.535156200316</v>
      </c>
      <c r="G685" s="152">
        <f>F685*ЗМІСТ!$E$13/1000*1.2</f>
        <v>2038.4462493249914</v>
      </c>
      <c r="H685" s="153">
        <f>G685*(100%-ЗМІСТ!$E$15)</f>
        <v>2038.4462493249914</v>
      </c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</row>
    <row r="686" spans="1:24" ht="14.25" hidden="1" customHeight="1" outlineLevel="1">
      <c r="A686" s="47">
        <v>8595057625334</v>
      </c>
      <c r="B686" s="570" t="s">
        <v>3498</v>
      </c>
      <c r="C686" s="48" t="s">
        <v>6345</v>
      </c>
      <c r="D686" s="568" t="s">
        <v>13</v>
      </c>
      <c r="E686" s="151">
        <v>1</v>
      </c>
      <c r="F686" s="152">
        <f>SUMIF('Загальний прайс'!$D$7:$D$2728,A686,'Загальний прайс'!$L$7:$L$2728)</f>
        <v>33336.523437542579</v>
      </c>
      <c r="G686" s="152">
        <f>F686*ЗМІСТ!$E$13/1000*1.2</f>
        <v>2102.3291802214349</v>
      </c>
      <c r="H686" s="153">
        <f>G686*(100%-ЗМІСТ!$E$15)</f>
        <v>2102.3291802214349</v>
      </c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</row>
    <row r="687" spans="1:24" ht="14.25" hidden="1" customHeight="1" outlineLevel="1">
      <c r="A687" s="47">
        <v>8595057625686</v>
      </c>
      <c r="B687" s="570" t="s">
        <v>3499</v>
      </c>
      <c r="C687" s="48" t="s">
        <v>6346</v>
      </c>
      <c r="D687" s="568" t="s">
        <v>13</v>
      </c>
      <c r="E687" s="151">
        <v>10</v>
      </c>
      <c r="F687" s="152">
        <f>SUMIF('Загальний прайс'!$D$7:$D$2728,A687,'Загальний прайс'!$L$7:$L$2728)</f>
        <v>1003.1653679500102</v>
      </c>
      <c r="G687" s="152">
        <f>F687*ЗМІСТ!$E$13/1000*1.2</f>
        <v>63.263460257940565</v>
      </c>
      <c r="H687" s="153">
        <f>G687*(100%-ЗМІСТ!$E$15)</f>
        <v>63.263460257940565</v>
      </c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</row>
    <row r="688" spans="1:24" ht="14.25" hidden="1" customHeight="1" outlineLevel="1">
      <c r="A688" s="47">
        <v>8595057625693</v>
      </c>
      <c r="B688" s="570" t="s">
        <v>3500</v>
      </c>
      <c r="C688" s="48" t="s">
        <v>6347</v>
      </c>
      <c r="D688" s="568" t="s">
        <v>13</v>
      </c>
      <c r="E688" s="151">
        <v>10</v>
      </c>
      <c r="F688" s="152">
        <f>SUMIF('Загальний прайс'!$D$7:$D$2728,A688,'Загальний прайс'!$L$7:$L$2728)</f>
        <v>1261.0169304074241</v>
      </c>
      <c r="G688" s="152">
        <f>F688*ЗМІСТ!$E$13/1000*1.2</f>
        <v>79.524569936504918</v>
      </c>
      <c r="H688" s="153">
        <f>G688*(100%-ЗМІСТ!$E$15)</f>
        <v>79.524569936504918</v>
      </c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</row>
    <row r="689" spans="1:24" ht="14.25" hidden="1" customHeight="1" outlineLevel="1">
      <c r="A689" s="47">
        <v>8595057625709</v>
      </c>
      <c r="B689" s="570" t="s">
        <v>3501</v>
      </c>
      <c r="C689" s="48" t="s">
        <v>6348</v>
      </c>
      <c r="D689" s="568" t="s">
        <v>13</v>
      </c>
      <c r="E689" s="151">
        <v>10</v>
      </c>
      <c r="F689" s="152">
        <f>SUMIF('Загальний прайс'!$D$7:$D$2728,A689,'Загальний прайс'!$L$7:$L$2728)</f>
        <v>1123.4960938564654</v>
      </c>
      <c r="G689" s="152">
        <f>F689*ЗМІСТ!$E$13/1000*1.2</f>
        <v>70.851977903589116</v>
      </c>
      <c r="H689" s="153">
        <f>G689*(100%-ЗМІСТ!$E$15)</f>
        <v>70.851977903589116</v>
      </c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</row>
    <row r="690" spans="1:24" ht="14.25" hidden="1" customHeight="1" outlineLevel="1">
      <c r="A690" s="47">
        <v>8595057625716</v>
      </c>
      <c r="B690" s="570" t="s">
        <v>3502</v>
      </c>
      <c r="C690" s="48" t="s">
        <v>6349</v>
      </c>
      <c r="D690" s="568" t="s">
        <v>13</v>
      </c>
      <c r="E690" s="151">
        <v>1</v>
      </c>
      <c r="F690" s="152">
        <f>SUMIF('Загальний прайс'!$D$7:$D$2728,A690,'Загальний прайс'!$L$7:$L$2728)</f>
        <v>3904.6093749716097</v>
      </c>
      <c r="G690" s="152">
        <f>F690*ЗМІСТ!$E$13/1000*1.2</f>
        <v>246.23966088570955</v>
      </c>
      <c r="H690" s="153">
        <f>G690*(100%-ЗМІСТ!$E$15)</f>
        <v>246.23966088570955</v>
      </c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</row>
    <row r="691" spans="1:24" ht="14.25" hidden="1" customHeight="1" outlineLevel="1">
      <c r="A691" s="47">
        <v>8595057625723</v>
      </c>
      <c r="B691" s="570" t="s">
        <v>3503</v>
      </c>
      <c r="C691" s="48" t="s">
        <v>6350</v>
      </c>
      <c r="D691" s="568" t="s">
        <v>13</v>
      </c>
      <c r="E691" s="151">
        <v>1</v>
      </c>
      <c r="F691" s="152">
        <f>SUMIF('Загальний прайс'!$D$7:$D$2728,A691,'Загальний прайс'!$L$7:$L$2728)</f>
        <v>3978.2812500567816</v>
      </c>
      <c r="G691" s="152">
        <f>F691*ЗМІСТ!$E$13/1000*1.2</f>
        <v>250.88569222858084</v>
      </c>
      <c r="H691" s="153">
        <f>G691*(100%-ЗМІСТ!$E$15)</f>
        <v>250.88569222858084</v>
      </c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</row>
    <row r="692" spans="1:24" ht="14.25" hidden="1" customHeight="1" outlineLevel="1">
      <c r="A692" s="47">
        <v>8595057625730</v>
      </c>
      <c r="B692" s="570" t="s">
        <v>3504</v>
      </c>
      <c r="C692" s="48" t="s">
        <v>6351</v>
      </c>
      <c r="D692" s="568" t="s">
        <v>13</v>
      </c>
      <c r="E692" s="151">
        <v>1</v>
      </c>
      <c r="F692" s="152">
        <f>SUMIF('Загальний прайс'!$D$7:$D$2728,A692,'Загальний прайс'!$L$7:$L$2728)</f>
        <v>4051.9531249148281</v>
      </c>
      <c r="G692" s="152">
        <f>F692*ЗМІСТ!$E$13/1000*1.2</f>
        <v>255.53172355712871</v>
      </c>
      <c r="H692" s="153">
        <f>G692*(100%-ЗМІСТ!$E$15)</f>
        <v>255.53172355712871</v>
      </c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</row>
    <row r="693" spans="1:24" ht="14.25" hidden="1" customHeight="1" outlineLevel="1">
      <c r="A693" s="47">
        <v>8595057625747</v>
      </c>
      <c r="B693" s="570" t="s">
        <v>3505</v>
      </c>
      <c r="C693" s="48" t="s">
        <v>6352</v>
      </c>
      <c r="D693" s="568" t="s">
        <v>13</v>
      </c>
      <c r="E693" s="151">
        <v>1</v>
      </c>
      <c r="F693" s="152">
        <f>SUMIF('Загальний прайс'!$D$7:$D$2728,A693,'Загальний прайс'!$L$7:$L$2728)</f>
        <v>1831.9739616929123</v>
      </c>
      <c r="G693" s="152">
        <f>F693*ЗМІСТ!$E$13/1000*1.2</f>
        <v>115.53131280436794</v>
      </c>
      <c r="H693" s="153">
        <f>G693*(100%-ЗМІСТ!$E$15)</f>
        <v>115.53131280436794</v>
      </c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</row>
    <row r="694" spans="1:24" ht="14.25" hidden="1" customHeight="1" outlineLevel="1">
      <c r="A694" s="47">
        <v>8595057625754</v>
      </c>
      <c r="B694" s="570" t="s">
        <v>3506</v>
      </c>
      <c r="C694" s="48" t="s">
        <v>6353</v>
      </c>
      <c r="D694" s="568" t="s">
        <v>13</v>
      </c>
      <c r="E694" s="151">
        <v>1</v>
      </c>
      <c r="F694" s="152">
        <f>SUMIF('Загальний прайс'!$D$7:$D$2728,A694,'Загальний прайс'!$L$7:$L$2728)</f>
        <v>1878.6328125141947</v>
      </c>
      <c r="G694" s="152">
        <f>F694*ЗМІСТ!$E$13/1000*1.2</f>
        <v>118.47379910714517</v>
      </c>
      <c r="H694" s="153">
        <f>G694*(100%-ЗМІСТ!$E$15)</f>
        <v>118.47379910714517</v>
      </c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</row>
    <row r="695" spans="1:24" ht="14.25" hidden="1" customHeight="1" outlineLevel="1">
      <c r="A695" s="47">
        <v>8595057625761</v>
      </c>
      <c r="B695" s="570" t="s">
        <v>3507</v>
      </c>
      <c r="C695" s="48" t="s">
        <v>6354</v>
      </c>
      <c r="D695" s="568" t="s">
        <v>13</v>
      </c>
      <c r="E695" s="151">
        <v>10</v>
      </c>
      <c r="F695" s="152">
        <f>SUMIF('Загальний прайс'!$D$7:$D$2728,A695,'Загальний прайс'!$L$7:$L$2728)</f>
        <v>2025.976562457414</v>
      </c>
      <c r="G695" s="152">
        <f>F695*ЗМІСТ!$E$13/1000*1.2</f>
        <v>127.76586177856436</v>
      </c>
      <c r="H695" s="153">
        <f>G695*(100%-ЗМІСТ!$E$15)</f>
        <v>127.76586177856436</v>
      </c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</row>
    <row r="696" spans="1:24" ht="14.25" hidden="1" customHeight="1" outlineLevel="1">
      <c r="A696" s="47">
        <v>8595057625778</v>
      </c>
      <c r="B696" s="570" t="s">
        <v>3508</v>
      </c>
      <c r="C696" s="48" t="s">
        <v>6355</v>
      </c>
      <c r="D696" s="568" t="s">
        <v>13</v>
      </c>
      <c r="E696" s="151">
        <v>10</v>
      </c>
      <c r="F696" s="152">
        <f>SUMIF('Загальний прайс'!$D$7:$D$2728,A696,'Загальний прайс'!$L$7:$L$2728)</f>
        <v>3004.5846320499895</v>
      </c>
      <c r="G696" s="152">
        <f>F696*ЗМІСТ!$E$13/1000*1.2</f>
        <v>189.48064450205939</v>
      </c>
      <c r="H696" s="153">
        <f>G696*(100%-ЗМІСТ!$E$15)</f>
        <v>189.48064450205939</v>
      </c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</row>
    <row r="697" spans="1:24" ht="14.25" hidden="1" customHeight="1" outlineLevel="1">
      <c r="A697" s="47">
        <v>8595057625785</v>
      </c>
      <c r="B697" s="570" t="s">
        <v>3509</v>
      </c>
      <c r="C697" s="48" t="s">
        <v>6356</v>
      </c>
      <c r="D697" s="568" t="s">
        <v>13</v>
      </c>
      <c r="E697" s="151">
        <v>10</v>
      </c>
      <c r="F697" s="152">
        <f>SUMIF('Загальний прайс'!$D$7:$D$2728,A697,'Загальний прайс'!$L$7:$L$2728)</f>
        <v>4465.7434930919635</v>
      </c>
      <c r="G697" s="152">
        <f>F697*ЗМІСТ!$E$13/1000*1.2</f>
        <v>281.62693312939263</v>
      </c>
      <c r="H697" s="153">
        <f>G697*(100%-ЗМІСТ!$E$15)</f>
        <v>281.62693312939263</v>
      </c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</row>
    <row r="698" spans="1:24" ht="14.25" hidden="1" customHeight="1" outlineLevel="1">
      <c r="A698" s="47">
        <v>8595057625792</v>
      </c>
      <c r="B698" s="570" t="s">
        <v>3510</v>
      </c>
      <c r="C698" s="48" t="s">
        <v>6357</v>
      </c>
      <c r="D698" s="568" t="s">
        <v>13</v>
      </c>
      <c r="E698" s="151">
        <v>1</v>
      </c>
      <c r="F698" s="152">
        <f>SUMIF('Загальний прайс'!$D$7:$D$2728,A698,'Загальний прайс'!$L$7:$L$2728)</f>
        <v>4465.7434930919635</v>
      </c>
      <c r="G698" s="152">
        <f>F698*ЗМІСТ!$E$13/1000*1.2</f>
        <v>281.62693312939263</v>
      </c>
      <c r="H698" s="153">
        <f>G698*(100%-ЗМІСТ!$E$15)</f>
        <v>281.62693312939263</v>
      </c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</row>
    <row r="699" spans="1:24" ht="12" customHeight="1">
      <c r="A699" s="120"/>
      <c r="B699" s="21"/>
      <c r="C699" s="124"/>
      <c r="D699" s="121"/>
      <c r="E699" s="121"/>
      <c r="F699" s="120"/>
      <c r="G699" s="120"/>
      <c r="H699" s="164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</row>
    <row r="700" spans="1:24" ht="12" customHeight="1">
      <c r="A700" s="120"/>
      <c r="B700" s="21"/>
      <c r="C700" s="124"/>
      <c r="D700" s="121"/>
      <c r="E700" s="121"/>
      <c r="F700" s="120"/>
      <c r="G700" s="120"/>
      <c r="H700" s="164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</row>
    <row r="701" spans="1:24" ht="12" customHeight="1">
      <c r="A701" s="120"/>
      <c r="B701" s="21"/>
      <c r="C701" s="124"/>
      <c r="D701" s="121"/>
      <c r="E701" s="121"/>
      <c r="F701" s="120"/>
      <c r="G701" s="120"/>
      <c r="H701" s="164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</row>
    <row r="702" spans="1:24" ht="12" customHeight="1">
      <c r="A702" s="120"/>
      <c r="B702" s="21"/>
      <c r="C702" s="124"/>
      <c r="D702" s="121"/>
      <c r="E702" s="121"/>
      <c r="F702" s="120"/>
      <c r="G702" s="120"/>
      <c r="H702" s="164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</row>
    <row r="703" spans="1:24" ht="12" customHeight="1">
      <c r="A703" s="120"/>
      <c r="B703" s="21"/>
      <c r="C703" s="124"/>
      <c r="D703" s="121"/>
      <c r="E703" s="121"/>
      <c r="F703" s="120"/>
      <c r="G703" s="120"/>
      <c r="H703" s="164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</row>
    <row r="704" spans="1:24" ht="12" customHeight="1">
      <c r="A704" s="120"/>
      <c r="B704" s="21"/>
      <c r="C704" s="124"/>
      <c r="D704" s="121"/>
      <c r="E704" s="121"/>
      <c r="F704" s="120"/>
      <c r="G704" s="120"/>
      <c r="H704" s="164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</row>
    <row r="705" spans="1:24" ht="12" customHeight="1">
      <c r="A705" s="120"/>
      <c r="B705" s="21"/>
      <c r="C705" s="124"/>
      <c r="D705" s="121"/>
      <c r="E705" s="121"/>
      <c r="F705" s="120"/>
      <c r="G705" s="120"/>
      <c r="H705" s="164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</row>
    <row r="706" spans="1:24" ht="12" customHeight="1">
      <c r="A706" s="120"/>
      <c r="B706" s="21"/>
      <c r="C706" s="124"/>
      <c r="D706" s="121"/>
      <c r="E706" s="121"/>
      <c r="F706" s="120"/>
      <c r="G706" s="120"/>
      <c r="H706" s="164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</row>
    <row r="707" spans="1:24" ht="12" customHeight="1">
      <c r="A707" s="120"/>
      <c r="B707" s="21"/>
      <c r="C707" s="124"/>
      <c r="D707" s="121"/>
      <c r="E707" s="121"/>
      <c r="F707" s="120"/>
      <c r="G707" s="120"/>
      <c r="H707" s="164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</row>
    <row r="708" spans="1:24" ht="12" customHeight="1">
      <c r="A708" s="120"/>
      <c r="B708" s="21"/>
      <c r="C708" s="124"/>
      <c r="D708" s="121"/>
      <c r="E708" s="121"/>
      <c r="F708" s="120"/>
      <c r="G708" s="120"/>
      <c r="H708" s="164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</row>
    <row r="709" spans="1:24" ht="12" customHeight="1">
      <c r="A709" s="120"/>
      <c r="B709" s="21"/>
      <c r="C709" s="124"/>
      <c r="D709" s="121"/>
      <c r="E709" s="121"/>
      <c r="F709" s="120"/>
      <c r="G709" s="120"/>
      <c r="H709" s="164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</row>
    <row r="710" spans="1:24" ht="12" customHeight="1">
      <c r="A710" s="120"/>
      <c r="B710" s="21"/>
      <c r="C710" s="124"/>
      <c r="D710" s="121"/>
      <c r="E710" s="121"/>
      <c r="F710" s="120"/>
      <c r="G710" s="120"/>
      <c r="H710" s="164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</row>
    <row r="711" spans="1:24" ht="12" customHeight="1">
      <c r="A711" s="120"/>
      <c r="B711" s="21"/>
      <c r="C711" s="124"/>
      <c r="D711" s="121"/>
      <c r="E711" s="121"/>
      <c r="F711" s="120"/>
      <c r="G711" s="120"/>
      <c r="H711" s="164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</row>
    <row r="712" spans="1:24" ht="12" customHeight="1">
      <c r="A712" s="120"/>
      <c r="B712" s="21"/>
      <c r="C712" s="124"/>
      <c r="D712" s="121"/>
      <c r="E712" s="121"/>
      <c r="F712" s="120"/>
      <c r="G712" s="120"/>
      <c r="H712" s="164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</row>
    <row r="713" spans="1:24" ht="12" customHeight="1">
      <c r="A713" s="120"/>
      <c r="B713" s="21"/>
      <c r="C713" s="124"/>
      <c r="D713" s="121"/>
      <c r="E713" s="121"/>
      <c r="F713" s="120"/>
      <c r="G713" s="120"/>
      <c r="H713" s="164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</row>
    <row r="714" spans="1:24" ht="12" customHeight="1">
      <c r="A714" s="120"/>
      <c r="B714" s="21"/>
      <c r="C714" s="124"/>
      <c r="D714" s="121"/>
      <c r="E714" s="121"/>
      <c r="F714" s="120"/>
      <c r="G714" s="120"/>
      <c r="H714" s="164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</row>
    <row r="715" spans="1:24" ht="12" customHeight="1">
      <c r="A715" s="120"/>
      <c r="B715" s="21"/>
      <c r="C715" s="124"/>
      <c r="D715" s="121"/>
      <c r="E715" s="121"/>
      <c r="F715" s="120"/>
      <c r="G715" s="120"/>
      <c r="H715" s="164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</row>
    <row r="716" spans="1:24" ht="12" customHeight="1">
      <c r="A716" s="120"/>
      <c r="B716" s="21"/>
      <c r="C716" s="124"/>
      <c r="D716" s="121"/>
      <c r="E716" s="121"/>
      <c r="F716" s="120"/>
      <c r="G716" s="120"/>
      <c r="H716" s="164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</row>
    <row r="717" spans="1:24" ht="12" customHeight="1">
      <c r="A717" s="120"/>
      <c r="B717" s="21"/>
      <c r="C717" s="124"/>
      <c r="D717" s="121"/>
      <c r="E717" s="121"/>
      <c r="F717" s="120"/>
      <c r="G717" s="120"/>
      <c r="H717" s="164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</row>
    <row r="718" spans="1:24" ht="12" customHeight="1">
      <c r="A718" s="120"/>
      <c r="B718" s="21"/>
      <c r="C718" s="124"/>
      <c r="D718" s="121"/>
      <c r="E718" s="121"/>
      <c r="F718" s="120"/>
      <c r="G718" s="120"/>
      <c r="H718" s="164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</row>
    <row r="719" spans="1:24" ht="12" customHeight="1">
      <c r="A719" s="120"/>
      <c r="B719" s="21"/>
      <c r="C719" s="124"/>
      <c r="D719" s="121"/>
      <c r="E719" s="121"/>
      <c r="F719" s="120"/>
      <c r="G719" s="120"/>
      <c r="H719" s="164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</row>
    <row r="720" spans="1:24" ht="12" customHeight="1">
      <c r="A720" s="120"/>
      <c r="B720" s="21"/>
      <c r="C720" s="124"/>
      <c r="D720" s="121"/>
      <c r="E720" s="121"/>
      <c r="F720" s="120"/>
      <c r="G720" s="120"/>
      <c r="H720" s="164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</row>
    <row r="721" spans="1:24" ht="12" customHeight="1">
      <c r="A721" s="120"/>
      <c r="B721" s="21"/>
      <c r="C721" s="124"/>
      <c r="D721" s="121"/>
      <c r="E721" s="121"/>
      <c r="F721" s="120"/>
      <c r="G721" s="120"/>
      <c r="H721" s="164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</row>
    <row r="722" spans="1:24" ht="12" customHeight="1">
      <c r="A722" s="120"/>
      <c r="B722" s="21"/>
      <c r="C722" s="124"/>
      <c r="D722" s="121"/>
      <c r="E722" s="121"/>
      <c r="F722" s="120"/>
      <c r="G722" s="120"/>
      <c r="H722" s="164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</row>
    <row r="723" spans="1:24" ht="12" customHeight="1">
      <c r="A723" s="120"/>
      <c r="B723" s="21"/>
      <c r="C723" s="124"/>
      <c r="D723" s="121"/>
      <c r="E723" s="121"/>
      <c r="F723" s="120"/>
      <c r="G723" s="120"/>
      <c r="H723" s="164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</row>
    <row r="724" spans="1:24" ht="12" customHeight="1">
      <c r="A724" s="120"/>
      <c r="B724" s="21"/>
      <c r="C724" s="124"/>
      <c r="D724" s="121"/>
      <c r="E724" s="121"/>
      <c r="F724" s="120"/>
      <c r="G724" s="120"/>
      <c r="H724" s="164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</row>
    <row r="725" spans="1:24" ht="12" customHeight="1">
      <c r="A725" s="120"/>
      <c r="B725" s="21"/>
      <c r="C725" s="124"/>
      <c r="D725" s="121"/>
      <c r="E725" s="121"/>
      <c r="F725" s="120"/>
      <c r="G725" s="120"/>
      <c r="H725" s="164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</row>
    <row r="726" spans="1:24" ht="12" customHeight="1">
      <c r="A726" s="120"/>
      <c r="B726" s="21"/>
      <c r="C726" s="124"/>
      <c r="D726" s="121"/>
      <c r="E726" s="121"/>
      <c r="F726" s="120"/>
      <c r="G726" s="120"/>
      <c r="H726" s="164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</row>
    <row r="727" spans="1:24" ht="12" customHeight="1">
      <c r="A727" s="120"/>
      <c r="B727" s="21"/>
      <c r="C727" s="124"/>
      <c r="D727" s="121"/>
      <c r="E727" s="121"/>
      <c r="F727" s="120"/>
      <c r="G727" s="120"/>
      <c r="H727" s="164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</row>
    <row r="728" spans="1:24" ht="12" customHeight="1">
      <c r="A728" s="120"/>
      <c r="B728" s="21"/>
      <c r="C728" s="124"/>
      <c r="D728" s="121"/>
      <c r="E728" s="121"/>
      <c r="F728" s="120"/>
      <c r="G728" s="120"/>
      <c r="H728" s="164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</row>
    <row r="729" spans="1:24" ht="12" customHeight="1">
      <c r="A729" s="120"/>
      <c r="B729" s="21"/>
      <c r="C729" s="124"/>
      <c r="D729" s="121"/>
      <c r="E729" s="121"/>
      <c r="F729" s="120"/>
      <c r="G729" s="120"/>
      <c r="H729" s="164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</row>
    <row r="730" spans="1:24" ht="12" customHeight="1">
      <c r="A730" s="120"/>
      <c r="B730" s="21"/>
      <c r="C730" s="124"/>
      <c r="D730" s="121"/>
      <c r="E730" s="121"/>
      <c r="F730" s="120"/>
      <c r="G730" s="120"/>
      <c r="H730" s="164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</row>
    <row r="731" spans="1:24" ht="12" customHeight="1">
      <c r="A731" s="120"/>
      <c r="B731" s="21"/>
      <c r="C731" s="124"/>
      <c r="D731" s="121"/>
      <c r="E731" s="121"/>
      <c r="F731" s="120"/>
      <c r="G731" s="120"/>
      <c r="H731" s="164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</row>
    <row r="732" spans="1:24" ht="12" customHeight="1">
      <c r="A732" s="120"/>
      <c r="B732" s="21"/>
      <c r="C732" s="124"/>
      <c r="D732" s="121"/>
      <c r="E732" s="121"/>
      <c r="F732" s="120"/>
      <c r="G732" s="120"/>
      <c r="H732" s="164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</row>
    <row r="733" spans="1:24" ht="12" customHeight="1">
      <c r="A733" s="120"/>
      <c r="B733" s="21"/>
      <c r="C733" s="124"/>
      <c r="D733" s="121"/>
      <c r="E733" s="121"/>
      <c r="F733" s="120"/>
      <c r="G733" s="120"/>
      <c r="H733" s="164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</row>
    <row r="734" spans="1:24" ht="12" customHeight="1">
      <c r="A734" s="120"/>
      <c r="B734" s="21"/>
      <c r="C734" s="124"/>
      <c r="D734" s="121"/>
      <c r="E734" s="121"/>
      <c r="F734" s="120"/>
      <c r="G734" s="120"/>
      <c r="H734" s="164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</row>
    <row r="735" spans="1:24" ht="12" customHeight="1">
      <c r="A735" s="120"/>
      <c r="B735" s="21"/>
      <c r="C735" s="124"/>
      <c r="D735" s="121"/>
      <c r="E735" s="121"/>
      <c r="F735" s="120"/>
      <c r="G735" s="120"/>
      <c r="H735" s="164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</row>
    <row r="736" spans="1:24" ht="12" customHeight="1">
      <c r="A736" s="120"/>
      <c r="B736" s="21"/>
      <c r="C736" s="124"/>
      <c r="D736" s="121"/>
      <c r="E736" s="121"/>
      <c r="F736" s="120"/>
      <c r="G736" s="120"/>
      <c r="H736" s="164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</row>
    <row r="737" spans="1:24" ht="12" customHeight="1">
      <c r="A737" s="120"/>
      <c r="B737" s="21"/>
      <c r="C737" s="124"/>
      <c r="D737" s="121"/>
      <c r="E737" s="121"/>
      <c r="F737" s="120"/>
      <c r="G737" s="120"/>
      <c r="H737" s="164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</row>
    <row r="738" spans="1:24" ht="12" customHeight="1">
      <c r="A738" s="120"/>
      <c r="B738" s="21"/>
      <c r="C738" s="124"/>
      <c r="D738" s="121"/>
      <c r="E738" s="121"/>
      <c r="F738" s="120"/>
      <c r="G738" s="120"/>
      <c r="H738" s="164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</row>
    <row r="739" spans="1:24" ht="12" customHeight="1">
      <c r="A739" s="120"/>
      <c r="B739" s="21"/>
      <c r="C739" s="124"/>
      <c r="D739" s="121"/>
      <c r="E739" s="121"/>
      <c r="F739" s="120"/>
      <c r="G739" s="120"/>
      <c r="H739" s="164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</row>
    <row r="740" spans="1:24" ht="12" customHeight="1">
      <c r="A740" s="120"/>
      <c r="B740" s="21"/>
      <c r="C740" s="124"/>
      <c r="D740" s="121"/>
      <c r="E740" s="121"/>
      <c r="F740" s="120"/>
      <c r="G740" s="120"/>
      <c r="H740" s="164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</row>
    <row r="741" spans="1:24" ht="12" customHeight="1">
      <c r="A741" s="120"/>
      <c r="B741" s="21"/>
      <c r="C741" s="124"/>
      <c r="D741" s="121"/>
      <c r="E741" s="121"/>
      <c r="F741" s="120"/>
      <c r="G741" s="120"/>
      <c r="H741" s="164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</row>
    <row r="742" spans="1:24" ht="12" customHeight="1">
      <c r="A742" s="120"/>
      <c r="B742" s="21"/>
      <c r="C742" s="124"/>
      <c r="D742" s="121"/>
      <c r="E742" s="121"/>
      <c r="F742" s="120"/>
      <c r="G742" s="120"/>
      <c r="H742" s="164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</row>
    <row r="743" spans="1:24" ht="12" customHeight="1">
      <c r="A743" s="120"/>
      <c r="B743" s="21"/>
      <c r="C743" s="124"/>
      <c r="D743" s="121"/>
      <c r="E743" s="121"/>
      <c r="F743" s="120"/>
      <c r="G743" s="120"/>
      <c r="H743" s="164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</row>
    <row r="744" spans="1:24" ht="12" customHeight="1">
      <c r="A744" s="120"/>
      <c r="B744" s="21"/>
      <c r="C744" s="124"/>
      <c r="D744" s="121"/>
      <c r="E744" s="121"/>
      <c r="F744" s="120"/>
      <c r="G744" s="120"/>
      <c r="H744" s="164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</row>
    <row r="745" spans="1:24" ht="12" customHeight="1">
      <c r="A745" s="120"/>
      <c r="B745" s="21"/>
      <c r="C745" s="124"/>
      <c r="D745" s="121"/>
      <c r="E745" s="121"/>
      <c r="F745" s="120"/>
      <c r="G745" s="120"/>
      <c r="H745" s="164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</row>
    <row r="746" spans="1:24" ht="12" customHeight="1">
      <c r="A746" s="120"/>
      <c r="B746" s="21"/>
      <c r="C746" s="124"/>
      <c r="D746" s="121"/>
      <c r="E746" s="121"/>
      <c r="F746" s="120"/>
      <c r="G746" s="120"/>
      <c r="H746" s="164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</row>
    <row r="747" spans="1:24" ht="12" customHeight="1">
      <c r="A747" s="120"/>
      <c r="B747" s="21"/>
      <c r="C747" s="124"/>
      <c r="D747" s="121"/>
      <c r="E747" s="121"/>
      <c r="F747" s="120"/>
      <c r="G747" s="120"/>
      <c r="H747" s="164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</row>
    <row r="748" spans="1:24" ht="12" customHeight="1">
      <c r="A748" s="120"/>
      <c r="B748" s="21"/>
      <c r="C748" s="124"/>
      <c r="D748" s="121"/>
      <c r="E748" s="121"/>
      <c r="F748" s="120"/>
      <c r="G748" s="120"/>
      <c r="H748" s="164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</row>
    <row r="749" spans="1:24" ht="12" customHeight="1">
      <c r="A749" s="120"/>
      <c r="B749" s="21"/>
      <c r="C749" s="124"/>
      <c r="D749" s="121"/>
      <c r="E749" s="121"/>
      <c r="F749" s="120"/>
      <c r="G749" s="120"/>
      <c r="H749" s="164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</row>
    <row r="750" spans="1:24" ht="12" customHeight="1">
      <c r="A750" s="120"/>
      <c r="B750" s="21"/>
      <c r="C750" s="124"/>
      <c r="D750" s="121"/>
      <c r="E750" s="121"/>
      <c r="F750" s="120"/>
      <c r="G750" s="120"/>
      <c r="H750" s="164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</row>
    <row r="751" spans="1:24" ht="12" customHeight="1">
      <c r="A751" s="120"/>
      <c r="B751" s="21"/>
      <c r="C751" s="124"/>
      <c r="D751" s="121"/>
      <c r="E751" s="121"/>
      <c r="F751" s="120"/>
      <c r="G751" s="120"/>
      <c r="H751" s="164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</row>
    <row r="752" spans="1:24" ht="12" customHeight="1">
      <c r="A752" s="120"/>
      <c r="B752" s="21"/>
      <c r="C752" s="124"/>
      <c r="D752" s="121"/>
      <c r="E752" s="121"/>
      <c r="F752" s="120"/>
      <c r="G752" s="120"/>
      <c r="H752" s="164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</row>
    <row r="753" spans="1:24" ht="12" customHeight="1">
      <c r="A753" s="120"/>
      <c r="B753" s="21"/>
      <c r="C753" s="124"/>
      <c r="D753" s="121"/>
      <c r="E753" s="121"/>
      <c r="F753" s="120"/>
      <c r="G753" s="120"/>
      <c r="H753" s="164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</row>
    <row r="754" spans="1:24" ht="12" customHeight="1">
      <c r="A754" s="120"/>
      <c r="B754" s="21"/>
      <c r="C754" s="124"/>
      <c r="D754" s="121"/>
      <c r="E754" s="121"/>
      <c r="F754" s="120"/>
      <c r="G754" s="120"/>
      <c r="H754" s="164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</row>
    <row r="755" spans="1:24" ht="12" customHeight="1">
      <c r="A755" s="120"/>
      <c r="B755" s="21"/>
      <c r="C755" s="124"/>
      <c r="D755" s="121"/>
      <c r="E755" s="121"/>
      <c r="F755" s="120"/>
      <c r="G755" s="120"/>
      <c r="H755" s="164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</row>
    <row r="756" spans="1:24" ht="12" customHeight="1">
      <c r="A756" s="120"/>
      <c r="B756" s="21"/>
      <c r="C756" s="124"/>
      <c r="D756" s="121"/>
      <c r="E756" s="121"/>
      <c r="F756" s="120"/>
      <c r="G756" s="120"/>
      <c r="H756" s="164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</row>
    <row r="757" spans="1:24" ht="12" customHeight="1">
      <c r="A757" s="120"/>
      <c r="B757" s="21"/>
      <c r="C757" s="124"/>
      <c r="D757" s="121"/>
      <c r="E757" s="121"/>
      <c r="F757" s="120"/>
      <c r="G757" s="120"/>
      <c r="H757" s="164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</row>
    <row r="758" spans="1:24" ht="12" customHeight="1">
      <c r="A758" s="120"/>
      <c r="B758" s="21"/>
      <c r="C758" s="124"/>
      <c r="D758" s="121"/>
      <c r="E758" s="121"/>
      <c r="F758" s="120"/>
      <c r="G758" s="120"/>
      <c r="H758" s="164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</row>
    <row r="759" spans="1:24" ht="12" customHeight="1">
      <c r="A759" s="120"/>
      <c r="B759" s="21"/>
      <c r="C759" s="124"/>
      <c r="D759" s="121"/>
      <c r="E759" s="121"/>
      <c r="F759" s="120"/>
      <c r="G759" s="120"/>
      <c r="H759" s="164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</row>
    <row r="760" spans="1:24" ht="12" customHeight="1">
      <c r="A760" s="120"/>
      <c r="B760" s="21"/>
      <c r="C760" s="124"/>
      <c r="D760" s="121"/>
      <c r="E760" s="121"/>
      <c r="F760" s="120"/>
      <c r="G760" s="120"/>
      <c r="H760" s="164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</row>
    <row r="761" spans="1:24" ht="12" customHeight="1">
      <c r="A761" s="120"/>
      <c r="B761" s="21"/>
      <c r="C761" s="124"/>
      <c r="D761" s="121"/>
      <c r="E761" s="121"/>
      <c r="F761" s="120"/>
      <c r="G761" s="120"/>
      <c r="H761" s="164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</row>
    <row r="762" spans="1:24" ht="12" customHeight="1">
      <c r="A762" s="120"/>
      <c r="B762" s="21"/>
      <c r="C762" s="124"/>
      <c r="D762" s="121"/>
      <c r="E762" s="121"/>
      <c r="F762" s="120"/>
      <c r="G762" s="120"/>
      <c r="H762" s="164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</row>
    <row r="763" spans="1:24" ht="12" customHeight="1">
      <c r="A763" s="120"/>
      <c r="B763" s="21"/>
      <c r="C763" s="124"/>
      <c r="D763" s="121"/>
      <c r="E763" s="121"/>
      <c r="F763" s="120"/>
      <c r="G763" s="120"/>
      <c r="H763" s="164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</row>
    <row r="764" spans="1:24" ht="12" customHeight="1">
      <c r="A764" s="120"/>
      <c r="B764" s="21"/>
      <c r="C764" s="124"/>
      <c r="D764" s="121"/>
      <c r="E764" s="121"/>
      <c r="F764" s="120"/>
      <c r="G764" s="120"/>
      <c r="H764" s="164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</row>
    <row r="765" spans="1:24" ht="12" customHeight="1">
      <c r="A765" s="120"/>
      <c r="B765" s="21"/>
      <c r="C765" s="124"/>
      <c r="D765" s="121"/>
      <c r="E765" s="121"/>
      <c r="F765" s="120"/>
      <c r="G765" s="120"/>
      <c r="H765" s="164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</row>
    <row r="766" spans="1:24" ht="12" customHeight="1">
      <c r="A766" s="120"/>
      <c r="B766" s="21"/>
      <c r="C766" s="124"/>
      <c r="D766" s="121"/>
      <c r="E766" s="121"/>
      <c r="F766" s="120"/>
      <c r="G766" s="120"/>
      <c r="H766" s="164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</row>
    <row r="767" spans="1:24" ht="12" customHeight="1">
      <c r="A767" s="120"/>
      <c r="B767" s="21"/>
      <c r="C767" s="124"/>
      <c r="D767" s="121"/>
      <c r="E767" s="121"/>
      <c r="F767" s="120"/>
      <c r="G767" s="120"/>
      <c r="H767" s="164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</row>
    <row r="768" spans="1:24" ht="12" customHeight="1">
      <c r="A768" s="120"/>
      <c r="B768" s="21"/>
      <c r="C768" s="124"/>
      <c r="D768" s="121"/>
      <c r="E768" s="121"/>
      <c r="F768" s="120"/>
      <c r="G768" s="120"/>
      <c r="H768" s="164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</row>
    <row r="769" spans="1:24" ht="12" customHeight="1">
      <c r="A769" s="120"/>
      <c r="B769" s="21"/>
      <c r="C769" s="124"/>
      <c r="D769" s="121"/>
      <c r="E769" s="121"/>
      <c r="F769" s="120"/>
      <c r="G769" s="120"/>
      <c r="H769" s="164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</row>
    <row r="770" spans="1:24" ht="12" customHeight="1">
      <c r="A770" s="120"/>
      <c r="B770" s="21"/>
      <c r="C770" s="124"/>
      <c r="D770" s="121"/>
      <c r="E770" s="121"/>
      <c r="F770" s="120"/>
      <c r="G770" s="120"/>
      <c r="H770" s="164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</row>
    <row r="771" spans="1:24" ht="12" customHeight="1">
      <c r="A771" s="120"/>
      <c r="B771" s="21"/>
      <c r="C771" s="124"/>
      <c r="D771" s="121"/>
      <c r="E771" s="121"/>
      <c r="F771" s="120"/>
      <c r="G771" s="120"/>
      <c r="H771" s="164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</row>
    <row r="772" spans="1:24" ht="12" customHeight="1">
      <c r="A772" s="120"/>
      <c r="B772" s="21"/>
      <c r="C772" s="124"/>
      <c r="D772" s="121"/>
      <c r="E772" s="121"/>
      <c r="F772" s="120"/>
      <c r="G772" s="120"/>
      <c r="H772" s="164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</row>
    <row r="773" spans="1:24" ht="12" customHeight="1">
      <c r="A773" s="120"/>
      <c r="B773" s="21"/>
      <c r="C773" s="124"/>
      <c r="D773" s="121"/>
      <c r="E773" s="121"/>
      <c r="F773" s="120"/>
      <c r="G773" s="120"/>
      <c r="H773" s="164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</row>
    <row r="774" spans="1:24" ht="12" customHeight="1">
      <c r="A774" s="120"/>
      <c r="B774" s="21"/>
      <c r="C774" s="124"/>
      <c r="D774" s="121"/>
      <c r="E774" s="121"/>
      <c r="F774" s="120"/>
      <c r="G774" s="120"/>
      <c r="H774" s="164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</row>
    <row r="775" spans="1:24" ht="12" customHeight="1">
      <c r="A775" s="120"/>
      <c r="B775" s="21"/>
      <c r="C775" s="124"/>
      <c r="D775" s="121"/>
      <c r="E775" s="121"/>
      <c r="F775" s="120"/>
      <c r="G775" s="120"/>
      <c r="H775" s="164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</row>
    <row r="776" spans="1:24" ht="12" customHeight="1">
      <c r="A776" s="120"/>
      <c r="B776" s="21"/>
      <c r="C776" s="124"/>
      <c r="D776" s="121"/>
      <c r="E776" s="121"/>
      <c r="F776" s="120"/>
      <c r="G776" s="120"/>
      <c r="H776" s="164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</row>
    <row r="777" spans="1:24" ht="12" customHeight="1">
      <c r="A777" s="120"/>
      <c r="B777" s="21"/>
      <c r="C777" s="124"/>
      <c r="D777" s="121"/>
      <c r="E777" s="121"/>
      <c r="F777" s="120"/>
      <c r="G777" s="120"/>
      <c r="H777" s="164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</row>
    <row r="778" spans="1:24" ht="12" customHeight="1">
      <c r="A778" s="120"/>
      <c r="B778" s="21"/>
      <c r="C778" s="124"/>
      <c r="D778" s="121"/>
      <c r="E778" s="121"/>
      <c r="F778" s="120"/>
      <c r="G778" s="120"/>
      <c r="H778" s="164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</row>
    <row r="779" spans="1:24" ht="12" customHeight="1">
      <c r="A779" s="120"/>
      <c r="B779" s="21"/>
      <c r="C779" s="124"/>
      <c r="D779" s="121"/>
      <c r="E779" s="121"/>
      <c r="F779" s="120"/>
      <c r="G779" s="120"/>
      <c r="H779" s="164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</row>
    <row r="780" spans="1:24" ht="12" customHeight="1">
      <c r="A780" s="120"/>
      <c r="B780" s="21"/>
      <c r="C780" s="124"/>
      <c r="D780" s="121"/>
      <c r="E780" s="121"/>
      <c r="F780" s="120"/>
      <c r="G780" s="120"/>
      <c r="H780" s="164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</row>
    <row r="781" spans="1:24" ht="12" customHeight="1">
      <c r="A781" s="120"/>
      <c r="B781" s="21"/>
      <c r="C781" s="124"/>
      <c r="D781" s="121"/>
      <c r="E781" s="121"/>
      <c r="F781" s="120"/>
      <c r="G781" s="120"/>
      <c r="H781" s="164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</row>
    <row r="782" spans="1:24" ht="12" customHeight="1">
      <c r="A782" s="120"/>
      <c r="B782" s="21"/>
      <c r="C782" s="124"/>
      <c r="D782" s="121"/>
      <c r="E782" s="121"/>
      <c r="F782" s="120"/>
      <c r="G782" s="120"/>
      <c r="H782" s="164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</row>
    <row r="783" spans="1:24" ht="12" customHeight="1">
      <c r="A783" s="120"/>
      <c r="B783" s="21"/>
      <c r="C783" s="124"/>
      <c r="D783" s="121"/>
      <c r="E783" s="121"/>
      <c r="F783" s="120"/>
      <c r="G783" s="120"/>
      <c r="H783" s="164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</row>
    <row r="784" spans="1:24" ht="12" customHeight="1">
      <c r="A784" s="120"/>
      <c r="B784" s="21"/>
      <c r="C784" s="124"/>
      <c r="D784" s="121"/>
      <c r="E784" s="121"/>
      <c r="F784" s="120"/>
      <c r="G784" s="120"/>
      <c r="H784" s="164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</row>
    <row r="785" spans="1:24" ht="12" customHeight="1">
      <c r="A785" s="120"/>
      <c r="B785" s="21"/>
      <c r="C785" s="124"/>
      <c r="D785" s="121"/>
      <c r="E785" s="121"/>
      <c r="F785" s="120"/>
      <c r="G785" s="120"/>
      <c r="H785" s="164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</row>
    <row r="786" spans="1:24" ht="12" customHeight="1">
      <c r="A786" s="120"/>
      <c r="B786" s="21"/>
      <c r="C786" s="124"/>
      <c r="D786" s="121"/>
      <c r="E786" s="121"/>
      <c r="F786" s="120"/>
      <c r="G786" s="120"/>
      <c r="H786" s="164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</row>
    <row r="787" spans="1:24" ht="12" customHeight="1">
      <c r="A787" s="120"/>
      <c r="B787" s="21"/>
      <c r="C787" s="124"/>
      <c r="D787" s="121"/>
      <c r="E787" s="121"/>
      <c r="F787" s="120"/>
      <c r="G787" s="120"/>
      <c r="H787" s="164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</row>
    <row r="788" spans="1:24" ht="12" customHeight="1">
      <c r="A788" s="120"/>
      <c r="B788" s="21"/>
      <c r="C788" s="124"/>
      <c r="D788" s="121"/>
      <c r="E788" s="121"/>
      <c r="F788" s="120"/>
      <c r="G788" s="120"/>
      <c r="H788" s="164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</row>
    <row r="789" spans="1:24" ht="12" customHeight="1">
      <c r="A789" s="120"/>
      <c r="B789" s="21"/>
      <c r="C789" s="124"/>
      <c r="D789" s="121"/>
      <c r="E789" s="121"/>
      <c r="F789" s="120"/>
      <c r="G789" s="120"/>
      <c r="H789" s="164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</row>
    <row r="790" spans="1:24" ht="12" customHeight="1">
      <c r="A790" s="120"/>
      <c r="B790" s="21"/>
      <c r="C790" s="124"/>
      <c r="D790" s="121"/>
      <c r="E790" s="121"/>
      <c r="F790" s="120"/>
      <c r="G790" s="120"/>
      <c r="H790" s="164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</row>
    <row r="791" spans="1:24" ht="12" customHeight="1">
      <c r="A791" s="120"/>
      <c r="B791" s="21"/>
      <c r="C791" s="124"/>
      <c r="D791" s="121"/>
      <c r="E791" s="121"/>
      <c r="F791" s="120"/>
      <c r="G791" s="120"/>
      <c r="H791" s="164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</row>
    <row r="792" spans="1:24" ht="12" customHeight="1">
      <c r="A792" s="120"/>
      <c r="B792" s="21"/>
      <c r="C792" s="124"/>
      <c r="D792" s="121"/>
      <c r="E792" s="121"/>
      <c r="F792" s="120"/>
      <c r="G792" s="120"/>
      <c r="H792" s="164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</row>
    <row r="793" spans="1:24" ht="12" customHeight="1">
      <c r="A793" s="120"/>
      <c r="B793" s="21"/>
      <c r="C793" s="124"/>
      <c r="D793" s="121"/>
      <c r="E793" s="121"/>
      <c r="F793" s="120"/>
      <c r="G793" s="120"/>
      <c r="H793" s="164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</row>
    <row r="794" spans="1:24" ht="12" customHeight="1">
      <c r="A794" s="120"/>
      <c r="B794" s="21"/>
      <c r="C794" s="124"/>
      <c r="D794" s="121"/>
      <c r="E794" s="121"/>
      <c r="F794" s="120"/>
      <c r="G794" s="120"/>
      <c r="H794" s="164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</row>
    <row r="795" spans="1:24" ht="12" customHeight="1">
      <c r="A795" s="120"/>
      <c r="B795" s="21"/>
      <c r="C795" s="124"/>
      <c r="D795" s="121"/>
      <c r="E795" s="121"/>
      <c r="F795" s="120"/>
      <c r="G795" s="120"/>
      <c r="H795" s="164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</row>
    <row r="796" spans="1:24" ht="12" customHeight="1">
      <c r="A796" s="120"/>
      <c r="B796" s="21"/>
      <c r="C796" s="124"/>
      <c r="D796" s="121"/>
      <c r="E796" s="121"/>
      <c r="F796" s="120"/>
      <c r="G796" s="120"/>
      <c r="H796" s="164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</row>
    <row r="797" spans="1:24" ht="12" customHeight="1">
      <c r="A797" s="120"/>
      <c r="B797" s="21"/>
      <c r="C797" s="124"/>
      <c r="D797" s="121"/>
      <c r="E797" s="121"/>
      <c r="F797" s="120"/>
      <c r="G797" s="120"/>
      <c r="H797" s="164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</row>
    <row r="798" spans="1:24" ht="12" customHeight="1">
      <c r="A798" s="120"/>
      <c r="B798" s="21"/>
      <c r="C798" s="124"/>
      <c r="D798" s="121"/>
      <c r="E798" s="121"/>
      <c r="F798" s="120"/>
      <c r="G798" s="120"/>
      <c r="H798" s="164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</row>
    <row r="799" spans="1:24" ht="12" customHeight="1">
      <c r="A799" s="120"/>
      <c r="B799" s="21"/>
      <c r="C799" s="124"/>
      <c r="D799" s="121"/>
      <c r="E799" s="121"/>
      <c r="F799" s="120"/>
      <c r="G799" s="120"/>
      <c r="H799" s="164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</row>
    <row r="800" spans="1:24" ht="12" customHeight="1">
      <c r="A800" s="120"/>
      <c r="B800" s="21"/>
      <c r="C800" s="124"/>
      <c r="D800" s="121"/>
      <c r="E800" s="121"/>
      <c r="F800" s="120"/>
      <c r="G800" s="120"/>
      <c r="H800" s="164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</row>
    <row r="801" spans="1:24" ht="12" customHeight="1">
      <c r="A801" s="120"/>
      <c r="B801" s="21"/>
      <c r="C801" s="124"/>
      <c r="D801" s="121"/>
      <c r="E801" s="121"/>
      <c r="F801" s="120"/>
      <c r="G801" s="120"/>
      <c r="H801" s="164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</row>
    <row r="802" spans="1:24" ht="12" customHeight="1">
      <c r="A802" s="120"/>
      <c r="B802" s="21"/>
      <c r="C802" s="124"/>
      <c r="D802" s="121"/>
      <c r="E802" s="121"/>
      <c r="F802" s="120"/>
      <c r="G802" s="120"/>
      <c r="H802" s="164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</row>
    <row r="803" spans="1:24" ht="12" customHeight="1">
      <c r="A803" s="120"/>
      <c r="B803" s="21"/>
      <c r="C803" s="124"/>
      <c r="D803" s="121"/>
      <c r="E803" s="121"/>
      <c r="F803" s="120"/>
      <c r="G803" s="120"/>
      <c r="H803" s="164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</row>
    <row r="804" spans="1:24" ht="12" customHeight="1">
      <c r="A804" s="120"/>
      <c r="B804" s="21"/>
      <c r="C804" s="124"/>
      <c r="D804" s="121"/>
      <c r="E804" s="121"/>
      <c r="F804" s="120"/>
      <c r="G804" s="120"/>
      <c r="H804" s="164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</row>
    <row r="805" spans="1:24" ht="12" customHeight="1">
      <c r="A805" s="120"/>
      <c r="B805" s="21"/>
      <c r="C805" s="124"/>
      <c r="D805" s="121"/>
      <c r="E805" s="121"/>
      <c r="F805" s="120"/>
      <c r="G805" s="120"/>
      <c r="H805" s="164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</row>
    <row r="806" spans="1:24" ht="15.75" customHeight="1"/>
    <row r="807" spans="1:24" ht="15.75" customHeight="1"/>
    <row r="808" spans="1:24" ht="15.75" customHeight="1"/>
    <row r="809" spans="1:24" ht="15.75" customHeight="1"/>
    <row r="810" spans="1:24" ht="15.75" customHeight="1"/>
    <row r="811" spans="1:24" ht="15.75" customHeight="1"/>
    <row r="812" spans="1:24" ht="15.75" customHeight="1"/>
    <row r="813" spans="1:24" ht="15.75" customHeight="1"/>
    <row r="814" spans="1:24" ht="15.75" customHeight="1"/>
    <row r="815" spans="1:24" ht="15.75" customHeight="1"/>
    <row r="816" spans="1:24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autoFilter ref="A5:AB76" xr:uid="{00000000-0009-0000-0000-000002000000}"/>
  <mergeCells count="15">
    <mergeCell ref="B160:C160"/>
    <mergeCell ref="A1:B1"/>
    <mergeCell ref="D1:H1"/>
    <mergeCell ref="A2:G2"/>
    <mergeCell ref="D3:G3"/>
    <mergeCell ref="B7:C7"/>
    <mergeCell ref="B15:C15"/>
    <mergeCell ref="B52:C52"/>
    <mergeCell ref="B65:C65"/>
    <mergeCell ref="B79:C79"/>
    <mergeCell ref="B91:C91"/>
    <mergeCell ref="B106:C106"/>
    <mergeCell ref="B129:C129"/>
    <mergeCell ref="B4:C4"/>
    <mergeCell ref="D4:I4"/>
  </mergeCells>
  <hyperlinks>
    <hyperlink ref="A2" location="'ЗМІСТ'!A1" display="Електромонтажні труби та аксесуари" xr:uid="{00000000-0004-0000-0200-000001000000}"/>
    <hyperlink ref="D4" r:id="rId1" xr:uid="{A03D6AD7-3DF1-488A-89CD-35265FDDA62C}"/>
  </hyperlinks>
  <pageMargins left="0.7" right="0.7" top="0.75" bottom="0.75" header="0" footer="0"/>
  <pageSetup paperSize="9" fitToHeight="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outlinePr summaryBelow="0"/>
  </sheetPr>
  <dimension ref="A1:Z1010"/>
  <sheetViews>
    <sheetView showGridLines="0" workbookViewId="0">
      <pane ySplit="5" topLeftCell="A6" activePane="bottomLeft" state="frozen"/>
      <selection pane="bottomLeft" activeCell="A2" sqref="A2"/>
    </sheetView>
  </sheetViews>
  <sheetFormatPr defaultColWidth="14.42578125" defaultRowHeight="15" customHeight="1" outlineLevelRow="2"/>
  <cols>
    <col min="1" max="1" width="15" customWidth="1"/>
    <col min="2" max="2" width="20.42578125" customWidth="1"/>
    <col min="3" max="3" width="49" customWidth="1"/>
    <col min="4" max="4" width="4.85546875" customWidth="1"/>
    <col min="5" max="5" width="7.7109375" customWidth="1"/>
    <col min="6" max="6" width="10" customWidth="1"/>
    <col min="7" max="7" width="10.140625" customWidth="1"/>
    <col min="8" max="8" width="11.140625" customWidth="1"/>
    <col min="9" max="24" width="3.85546875" customWidth="1"/>
    <col min="25" max="26" width="6.42578125" customWidth="1"/>
  </cols>
  <sheetData>
    <row r="1" spans="1:26" ht="17.25" customHeight="1">
      <c r="A1" s="1066"/>
      <c r="B1" s="1067"/>
      <c r="C1" s="274"/>
      <c r="D1" s="275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6" ht="3" customHeight="1">
      <c r="A2" s="25"/>
      <c r="B2" s="25"/>
      <c r="C2" s="274"/>
      <c r="D2" s="173"/>
      <c r="E2" s="173"/>
      <c r="F2" s="26"/>
      <c r="G2" s="26"/>
      <c r="H2" s="26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6" ht="69.75" customHeight="1">
      <c r="A3" s="21"/>
      <c r="B3" s="173"/>
      <c r="C3" s="1069"/>
      <c r="D3" s="1063"/>
      <c r="E3" s="1063"/>
      <c r="F3" s="1063"/>
      <c r="G3" s="1063"/>
      <c r="H3" s="122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6" s="1084" customFormat="1" ht="15" customHeight="1" thickBot="1">
      <c r="A4" s="1082"/>
      <c r="B4" s="1083" t="s">
        <v>9181</v>
      </c>
      <c r="C4" s="1083"/>
      <c r="D4" s="1085" t="s">
        <v>9182</v>
      </c>
      <c r="E4" s="1086"/>
      <c r="F4" s="1086"/>
      <c r="G4" s="1086"/>
      <c r="H4" s="1086"/>
      <c r="I4" s="1086"/>
    </row>
    <row r="5" spans="1:26" ht="56.25" customHeight="1">
      <c r="A5" s="276" t="s">
        <v>4</v>
      </c>
      <c r="B5" s="276"/>
      <c r="C5" s="277" t="s">
        <v>899</v>
      </c>
      <c r="D5" s="278" t="s">
        <v>900</v>
      </c>
      <c r="E5" s="278" t="s">
        <v>7</v>
      </c>
      <c r="F5" s="276" t="s">
        <v>8</v>
      </c>
      <c r="G5" s="276" t="s">
        <v>9</v>
      </c>
      <c r="H5" s="276" t="s">
        <v>10</v>
      </c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</row>
    <row r="6" spans="1:26" ht="27" customHeight="1" collapsed="1" thickBot="1">
      <c r="A6" s="32" t="s">
        <v>901</v>
      </c>
      <c r="B6" s="280"/>
      <c r="C6" s="54"/>
      <c r="D6" s="280"/>
      <c r="E6" s="280"/>
      <c r="F6" s="281"/>
      <c r="G6" s="281"/>
      <c r="H6" s="282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6" ht="24.75" hidden="1" customHeight="1" outlineLevel="1">
      <c r="A7" s="806">
        <v>8595057608504</v>
      </c>
      <c r="B7" s="768" t="s">
        <v>902</v>
      </c>
      <c r="C7" s="807" t="str">
        <f>VLOOKUP(A7,'Загальний прайс'!$D$7:$F$3645,3,FALSE)</f>
        <v>Кабельний канал з ПВХ білого кольору 11х10мм; Серія LV; ПВХ</v>
      </c>
      <c r="D7" s="768" t="s">
        <v>170</v>
      </c>
      <c r="E7" s="808">
        <v>150</v>
      </c>
      <c r="F7" s="770">
        <f>SUMIF('Загальний прайс'!$D$7:$D$4839,A7,'Загальний прайс'!$L$7:$L$4839)</f>
        <v>507.02747374847365</v>
      </c>
      <c r="G7" s="770">
        <f>F7*ЗМІСТ!$E$13/1000*1.2</f>
        <v>31.975099480077937</v>
      </c>
      <c r="H7" s="771">
        <f>G7*(100%-ЗМІСТ!$E$15)</f>
        <v>31.975099480077937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6" ht="24.75" hidden="1" customHeight="1" outlineLevel="1">
      <c r="A8" s="791">
        <v>8595568903068</v>
      </c>
      <c r="B8" s="768" t="s">
        <v>904</v>
      </c>
      <c r="C8" s="769" t="s">
        <v>905</v>
      </c>
      <c r="D8" s="782" t="s">
        <v>170</v>
      </c>
      <c r="E8" s="809">
        <v>70</v>
      </c>
      <c r="F8" s="770">
        <f>SUMIF('Загальний прайс'!$D$7:$D$4839,A8,'Загальний прайс'!$L$7:$L$4839)</f>
        <v>809.15105154689968</v>
      </c>
      <c r="G8" s="770">
        <f>F8*ЗМІСТ!$E$13/1000*1.2</f>
        <v>51.02817245058543</v>
      </c>
      <c r="H8" s="771">
        <f>G8*(100%-ЗМІСТ!$E$15)</f>
        <v>51.02817245058543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6" ht="24.75" hidden="1" customHeight="1" outlineLevel="1">
      <c r="A9" s="791">
        <v>8595568903075</v>
      </c>
      <c r="B9" s="768" t="s">
        <v>906</v>
      </c>
      <c r="C9" s="769" t="s">
        <v>907</v>
      </c>
      <c r="D9" s="782" t="s">
        <v>170</v>
      </c>
      <c r="E9" s="782">
        <v>70</v>
      </c>
      <c r="F9" s="770">
        <f>SUMIF('Загальний прайс'!$D$7:$D$4839,A9,'Загальний прайс'!$L$7:$L$4839)</f>
        <v>851.26687020757015</v>
      </c>
      <c r="G9" s="770">
        <f>F9*ЗМІСТ!$E$13/1000*1.2</f>
        <v>53.684157700070962</v>
      </c>
      <c r="H9" s="771">
        <f>G9*(100%-ЗМІСТ!$E$15)</f>
        <v>53.684157700070962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6" ht="30" hidden="1" outlineLevel="1">
      <c r="A10" s="285">
        <v>4820080460084</v>
      </c>
      <c r="B10" s="286" t="s">
        <v>903</v>
      </c>
      <c r="C10" s="548" t="s">
        <v>5180</v>
      </c>
      <c r="D10" s="287" t="s">
        <v>170</v>
      </c>
      <c r="E10" s="287">
        <v>70</v>
      </c>
      <c r="F10" s="288">
        <f>SUMIF('Загальний прайс'!$D$7:$D$4756,A10,'Загальний прайс'!$L$7:$L$4756)</f>
        <v>26597.734448551721</v>
      </c>
      <c r="G10" s="288">
        <f t="shared" ref="G10:G11" si="0">F10/1000*1.2</f>
        <v>31.917281338262061</v>
      </c>
      <c r="H10" s="289">
        <f>G10*(100%-ЗМІСТ!$E$15)</f>
        <v>31.917281338262061</v>
      </c>
      <c r="I10" s="174" t="s">
        <v>908</v>
      </c>
      <c r="J10" s="174" t="s">
        <v>909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30.75" hidden="1" customHeight="1" outlineLevel="1">
      <c r="A11" s="285" t="s">
        <v>910</v>
      </c>
      <c r="B11" s="286" t="s">
        <v>911</v>
      </c>
      <c r="C11" s="550" t="s">
        <v>5185</v>
      </c>
      <c r="D11" s="287" t="s">
        <v>170</v>
      </c>
      <c r="E11" s="287">
        <v>70</v>
      </c>
      <c r="F11" s="288">
        <f>SUMIF('Загальний прайс'!$D$7:$D$4756,A11,'Загальний прайс'!$L$7:$L$4756)</f>
        <v>28649.915435502542</v>
      </c>
      <c r="G11" s="288">
        <f t="shared" si="0"/>
        <v>34.37989852260305</v>
      </c>
      <c r="H11" s="289">
        <f>G11*(100%-ЗМІСТ!$E$15)</f>
        <v>34.37989852260305</v>
      </c>
      <c r="I11" s="174" t="s">
        <v>908</v>
      </c>
      <c r="J11" s="174" t="s">
        <v>909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4.75" hidden="1" customHeight="1" outlineLevel="1">
      <c r="A12" s="290" t="s">
        <v>912</v>
      </c>
      <c r="B12" s="338" t="s">
        <v>913</v>
      </c>
      <c r="C12" s="119" t="s">
        <v>914</v>
      </c>
      <c r="D12" s="273" t="s">
        <v>170</v>
      </c>
      <c r="E12" s="273">
        <v>10</v>
      </c>
      <c r="F12" s="291">
        <f>SUMIF('Загальний прайс'!$D$7:$D$4839,A12,'Загальний прайс'!$L$7:$L$4839)</f>
        <v>351.24833689120521</v>
      </c>
      <c r="G12" s="291">
        <f>F12*ЗМІСТ!$E$13/1000*1.2</f>
        <v>22.151068917973063</v>
      </c>
      <c r="H12" s="292">
        <f>G12*(100%-ЗМІСТ!$E$15)</f>
        <v>22.151068917973063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6" ht="24.75" hidden="1" customHeight="1" outlineLevel="1">
      <c r="A13" s="290" t="s">
        <v>915</v>
      </c>
      <c r="B13" s="338" t="s">
        <v>916</v>
      </c>
      <c r="C13" s="119" t="s">
        <v>917</v>
      </c>
      <c r="D13" s="273" t="s">
        <v>170</v>
      </c>
      <c r="E13" s="273">
        <v>1</v>
      </c>
      <c r="F13" s="291">
        <f>SUMIF('Загальний прайс'!$D$7:$D$4839,A13,'Загальний прайс'!$L$7:$L$4839)</f>
        <v>1242.7420280485485</v>
      </c>
      <c r="G13" s="291">
        <f>F13*ЗМІСТ!$E$13/1000*1.2</f>
        <v>78.372084418129162</v>
      </c>
      <c r="H13" s="292">
        <f>G13*(100%-ЗМІСТ!$E$15)</f>
        <v>78.372084418129162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6" ht="24.75" hidden="1" customHeight="1" outlineLevel="1">
      <c r="A14" s="290" t="s">
        <v>918</v>
      </c>
      <c r="B14" s="338" t="s">
        <v>919</v>
      </c>
      <c r="C14" s="119" t="s">
        <v>920</v>
      </c>
      <c r="D14" s="273" t="s">
        <v>170</v>
      </c>
      <c r="E14" s="273">
        <v>1</v>
      </c>
      <c r="F14" s="291">
        <f>SUMIF('Загальний прайс'!$D$7:$D$4839,A14,'Загальний прайс'!$L$7:$L$4839)</f>
        <v>1249.8802359580543</v>
      </c>
      <c r="G14" s="291">
        <f>F14*ЗМІСТ!$E$13/1000*1.2</f>
        <v>78.822247219620976</v>
      </c>
      <c r="H14" s="292">
        <f>G14*(100%-ЗМІСТ!$E$15)</f>
        <v>78.822247219620976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6" ht="24.75" hidden="1" customHeight="1" outlineLevel="1">
      <c r="A15" s="290" t="s">
        <v>921</v>
      </c>
      <c r="B15" s="338" t="s">
        <v>922</v>
      </c>
      <c r="C15" s="119" t="s">
        <v>923</v>
      </c>
      <c r="D15" s="273" t="s">
        <v>13</v>
      </c>
      <c r="E15" s="273">
        <v>10</v>
      </c>
      <c r="F15" s="291">
        <f>SUMIF('Загальний прайс'!$D$7:$D$4839,A15,'Загальний прайс'!$L$7:$L$4839)</f>
        <v>315.82833697895353</v>
      </c>
      <c r="G15" s="291">
        <f>F15*ЗМІСТ!$E$13/1000*1.2</f>
        <v>19.917347710706807</v>
      </c>
      <c r="H15" s="292">
        <f>G15*(100%-ЗМІСТ!$E$15)</f>
        <v>19.917347710706807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6" ht="24.75" hidden="1" customHeight="1" outlineLevel="1">
      <c r="A16" s="290" t="s">
        <v>924</v>
      </c>
      <c r="B16" s="338" t="s">
        <v>925</v>
      </c>
      <c r="C16" s="119" t="s">
        <v>926</v>
      </c>
      <c r="D16" s="273" t="s">
        <v>13</v>
      </c>
      <c r="E16" s="273">
        <v>1</v>
      </c>
      <c r="F16" s="291">
        <f>SUMIF('Загальний прайс'!$D$7:$D$4839,A16,'Загальний прайс'!$L$7:$L$4839)</f>
        <v>971.39952801564277</v>
      </c>
      <c r="G16" s="291">
        <f>F16*ЗМІСТ!$E$13/1000*1.2</f>
        <v>61.260184410854009</v>
      </c>
      <c r="H16" s="292">
        <f>G16*(100%-ЗМІСТ!$E$15)</f>
        <v>61.260184410854009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24.75" hidden="1" customHeight="1" outlineLevel="1">
      <c r="A17" s="290" t="s">
        <v>927</v>
      </c>
      <c r="B17" s="338" t="s">
        <v>928</v>
      </c>
      <c r="C17" s="119" t="s">
        <v>929</v>
      </c>
      <c r="D17" s="273" t="s">
        <v>13</v>
      </c>
      <c r="E17" s="273">
        <v>1</v>
      </c>
      <c r="F17" s="291">
        <f>SUMIF('Загальний прайс'!$D$7:$D$4839,A17,'Загальний прайс'!$L$7:$L$4839)</f>
        <v>999.68130904984037</v>
      </c>
      <c r="G17" s="291">
        <f>F17*ЗМІСТ!$E$13/1000*1.2</f>
        <v>63.043742124909684</v>
      </c>
      <c r="H17" s="292">
        <f>G17*(100%-ЗМІСТ!$E$15)</f>
        <v>63.043742124909684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24.75" hidden="1" customHeight="1" outlineLevel="1">
      <c r="A18" s="290" t="s">
        <v>930</v>
      </c>
      <c r="B18" s="338" t="s">
        <v>931</v>
      </c>
      <c r="C18" s="119" t="s">
        <v>932</v>
      </c>
      <c r="D18" s="273" t="s">
        <v>13</v>
      </c>
      <c r="E18" s="273">
        <v>10</v>
      </c>
      <c r="F18" s="291">
        <f>SUMIF('Загальний прайс'!$D$7:$D$4839,A18,'Загальний прайс'!$L$7:$L$4839)</f>
        <v>457.26738201244183</v>
      </c>
      <c r="G18" s="291">
        <f>F18*ЗМІСТ!$E$13/1000*1.2</f>
        <v>28.837037016451504</v>
      </c>
      <c r="H18" s="292">
        <f>G18*(100%-ЗМІСТ!$E$15)</f>
        <v>28.837037016451504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24.75" hidden="1" customHeight="1" outlineLevel="1">
      <c r="A19" s="290" t="s">
        <v>933</v>
      </c>
      <c r="B19" s="338" t="s">
        <v>934</v>
      </c>
      <c r="C19" s="119" t="s">
        <v>935</v>
      </c>
      <c r="D19" s="273" t="s">
        <v>13</v>
      </c>
      <c r="E19" s="273">
        <v>1</v>
      </c>
      <c r="F19" s="291">
        <f>SUMIF('Загальний прайс'!$D$7:$D$4839,A19,'Загальний прайс'!$L$7:$L$4839)</f>
        <v>1282.8304719014841</v>
      </c>
      <c r="G19" s="291">
        <f>F19*ЗМІСТ!$E$13/1000*1.2</f>
        <v>80.900215627119692</v>
      </c>
      <c r="H19" s="292">
        <f>G19*(100%-ЗМІСТ!$E$15)</f>
        <v>80.900215627119692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24.75" hidden="1" customHeight="1" outlineLevel="1">
      <c r="A20" s="290" t="s">
        <v>936</v>
      </c>
      <c r="B20" s="338" t="s">
        <v>937</v>
      </c>
      <c r="C20" s="119" t="s">
        <v>938</v>
      </c>
      <c r="D20" s="273" t="s">
        <v>13</v>
      </c>
      <c r="E20" s="273">
        <v>1</v>
      </c>
      <c r="F20" s="291">
        <f>SUMIF('Загальний прайс'!$D$7:$D$4839,A20,'Загальний прайс'!$L$7:$L$4839)</f>
        <v>1288.7639269642752</v>
      </c>
      <c r="G20" s="291">
        <f>F20*ЗМІСТ!$E$13/1000*1.2</f>
        <v>81.274402087846724</v>
      </c>
      <c r="H20" s="292">
        <f>G20*(100%-ЗМІСТ!$E$15)</f>
        <v>81.274402087846724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24.75" hidden="1" customHeight="1" outlineLevel="1">
      <c r="A21" s="290" t="s">
        <v>939</v>
      </c>
      <c r="B21" s="338" t="s">
        <v>940</v>
      </c>
      <c r="C21" s="119" t="s">
        <v>941</v>
      </c>
      <c r="D21" s="273" t="s">
        <v>13</v>
      </c>
      <c r="E21" s="273">
        <v>10</v>
      </c>
      <c r="F21" s="291">
        <f>SUMIF('Загальний прайс'!$D$7:$D$4839,A21,'Загальний прайс'!$L$7:$L$4839)</f>
        <v>538.01654491283432</v>
      </c>
      <c r="G21" s="291">
        <f>F21*ЗМІСТ!$E$13/1000*1.2</f>
        <v>33.929389305735796</v>
      </c>
      <c r="H21" s="292">
        <f>G21*(100%-ЗМІСТ!$E$15)</f>
        <v>33.929389305735796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24.75" hidden="1" customHeight="1" outlineLevel="1">
      <c r="A22" s="290" t="s">
        <v>942</v>
      </c>
      <c r="B22" s="338" t="s">
        <v>943</v>
      </c>
      <c r="C22" s="119" t="s">
        <v>944</v>
      </c>
      <c r="D22" s="273" t="s">
        <v>13</v>
      </c>
      <c r="E22" s="273">
        <v>1</v>
      </c>
      <c r="F22" s="291">
        <f>SUMIF('Загальний прайс'!$D$7:$D$4839,A22,'Загальний прайс'!$L$7:$L$4839)</f>
        <v>1421.6792810207921</v>
      </c>
      <c r="G22" s="291">
        <f>F22*ЗМІСТ!$E$13/1000*1.2</f>
        <v>89.656554709610248</v>
      </c>
      <c r="H22" s="292">
        <f>G22*(100%-ЗМІСТ!$E$15)</f>
        <v>89.656554709610248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24.75" hidden="1" customHeight="1" outlineLevel="1">
      <c r="A23" s="290" t="s">
        <v>945</v>
      </c>
      <c r="B23" s="338" t="s">
        <v>946</v>
      </c>
      <c r="C23" s="119" t="s">
        <v>947</v>
      </c>
      <c r="D23" s="273" t="s">
        <v>13</v>
      </c>
      <c r="E23" s="273">
        <v>1</v>
      </c>
      <c r="F23" s="291">
        <f>SUMIF('Загальний прайс'!$D$7:$D$4839,A23,'Загальний прайс'!$L$7:$L$4839)</f>
        <v>1429.6909550786347</v>
      </c>
      <c r="G23" s="291">
        <f>F23*ЗМІСТ!$E$13/1000*1.2</f>
        <v>90.161801640526207</v>
      </c>
      <c r="H23" s="292">
        <f>G23*(100%-ЗМІСТ!$E$15)</f>
        <v>90.161801640526207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24.75" hidden="1" customHeight="1" outlineLevel="1">
      <c r="A24" s="290" t="s">
        <v>948</v>
      </c>
      <c r="B24" s="338" t="s">
        <v>949</v>
      </c>
      <c r="C24" s="119" t="s">
        <v>950</v>
      </c>
      <c r="D24" s="273" t="s">
        <v>13</v>
      </c>
      <c r="E24" s="273">
        <v>10</v>
      </c>
      <c r="F24" s="291">
        <f>SUMIF('Загальний прайс'!$D$7:$D$4839,A24,'Загальний прайс'!$L$7:$L$4839)</f>
        <v>501.69297189539037</v>
      </c>
      <c r="G24" s="291">
        <f>F24*ЗМІСТ!$E$13/1000*1.2</f>
        <v>31.63868530873539</v>
      </c>
      <c r="H24" s="292">
        <f>G24*(100%-ЗМІСТ!$E$15)</f>
        <v>31.63868530873539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24.75" hidden="1" customHeight="1" outlineLevel="1">
      <c r="A25" s="290" t="s">
        <v>951</v>
      </c>
      <c r="B25" s="338" t="s">
        <v>952</v>
      </c>
      <c r="C25" s="119" t="s">
        <v>953</v>
      </c>
      <c r="D25" s="273" t="s">
        <v>13</v>
      </c>
      <c r="E25" s="273">
        <v>1</v>
      </c>
      <c r="F25" s="291">
        <f>SUMIF('Загальний прайс'!$D$7:$D$4839,A25,'Загальний прайс'!$L$7:$L$4839)</f>
        <v>1249.609162929642</v>
      </c>
      <c r="G25" s="291">
        <f>F25*ЗМІСТ!$E$13/1000*1.2</f>
        <v>78.805152313528865</v>
      </c>
      <c r="H25" s="292">
        <f>G25*(100%-ЗМІСТ!$E$15)</f>
        <v>78.805152313528865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24.75" hidden="1" customHeight="1" outlineLevel="1">
      <c r="A26" s="290" t="s">
        <v>954</v>
      </c>
      <c r="B26" s="338" t="s">
        <v>955</v>
      </c>
      <c r="C26" s="119" t="s">
        <v>956</v>
      </c>
      <c r="D26" s="273" t="s">
        <v>13</v>
      </c>
      <c r="E26" s="273">
        <v>1</v>
      </c>
      <c r="F26" s="291">
        <f>SUMIF('Загальний прайс'!$D$7:$D$4839,A26,'Загальний прайс'!$L$7:$L$4839)</f>
        <v>1255.0004719356084</v>
      </c>
      <c r="G26" s="291">
        <f>F26*ЗМІСТ!$E$13/1000*1.2</f>
        <v>79.145148962071701</v>
      </c>
      <c r="H26" s="292">
        <f>G26*(100%-ЗМІСТ!$E$15)</f>
        <v>79.145148962071701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24.75" hidden="1" customHeight="1" outlineLevel="1">
      <c r="A27" s="290" t="s">
        <v>957</v>
      </c>
      <c r="B27" s="338" t="s">
        <v>958</v>
      </c>
      <c r="C27" s="119" t="s">
        <v>959</v>
      </c>
      <c r="D27" s="273" t="s">
        <v>13</v>
      </c>
      <c r="E27" s="273">
        <v>10</v>
      </c>
      <c r="F27" s="291">
        <f>SUMIF('Загальний прайс'!$D$7:$D$4839,A27,'Загальний прайс'!$L$7:$L$4839)</f>
        <v>512.02380908274631</v>
      </c>
      <c r="G27" s="291">
        <f>F27*ЗМІСТ!$E$13/1000*1.2</f>
        <v>32.290187572184855</v>
      </c>
      <c r="H27" s="292">
        <f>G27*(100%-ЗМІСТ!$E$15)</f>
        <v>32.290187572184855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24.75" hidden="1" customHeight="1" outlineLevel="1">
      <c r="A28" s="290" t="s">
        <v>960</v>
      </c>
      <c r="B28" s="338" t="s">
        <v>961</v>
      </c>
      <c r="C28" s="119" t="s">
        <v>962</v>
      </c>
      <c r="D28" s="273" t="s">
        <v>13</v>
      </c>
      <c r="E28" s="273">
        <v>1</v>
      </c>
      <c r="F28" s="291">
        <f>SUMIF('Загальний прайс'!$D$7:$D$4839,A28,'Загальний прайс'!$L$7:$L$4839)</f>
        <v>1256.5365451175805</v>
      </c>
      <c r="G28" s="291">
        <f>F28*ЗМІСТ!$E$13/1000*1.2</f>
        <v>79.242019635447861</v>
      </c>
      <c r="H28" s="292">
        <f>G28*(100%-ЗМІСТ!$E$15)</f>
        <v>79.242019635447861</v>
      </c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24.75" hidden="1" customHeight="1" outlineLevel="1">
      <c r="A29" s="290" t="s">
        <v>963</v>
      </c>
      <c r="B29" s="338" t="s">
        <v>964</v>
      </c>
      <c r="C29" s="119" t="s">
        <v>965</v>
      </c>
      <c r="D29" s="273" t="s">
        <v>13</v>
      </c>
      <c r="E29" s="273">
        <v>1</v>
      </c>
      <c r="F29" s="291">
        <f>SUMIF('Загальний прайс'!$D$7:$D$4839,A29,'Загальний прайс'!$L$7:$L$4839)</f>
        <v>1261.9278538798017</v>
      </c>
      <c r="G29" s="291">
        <f>F29*ЗМІСТ!$E$13/1000*1.2</f>
        <v>79.582016268619171</v>
      </c>
      <c r="H29" s="292">
        <f>G29*(100%-ЗМІСТ!$E$15)</f>
        <v>79.582016268619171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24.75" hidden="1" customHeight="1" outlineLevel="1">
      <c r="A30" s="290" t="s">
        <v>966</v>
      </c>
      <c r="B30" s="338" t="s">
        <v>967</v>
      </c>
      <c r="C30" s="119" t="s">
        <v>968</v>
      </c>
      <c r="D30" s="273" t="s">
        <v>13</v>
      </c>
      <c r="E30" s="273">
        <v>10</v>
      </c>
      <c r="F30" s="291">
        <f>SUMIF('Загальний прайс'!$D$7:$D$4839,A30,'Загальний прайс'!$L$7:$L$4839)</f>
        <v>358.83833708132664</v>
      </c>
      <c r="G30" s="291">
        <f>F30*ЗМІСТ!$E$13/1000*1.2</f>
        <v>22.629723475562848</v>
      </c>
      <c r="H30" s="292">
        <f>G30*(100%-ЗМІСТ!$E$15)</f>
        <v>22.629723475562848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24.75" hidden="1" customHeight="1" outlineLevel="1">
      <c r="A31" s="290" t="s">
        <v>969</v>
      </c>
      <c r="B31" s="338" t="s">
        <v>970</v>
      </c>
      <c r="C31" s="119" t="s">
        <v>971</v>
      </c>
      <c r="D31" s="273" t="s">
        <v>13</v>
      </c>
      <c r="E31" s="273">
        <v>10</v>
      </c>
      <c r="F31" s="291">
        <f>SUMIF('Загальний прайс'!$D$7:$D$4839,A31,'Загальний прайс'!$L$7:$L$4839)</f>
        <v>580.42416310757619</v>
      </c>
      <c r="G31" s="291">
        <f>F31*ЗМІСТ!$E$13/1000*1.2</f>
        <v>36.603776554350084</v>
      </c>
      <c r="H31" s="292">
        <f>G31*(100%-ЗМІСТ!$E$15)</f>
        <v>36.603776554350084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ht="24.75" hidden="1" customHeight="1" outlineLevel="1">
      <c r="A32" s="290" t="s">
        <v>972</v>
      </c>
      <c r="B32" s="338" t="s">
        <v>973</v>
      </c>
      <c r="C32" s="119" t="s">
        <v>974</v>
      </c>
      <c r="D32" s="273" t="s">
        <v>13</v>
      </c>
      <c r="E32" s="273">
        <v>10</v>
      </c>
      <c r="F32" s="291">
        <f>SUMIF('Загальний прайс'!$D$7:$D$4839,A32,'Загальний прайс'!$L$7:$L$4839)</f>
        <v>544.67285407236034</v>
      </c>
      <c r="G32" s="291">
        <f>F32*ЗМІСТ!$E$13/1000*1.2</f>
        <v>34.34916172156268</v>
      </c>
      <c r="H32" s="292">
        <f>G32*(100%-ЗМІСТ!$E$15)</f>
        <v>34.34916172156268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24.75" hidden="1" customHeight="1" outlineLevel="1">
      <c r="A33" s="290" t="s">
        <v>975</v>
      </c>
      <c r="B33" s="338" t="s">
        <v>976</v>
      </c>
      <c r="C33" s="119" t="s">
        <v>977</v>
      </c>
      <c r="D33" s="273" t="s">
        <v>13</v>
      </c>
      <c r="E33" s="273">
        <v>1</v>
      </c>
      <c r="F33" s="291">
        <f>SUMIF('Загальний прайс'!$D$7:$D$4839,A33,'Загальний прайс'!$L$7:$L$4839)</f>
        <v>1162.5952360872393</v>
      </c>
      <c r="G33" s="291">
        <f>F33*ЗМІСТ!$E$13/1000*1.2</f>
        <v>73.317719953367885</v>
      </c>
      <c r="H33" s="292">
        <f>G33*(100%-ЗМІСТ!$E$15)</f>
        <v>73.317719953367885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24.75" hidden="1" customHeight="1" outlineLevel="1">
      <c r="A34" s="290" t="s">
        <v>978</v>
      </c>
      <c r="B34" s="338" t="s">
        <v>979</v>
      </c>
      <c r="C34" s="119" t="s">
        <v>980</v>
      </c>
      <c r="D34" s="273" t="s">
        <v>13</v>
      </c>
      <c r="E34" s="273">
        <v>10</v>
      </c>
      <c r="F34" s="291">
        <f>SUMIF('Загальний прайс'!$D$7:$D$4839,A34,'Загальний прайс'!$L$7:$L$4839)</f>
        <v>653.61345495554326</v>
      </c>
      <c r="G34" s="291">
        <f>F34*ЗМІСТ!$E$13/1000*1.2</f>
        <v>41.219374345163587</v>
      </c>
      <c r="H34" s="292">
        <f>G34*(100%-ЗМІСТ!$E$15)</f>
        <v>41.219374345163587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24.75" hidden="1" customHeight="1" outlineLevel="1">
      <c r="A35" s="290" t="s">
        <v>981</v>
      </c>
      <c r="B35" s="338" t="s">
        <v>982</v>
      </c>
      <c r="C35" s="119" t="s">
        <v>983</v>
      </c>
      <c r="D35" s="273" t="s">
        <v>13</v>
      </c>
      <c r="E35" s="273">
        <v>1</v>
      </c>
      <c r="F35" s="291">
        <f>SUMIF('Загальний прайс'!$D$7:$D$4839,A35,'Загальний прайс'!$L$7:$L$4839)</f>
        <v>1193.226308901156</v>
      </c>
      <c r="G35" s="291">
        <f>F35*ЗМІСТ!$E$13/1000*1.2</f>
        <v>75.249433028333073</v>
      </c>
      <c r="H35" s="292">
        <f>G35*(100%-ЗМІСТ!$E$15)</f>
        <v>75.249433028333073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24.75" hidden="1" customHeight="1" outlineLevel="1">
      <c r="A36" s="781" t="s">
        <v>984</v>
      </c>
      <c r="B36" s="768" t="s">
        <v>985</v>
      </c>
      <c r="C36" s="769" t="s">
        <v>986</v>
      </c>
      <c r="D36" s="782" t="s">
        <v>170</v>
      </c>
      <c r="E36" s="782">
        <v>40</v>
      </c>
      <c r="F36" s="770">
        <f>SUMIF('Загальний прайс'!$D$7:$D$4839,A36,'Загальний прайс'!$L$7:$L$4839)</f>
        <v>1049.6820457875456</v>
      </c>
      <c r="G36" s="770">
        <f>F36*ЗМІСТ!$E$13/1000*1.2</f>
        <v>66.196980586418448</v>
      </c>
      <c r="H36" s="771">
        <f>G36*(100%-ЗМІСТ!$E$15)</f>
        <v>66.196980586418448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24.75" hidden="1" customHeight="1" outlineLevel="1">
      <c r="A37" s="228" t="s">
        <v>987</v>
      </c>
      <c r="B37" s="338" t="s">
        <v>988</v>
      </c>
      <c r="C37" s="119" t="s">
        <v>989</v>
      </c>
      <c r="D37" s="273" t="s">
        <v>170</v>
      </c>
      <c r="E37" s="273">
        <v>10</v>
      </c>
      <c r="F37" s="291">
        <f>SUMIF('Загальний прайс'!$D$7:$D$4839,A37,'Загальний прайс'!$L$7:$L$4839)</f>
        <v>445.70166308442026</v>
      </c>
      <c r="G37" s="291">
        <f>F37*ЗМІСТ!$E$13/1000*1.2</f>
        <v>28.107658368489783</v>
      </c>
      <c r="H37" s="292">
        <f>G37*(100%-ЗМІСТ!$E$15)</f>
        <v>28.107658368489783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24.75" hidden="1" customHeight="1" outlineLevel="1">
      <c r="A38" s="228" t="s">
        <v>990</v>
      </c>
      <c r="B38" s="338" t="s">
        <v>991</v>
      </c>
      <c r="C38" s="119" t="s">
        <v>992</v>
      </c>
      <c r="D38" s="273" t="s">
        <v>13</v>
      </c>
      <c r="E38" s="273">
        <v>10</v>
      </c>
      <c r="F38" s="291">
        <f>SUMIF('Загальний прайс'!$D$7:$D$4839,A38,'Загальний прайс'!$L$7:$L$4839)</f>
        <v>475.88095507375982</v>
      </c>
      <c r="G38" s="291">
        <f>F38*ЗМІСТ!$E$13/1000*1.2</f>
        <v>30.010880409818775</v>
      </c>
      <c r="H38" s="292">
        <f>G38*(100%-ЗМІСТ!$E$15)</f>
        <v>30.010880409818775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24.75" hidden="1" customHeight="1" outlineLevel="1">
      <c r="A39" s="228" t="s">
        <v>993</v>
      </c>
      <c r="B39" s="338" t="s">
        <v>994</v>
      </c>
      <c r="C39" s="119" t="s">
        <v>995</v>
      </c>
      <c r="D39" s="273" t="s">
        <v>13</v>
      </c>
      <c r="E39" s="273">
        <v>10</v>
      </c>
      <c r="F39" s="291">
        <f>SUMIF('Загальний прайс'!$D$7:$D$4839,A39,'Загальний прайс'!$L$7:$L$4839)</f>
        <v>679.48571908401857</v>
      </c>
      <c r="G39" s="291">
        <f>F39*ЗМІСТ!$E$13/1000*1.2</f>
        <v>42.850978670599496</v>
      </c>
      <c r="H39" s="292">
        <f>G39*(100%-ЗМІСТ!$E$15)</f>
        <v>42.850978670599496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24.75" hidden="1" customHeight="1" outlineLevel="1">
      <c r="A40" s="228" t="s">
        <v>996</v>
      </c>
      <c r="B40" s="338" t="s">
        <v>997</v>
      </c>
      <c r="C40" s="119" t="s">
        <v>998</v>
      </c>
      <c r="D40" s="273" t="s">
        <v>13</v>
      </c>
      <c r="E40" s="273">
        <v>10</v>
      </c>
      <c r="F40" s="291">
        <f>SUMIF('Загальний прайс'!$D$7:$D$4839,A40,'Загальний прайс'!$L$7:$L$4839)</f>
        <v>819.44892703008645</v>
      </c>
      <c r="G40" s="291">
        <f>F40*ЗМІСТ!$E$13/1000*1.2</f>
        <v>51.677596022397047</v>
      </c>
      <c r="H40" s="292">
        <f>G40*(100%-ЗМІСТ!$E$15)</f>
        <v>51.677596022397047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24.75" hidden="1" customHeight="1" outlineLevel="1">
      <c r="A41" s="228" t="s">
        <v>999</v>
      </c>
      <c r="B41" s="338" t="s">
        <v>1000</v>
      </c>
      <c r="C41" s="119" t="s">
        <v>1001</v>
      </c>
      <c r="D41" s="273" t="s">
        <v>13</v>
      </c>
      <c r="E41" s="273">
        <v>10</v>
      </c>
      <c r="F41" s="291">
        <f>SUMIF('Загальний прайс'!$D$7:$D$4839,A41,'Загальний прайс'!$L$7:$L$4839)</f>
        <v>638.88523588736803</v>
      </c>
      <c r="G41" s="291">
        <f>F41*ЗМІСТ!$E$13/1000*1.2</f>
        <v>40.290556294363235</v>
      </c>
      <c r="H41" s="292">
        <f>G41*(100%-ЗМІСТ!$E$15)</f>
        <v>40.290556294363235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24.75" hidden="1" customHeight="1" outlineLevel="1">
      <c r="A42" s="228" t="s">
        <v>1002</v>
      </c>
      <c r="B42" s="338" t="s">
        <v>1003</v>
      </c>
      <c r="C42" s="119" t="s">
        <v>1004</v>
      </c>
      <c r="D42" s="273" t="s">
        <v>13</v>
      </c>
      <c r="E42" s="273">
        <v>10</v>
      </c>
      <c r="F42" s="291">
        <f>SUMIF('Загальний прайс'!$D$7:$D$4839,A42,'Загальний прайс'!$L$7:$L$4839)</f>
        <v>720.29702800223663</v>
      </c>
      <c r="G42" s="291">
        <f>F42*ЗМІСТ!$E$13/1000*1.2</f>
        <v>45.424696526408567</v>
      </c>
      <c r="H42" s="292">
        <f>G42*(100%-ЗМІСТ!$E$15)</f>
        <v>45.424696526408567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24.75" hidden="1" customHeight="1" outlineLevel="1">
      <c r="A43" s="228" t="s">
        <v>1005</v>
      </c>
      <c r="B43" s="338" t="s">
        <v>1006</v>
      </c>
      <c r="C43" s="119" t="s">
        <v>1007</v>
      </c>
      <c r="D43" s="273" t="s">
        <v>13</v>
      </c>
      <c r="E43" s="273">
        <v>10</v>
      </c>
      <c r="F43" s="291">
        <f>SUMIF('Загальний прайс'!$D$7:$D$4839,A43,'Загальний прайс'!$L$7:$L$4839)</f>
        <v>502.26729524260963</v>
      </c>
      <c r="G43" s="291">
        <f>F43*ЗМІСТ!$E$13/1000*1.2</f>
        <v>31.674904344412692</v>
      </c>
      <c r="H43" s="292">
        <f>G43*(100%-ЗМІСТ!$E$15)</f>
        <v>31.674904344412692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24.75" hidden="1" customHeight="1" outlineLevel="1">
      <c r="A44" s="804" t="s">
        <v>1008</v>
      </c>
      <c r="B44" s="768" t="s">
        <v>1009</v>
      </c>
      <c r="C44" s="769" t="s">
        <v>1010</v>
      </c>
      <c r="D44" s="805" t="s">
        <v>170</v>
      </c>
      <c r="E44" s="805">
        <v>30</v>
      </c>
      <c r="F44" s="770">
        <f>SUMIF('Загальний прайс'!$D$7:$D$4839,A44,'Загальний прайс'!$L$7:$L$4839)</f>
        <v>1250.8379535134623</v>
      </c>
      <c r="G44" s="770">
        <f>F44*ЗМІСТ!$E$13/1000*1.2</f>
        <v>78.882644566300414</v>
      </c>
      <c r="H44" s="771">
        <f>G44*(100%-ЗМІСТ!$E$15)</f>
        <v>78.882644566300414</v>
      </c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</row>
    <row r="45" spans="1:24" ht="24.75" hidden="1" customHeight="1" outlineLevel="1">
      <c r="A45" s="228" t="s">
        <v>1011</v>
      </c>
      <c r="B45" s="338" t="s">
        <v>1012</v>
      </c>
      <c r="C45" s="119" t="s">
        <v>1013</v>
      </c>
      <c r="D45" s="273" t="s">
        <v>170</v>
      </c>
      <c r="E45" s="273">
        <v>10</v>
      </c>
      <c r="F45" s="291">
        <f>SUMIF('Загальний прайс'!$D$7:$D$4839,A45,'Загальний прайс'!$L$7:$L$4839)</f>
        <v>615.15142709224165</v>
      </c>
      <c r="G45" s="291">
        <f>F45*ЗМІСТ!$E$13/1000*1.2</f>
        <v>38.793811173916787</v>
      </c>
      <c r="H45" s="292">
        <f>G45*(100%-ЗМІСТ!$E$15)</f>
        <v>38.793811173916787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24.75" hidden="1" customHeight="1" outlineLevel="1">
      <c r="A46" s="228" t="s">
        <v>1014</v>
      </c>
      <c r="B46" s="338" t="s">
        <v>1015</v>
      </c>
      <c r="C46" s="119" t="s">
        <v>1016</v>
      </c>
      <c r="D46" s="273" t="s">
        <v>13</v>
      </c>
      <c r="E46" s="273">
        <v>10</v>
      </c>
      <c r="F46" s="291">
        <f>SUMIF('Загальний прайс'!$D$7:$D$4839,A46,'Загальний прайс'!$L$7:$L$4839)</f>
        <v>655.17964606291844</v>
      </c>
      <c r="G46" s="291">
        <f>F46*ЗМІСТ!$E$13/1000*1.2</f>
        <v>41.318144370568511</v>
      </c>
      <c r="H46" s="292">
        <f>G46*(100%-ЗМІСТ!$E$15)</f>
        <v>41.318144370568511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24.75" hidden="1" customHeight="1" outlineLevel="1">
      <c r="A47" s="228" t="s">
        <v>1017</v>
      </c>
      <c r="B47" s="338" t="s">
        <v>1018</v>
      </c>
      <c r="C47" s="119" t="s">
        <v>1019</v>
      </c>
      <c r="D47" s="273" t="s">
        <v>13</v>
      </c>
      <c r="E47" s="273">
        <v>10</v>
      </c>
      <c r="F47" s="291">
        <f>SUMIF('Загальний прайс'!$D$7:$D$4839,A47,'Загальний прайс'!$L$7:$L$4839)</f>
        <v>775.77630892553043</v>
      </c>
      <c r="G47" s="291">
        <f>F47*ЗМІСТ!$E$13/1000*1.2</f>
        <v>48.923433021870224</v>
      </c>
      <c r="H47" s="292">
        <f>G47*(100%-ЗМІСТ!$E$15)</f>
        <v>48.923433021870224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24.75" hidden="1" customHeight="1" outlineLevel="1">
      <c r="A48" s="228" t="s">
        <v>1020</v>
      </c>
      <c r="B48" s="338" t="s">
        <v>1021</v>
      </c>
      <c r="C48" s="119" t="s">
        <v>1022</v>
      </c>
      <c r="D48" s="273" t="s">
        <v>13</v>
      </c>
      <c r="E48" s="273">
        <v>10</v>
      </c>
      <c r="F48" s="291">
        <f>SUMIF('Загальний прайс'!$D$7:$D$4839,A48,'Загальний прайс'!$L$7:$L$4839)</f>
        <v>910.67952795714382</v>
      </c>
      <c r="G48" s="291">
        <f>F48*ЗМІСТ!$E$13/1000*1.2</f>
        <v>57.43094804236484</v>
      </c>
      <c r="H48" s="292">
        <f>G48*(100%-ЗМІСТ!$E$15)</f>
        <v>57.43094804236484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24.75" hidden="1" customHeight="1" outlineLevel="1">
      <c r="A49" s="228" t="s">
        <v>1023</v>
      </c>
      <c r="B49" s="338" t="s">
        <v>1024</v>
      </c>
      <c r="C49" s="119" t="s">
        <v>1025</v>
      </c>
      <c r="D49" s="273" t="s">
        <v>13</v>
      </c>
      <c r="E49" s="273">
        <v>10</v>
      </c>
      <c r="F49" s="291">
        <f>SUMIF('Загальний прайс'!$D$7:$D$4839,A49,'Загальний прайс'!$L$7:$L$4839)</f>
        <v>713.27928106954118</v>
      </c>
      <c r="G49" s="291">
        <f>F49*ЗМІСТ!$E$13/1000*1.2</f>
        <v>44.982130456684565</v>
      </c>
      <c r="H49" s="292">
        <f>G49*(100%-ЗМІСТ!$E$15)</f>
        <v>44.982130456684565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24.75" hidden="1" customHeight="1" outlineLevel="1">
      <c r="A50" s="228" t="s">
        <v>1026</v>
      </c>
      <c r="B50" s="338" t="s">
        <v>1027</v>
      </c>
      <c r="C50" s="119" t="s">
        <v>1028</v>
      </c>
      <c r="D50" s="273" t="s">
        <v>13</v>
      </c>
      <c r="E50" s="273">
        <v>10</v>
      </c>
      <c r="F50" s="291">
        <f>SUMIF('Загальний прайс'!$D$7:$D$4839,A50,'Загальний прайс'!$L$7:$L$4839)</f>
        <v>738.09738197831734</v>
      </c>
      <c r="G50" s="291">
        <f>F50*ЗМІСТ!$E$13/1000*1.2</f>
        <v>46.547255201499482</v>
      </c>
      <c r="H50" s="292">
        <f>G50*(100%-ЗМІСТ!$E$15)</f>
        <v>46.547255201499482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24.75" hidden="1" customHeight="1" outlineLevel="1">
      <c r="A51" s="228" t="s">
        <v>1029</v>
      </c>
      <c r="B51" s="338" t="s">
        <v>1030</v>
      </c>
      <c r="C51" s="119" t="s">
        <v>1031</v>
      </c>
      <c r="D51" s="273" t="s">
        <v>13</v>
      </c>
      <c r="E51" s="273">
        <v>10</v>
      </c>
      <c r="F51" s="291">
        <f>SUMIF('Загальний прайс'!$D$7:$D$4839,A51,'Загальний прайс'!$L$7:$L$4839)</f>
        <v>487.35630901327875</v>
      </c>
      <c r="G51" s="291">
        <f>F51*ЗМІСТ!$E$13/1000*1.2</f>
        <v>30.734560294603963</v>
      </c>
      <c r="H51" s="292">
        <f>G51*(100%-ЗМІСТ!$E$15)</f>
        <v>30.734560294603963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24.75" hidden="1" customHeight="1" outlineLevel="1">
      <c r="A52" s="228" t="s">
        <v>1032</v>
      </c>
      <c r="B52" s="338" t="s">
        <v>1033</v>
      </c>
      <c r="C52" s="119" t="s">
        <v>1007</v>
      </c>
      <c r="D52" s="273" t="s">
        <v>13</v>
      </c>
      <c r="E52" s="273">
        <v>10</v>
      </c>
      <c r="F52" s="291">
        <f>SUMIF('Загальний прайс'!$D$7:$D$4839,A52,'Загальний прайс'!$L$7:$L$4839)</f>
        <v>536.90214608607448</v>
      </c>
      <c r="G52" s="291">
        <f>F52*ЗМІСТ!$E$13/1000*1.2</f>
        <v>33.859111036428828</v>
      </c>
      <c r="H52" s="292">
        <f>G52*(100%-ЗМІСТ!$E$15)</f>
        <v>33.859111036428828</v>
      </c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24.75" hidden="1" customHeight="1" outlineLevel="1">
      <c r="A53" s="228" t="s">
        <v>1034</v>
      </c>
      <c r="B53" s="338" t="s">
        <v>1035</v>
      </c>
      <c r="C53" s="119" t="s">
        <v>980</v>
      </c>
      <c r="D53" s="273" t="s">
        <v>13</v>
      </c>
      <c r="E53" s="273">
        <v>10</v>
      </c>
      <c r="F53" s="291">
        <f>SUMIF('Загальний прайс'!$D$7:$D$4839,A53,'Загальний прайс'!$L$7:$L$4839)</f>
        <v>493.56083710448257</v>
      </c>
      <c r="G53" s="291">
        <f>F53*ЗМІСТ!$E$13/1000*1.2</f>
        <v>31.125841661423149</v>
      </c>
      <c r="H53" s="292">
        <f>G53*(100%-ЗМІСТ!$E$15)</f>
        <v>31.125841661423149</v>
      </c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24.75" hidden="1" customHeight="1" outlineLevel="1">
      <c r="A54" s="154" t="s">
        <v>1036</v>
      </c>
      <c r="B54" s="338" t="s">
        <v>1037</v>
      </c>
      <c r="C54" s="304" t="s">
        <v>1038</v>
      </c>
      <c r="D54" s="294" t="s">
        <v>13</v>
      </c>
      <c r="E54" s="273">
        <v>10</v>
      </c>
      <c r="F54" s="291">
        <f>SUMIF('Загальний прайс'!$D$7:$D$4839,A54,'Загальний прайс'!$L$7:$L$4839)</f>
        <v>1709.5045405372402</v>
      </c>
      <c r="G54" s="291">
        <f>F54*ЗМІСТ!$E$13/1000*1.2</f>
        <v>107.80792082371401</v>
      </c>
      <c r="H54" s="292">
        <f>G54*(100%-ЗМІСТ!$E$15)</f>
        <v>107.80792082371401</v>
      </c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13.5" customHeight="1">
      <c r="A55" s="21"/>
      <c r="B55" s="173"/>
      <c r="C55" s="295"/>
      <c r="D55" s="247"/>
      <c r="E55" s="173"/>
      <c r="F55" s="296"/>
      <c r="G55" s="297"/>
      <c r="H55" s="298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23.25" customHeight="1" collapsed="1" thickBot="1">
      <c r="A56" s="165" t="s">
        <v>1039</v>
      </c>
      <c r="B56" s="299"/>
      <c r="C56" s="300"/>
      <c r="D56" s="299"/>
      <c r="E56" s="299"/>
      <c r="F56" s="301"/>
      <c r="G56" s="301"/>
      <c r="H56" s="302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24.75" hidden="1" customHeight="1" outlineLevel="1">
      <c r="A57" s="767" t="s">
        <v>1040</v>
      </c>
      <c r="B57" s="768" t="s">
        <v>1041</v>
      </c>
      <c r="C57" s="769" t="s">
        <v>1042</v>
      </c>
      <c r="D57" s="768" t="s">
        <v>170</v>
      </c>
      <c r="E57" s="768">
        <v>96</v>
      </c>
      <c r="F57" s="770">
        <f>SUMIF('Загальний прайс'!$D$7:$D$4839,A57,'Загальний прайс'!$L$7:$L$4839)</f>
        <v>681.50563382173368</v>
      </c>
      <c r="G57" s="770">
        <f>F57*ЗМІСТ!$E$13/1000*1.2</f>
        <v>42.978362250432397</v>
      </c>
      <c r="H57" s="771">
        <f>G57*(100%-ЗМІСТ!$E$15)</f>
        <v>42.978362250432397</v>
      </c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</row>
    <row r="58" spans="1:24" ht="24.75" hidden="1" customHeight="1" outlineLevel="1">
      <c r="A58" s="266" t="s">
        <v>1043</v>
      </c>
      <c r="B58" s="338" t="s">
        <v>1044</v>
      </c>
      <c r="C58" s="119" t="s">
        <v>1045</v>
      </c>
      <c r="D58" s="273" t="s">
        <v>13</v>
      </c>
      <c r="E58" s="273">
        <v>10</v>
      </c>
      <c r="F58" s="291">
        <f>SUMIF('Загальний прайс'!$D$7:$D$4839,A58,'Загальний прайс'!$L$7:$L$4839)</f>
        <v>858.12178110244668</v>
      </c>
      <c r="G58" s="291">
        <f>F58*ЗМІСТ!$E$13/1000*1.2</f>
        <v>54.116454703959711</v>
      </c>
      <c r="H58" s="292">
        <f>G58*(100%-ЗМІСТ!$E$15)</f>
        <v>54.116454703959711</v>
      </c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24.75" hidden="1" customHeight="1" outlineLevel="1">
      <c r="A59" s="228" t="s">
        <v>1046</v>
      </c>
      <c r="B59" s="338" t="s">
        <v>1047</v>
      </c>
      <c r="C59" s="119" t="s">
        <v>1048</v>
      </c>
      <c r="D59" s="273" t="s">
        <v>13</v>
      </c>
      <c r="E59" s="273">
        <v>10</v>
      </c>
      <c r="F59" s="291">
        <f>SUMIF('Загальний прайс'!$D$7:$D$4839,A59,'Загальний прайс'!$L$7:$L$4839)</f>
        <v>1025.192145886203</v>
      </c>
      <c r="G59" s="291">
        <f>F59*ЗМІСТ!$E$13/1000*1.2</f>
        <v>64.652553457424148</v>
      </c>
      <c r="H59" s="292">
        <f>G59*(100%-ЗМІСТ!$E$15)</f>
        <v>64.652553457424148</v>
      </c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24.75" hidden="1" customHeight="1" outlineLevel="1">
      <c r="A60" s="781" t="s">
        <v>1049</v>
      </c>
      <c r="B60" s="768" t="s">
        <v>1050</v>
      </c>
      <c r="C60" s="769" t="s">
        <v>1051</v>
      </c>
      <c r="D60" s="782" t="s">
        <v>170</v>
      </c>
      <c r="E60" s="782">
        <v>96</v>
      </c>
      <c r="F60" s="770">
        <f>SUMIF('Загальний прайс'!$D$7:$D$4839,A60,'Загальний прайс'!$L$7:$L$4839)</f>
        <v>663.21536263736255</v>
      </c>
      <c r="G60" s="770">
        <f>F60*ЗМІСТ!$E$13/1000*1.2</f>
        <v>41.824907514904609</v>
      </c>
      <c r="H60" s="771">
        <f>G60*(100%-ЗМІСТ!$E$15)</f>
        <v>41.824907514904609</v>
      </c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</row>
    <row r="61" spans="1:24" ht="24.75" hidden="1" customHeight="1" outlineLevel="1">
      <c r="A61" s="266" t="s">
        <v>1052</v>
      </c>
      <c r="B61" s="338" t="s">
        <v>1053</v>
      </c>
      <c r="C61" s="119" t="s">
        <v>1045</v>
      </c>
      <c r="D61" s="273" t="s">
        <v>13</v>
      </c>
      <c r="E61" s="273">
        <v>10</v>
      </c>
      <c r="F61" s="291">
        <f>SUMIF('Загальний прайс'!$D$7:$D$4839,A61,'Загальний прайс'!$L$7:$L$4839)</f>
        <v>481.00119105131381</v>
      </c>
      <c r="G61" s="291">
        <f>F61*ЗМІСТ!$E$13/1000*1.2</f>
        <v>30.333782152269482</v>
      </c>
      <c r="H61" s="292">
        <f>G61*(100%-ЗМІСТ!$E$15)</f>
        <v>30.333782152269482</v>
      </c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24.75" hidden="1" customHeight="1" outlineLevel="1">
      <c r="A62" s="177" t="s">
        <v>1046</v>
      </c>
      <c r="B62" s="338" t="s">
        <v>1047</v>
      </c>
      <c r="C62" s="304" t="s">
        <v>1048</v>
      </c>
      <c r="D62" s="294" t="s">
        <v>13</v>
      </c>
      <c r="E62" s="273">
        <v>10</v>
      </c>
      <c r="F62" s="291">
        <f>SUMIF('Загальний прайс'!$D$7:$D$4839,A62,'Загальний прайс'!$L$7:$L$4839)</f>
        <v>1025.192145886203</v>
      </c>
      <c r="G62" s="291">
        <f>F62*ЗМІСТ!$E$13/1000*1.2</f>
        <v>64.652553457424148</v>
      </c>
      <c r="H62" s="292">
        <f>G62*(100%-ЗМІСТ!$E$15)</f>
        <v>64.652553457424148</v>
      </c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24.75" customHeight="1">
      <c r="A63" s="21"/>
      <c r="B63" s="173"/>
      <c r="C63" s="295"/>
      <c r="D63" s="247"/>
      <c r="E63" s="173"/>
      <c r="F63" s="296"/>
      <c r="G63" s="297"/>
      <c r="H63" s="298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5.75" customHeight="1" collapsed="1" thickBot="1">
      <c r="A64" s="165" t="s">
        <v>1054</v>
      </c>
      <c r="B64" s="299"/>
      <c r="C64" s="300"/>
      <c r="D64" s="299"/>
      <c r="E64" s="299"/>
      <c r="F64" s="301"/>
      <c r="G64" s="301"/>
      <c r="H64" s="302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24.75" hidden="1" customHeight="1" outlineLevel="1">
      <c r="A65" s="767" t="s">
        <v>1055</v>
      </c>
      <c r="B65" s="768" t="s">
        <v>1056</v>
      </c>
      <c r="C65" s="769" t="s">
        <v>1057</v>
      </c>
      <c r="D65" s="768" t="s">
        <v>170</v>
      </c>
      <c r="E65" s="768">
        <v>128</v>
      </c>
      <c r="F65" s="770">
        <f>SUMIF('Загальний прайс'!$D$7:$D$4839,A65,'Загальний прайс'!$L$7:$L$4839)</f>
        <v>526.30459938949934</v>
      </c>
      <c r="G65" s="770">
        <f>F65*ЗМІСТ!$E$13/1000*1.2</f>
        <v>33.190789047163477</v>
      </c>
      <c r="H65" s="771">
        <f>G65*(100%-ЗМІСТ!$E$15)</f>
        <v>33.190789047163477</v>
      </c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</row>
    <row r="66" spans="1:24" ht="24.75" hidden="1" customHeight="1" outlineLevel="1">
      <c r="A66" s="154" t="s">
        <v>1058</v>
      </c>
      <c r="B66" s="338" t="s">
        <v>1059</v>
      </c>
      <c r="C66" s="119" t="s">
        <v>1060</v>
      </c>
      <c r="D66" s="273" t="s">
        <v>170</v>
      </c>
      <c r="E66" s="273">
        <v>10</v>
      </c>
      <c r="F66" s="291">
        <f>SUMIF('Загальний прайс'!$D$7:$D$4839,A66,'Загальний прайс'!$L$7:$L$4839)</f>
        <v>379.46988207459685</v>
      </c>
      <c r="G66" s="291">
        <f>F66*ЗМІСТ!$E$13/1000*1.2</f>
        <v>23.93082792797124</v>
      </c>
      <c r="H66" s="292">
        <f>G66*(100%-ЗМІСТ!$E$15)</f>
        <v>23.93082792797124</v>
      </c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24.75" hidden="1" customHeight="1" outlineLevel="1">
      <c r="A67" s="154" t="s">
        <v>1061</v>
      </c>
      <c r="B67" s="338" t="s">
        <v>1062</v>
      </c>
      <c r="C67" s="119" t="s">
        <v>1063</v>
      </c>
      <c r="D67" s="273" t="s">
        <v>13</v>
      </c>
      <c r="E67" s="273">
        <v>10</v>
      </c>
      <c r="F67" s="291">
        <f>SUMIF('Загальний прайс'!$D$7:$D$4839,A67,'Загальний прайс'!$L$7:$L$4839)</f>
        <v>382.93357292482062</v>
      </c>
      <c r="G67" s="291">
        <f>F67*ЗМІСТ!$E$13/1000*1.2</f>
        <v>24.149261573559219</v>
      </c>
      <c r="H67" s="292">
        <f>G67*(100%-ЗМІСТ!$E$15)</f>
        <v>24.149261573559219</v>
      </c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24.75" hidden="1" customHeight="1" outlineLevel="1">
      <c r="A68" s="154" t="s">
        <v>1064</v>
      </c>
      <c r="B68" s="338" t="s">
        <v>1065</v>
      </c>
      <c r="C68" s="119" t="s">
        <v>1066</v>
      </c>
      <c r="D68" s="273" t="s">
        <v>13</v>
      </c>
      <c r="E68" s="273">
        <v>10</v>
      </c>
      <c r="F68" s="291">
        <f>SUMIF('Загальний прайс'!$D$7:$D$4839,A68,'Загальний прайс'!$L$7:$L$4839)</f>
        <v>462.95988197222374</v>
      </c>
      <c r="G68" s="291">
        <f>F68*ЗМІСТ!$E$13/1000*1.2</f>
        <v>29.196027923115199</v>
      </c>
      <c r="H68" s="292">
        <f>G68*(100%-ЗМІСТ!$E$15)</f>
        <v>29.196027923115199</v>
      </c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24.75" hidden="1" customHeight="1" outlineLevel="1">
      <c r="A69" s="154" t="s">
        <v>1067</v>
      </c>
      <c r="B69" s="338" t="s">
        <v>1068</v>
      </c>
      <c r="C69" s="119" t="s">
        <v>1069</v>
      </c>
      <c r="D69" s="273" t="s">
        <v>13</v>
      </c>
      <c r="E69" s="273">
        <v>10</v>
      </c>
      <c r="F69" s="291">
        <f>SUMIF('Загальний прайс'!$D$7:$D$4839,A69,'Загальний прайс'!$L$7:$L$4839)</f>
        <v>476.57369100134599</v>
      </c>
      <c r="G69" s="291">
        <f>F69*ЗМІСТ!$E$13/1000*1.2</f>
        <v>30.054566997518322</v>
      </c>
      <c r="H69" s="292">
        <f>G69*(100%-ЗМІСТ!$E$15)</f>
        <v>30.054566997518322</v>
      </c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24.75" hidden="1" customHeight="1" outlineLevel="1">
      <c r="A70" s="154" t="s">
        <v>1070</v>
      </c>
      <c r="B70" s="338" t="s">
        <v>1071</v>
      </c>
      <c r="C70" s="119" t="s">
        <v>1072</v>
      </c>
      <c r="D70" s="273" t="s">
        <v>13</v>
      </c>
      <c r="E70" s="273">
        <v>10</v>
      </c>
      <c r="F70" s="291">
        <f>SUMIF('Загальний прайс'!$D$7:$D$4839,A70,'Загальний прайс'!$L$7:$L$4839)</f>
        <v>374.28941000249114</v>
      </c>
      <c r="G70" s="291">
        <f>F70*ЗМІСТ!$E$13/1000*1.2</f>
        <v>23.604127466091498</v>
      </c>
      <c r="H70" s="292">
        <f>G70*(100%-ЗМІСТ!$E$15)</f>
        <v>23.604127466091498</v>
      </c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24.75" hidden="1" customHeight="1" outlineLevel="1">
      <c r="A71" s="154" t="s">
        <v>1073</v>
      </c>
      <c r="B71" s="338" t="s">
        <v>1074</v>
      </c>
      <c r="C71" s="119" t="s">
        <v>1075</v>
      </c>
      <c r="D71" s="273" t="s">
        <v>13</v>
      </c>
      <c r="E71" s="273">
        <v>10</v>
      </c>
      <c r="F71" s="291">
        <f>SUMIF('Загальний прайс'!$D$7:$D$4839,A71,'Загальний прайс'!$L$7:$L$4839)</f>
        <v>396.45702793398794</v>
      </c>
      <c r="G71" s="291">
        <f>F71*ЗМІСТ!$E$13/1000*1.2</f>
        <v>25.002102576504544</v>
      </c>
      <c r="H71" s="292">
        <f>G71*(100%-ЗМІСТ!$E$15)</f>
        <v>25.002102576504544</v>
      </c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24.75" hidden="1" customHeight="1" outlineLevel="1">
      <c r="A72" s="781" t="s">
        <v>1076</v>
      </c>
      <c r="B72" s="768" t="s">
        <v>1077</v>
      </c>
      <c r="C72" s="769" t="s">
        <v>1078</v>
      </c>
      <c r="D72" s="782" t="s">
        <v>170</v>
      </c>
      <c r="E72" s="782">
        <v>70</v>
      </c>
      <c r="F72" s="770">
        <f>SUMIF('Загальний прайс'!$D$7:$D$4839,A72,'Загальний прайс'!$L$7:$L$4839)</f>
        <v>703.49801477411472</v>
      </c>
      <c r="G72" s="770">
        <f>F72*ЗМІСТ!$E$13/1000*1.2</f>
        <v>44.365286244032404</v>
      </c>
      <c r="H72" s="771">
        <f>G72*(100%-ЗМІСТ!$E$15)</f>
        <v>44.365286244032404</v>
      </c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</row>
    <row r="73" spans="1:24" ht="24.75" hidden="1" customHeight="1" outlineLevel="1">
      <c r="A73" s="154" t="s">
        <v>1079</v>
      </c>
      <c r="B73" s="283" t="s">
        <v>1080</v>
      </c>
      <c r="C73" s="119" t="s">
        <v>1081</v>
      </c>
      <c r="D73" s="273" t="s">
        <v>13</v>
      </c>
      <c r="E73" s="273">
        <v>10</v>
      </c>
      <c r="F73" s="291">
        <f>SUMIF('Загальний прайс'!$D$7:$D$4839,A73,'Загальний прайс'!$L$7:$L$4839)</f>
        <v>441.66571897677056</v>
      </c>
      <c r="G73" s="291">
        <f>F73*ЗМІСТ!$E$13/1000*1.2</f>
        <v>27.853136235036022</v>
      </c>
      <c r="H73" s="292">
        <f>G73*(100%-ЗМІСТ!$E$15)</f>
        <v>27.853136235036022</v>
      </c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24.75" hidden="1" customHeight="1" outlineLevel="1">
      <c r="A74" s="154" t="s">
        <v>1082</v>
      </c>
      <c r="B74" s="283" t="s">
        <v>1083</v>
      </c>
      <c r="C74" s="119" t="s">
        <v>1084</v>
      </c>
      <c r="D74" s="273" t="s">
        <v>13</v>
      </c>
      <c r="E74" s="273">
        <v>10</v>
      </c>
      <c r="F74" s="291">
        <f>SUMIF('Загальний прайс'!$D$7:$D$4839,A74,'Загальний прайс'!$L$7:$L$4839)</f>
        <v>477.77845506035385</v>
      </c>
      <c r="G74" s="291">
        <f>F74*ЗМІСТ!$E$13/1000*1.2</f>
        <v>30.130544045373341</v>
      </c>
      <c r="H74" s="292">
        <f>G74*(100%-ЗМІСТ!$E$15)</f>
        <v>30.130544045373341</v>
      </c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24.75" hidden="1" customHeight="1" outlineLevel="1">
      <c r="A75" s="154" t="s">
        <v>1085</v>
      </c>
      <c r="B75" s="283" t="s">
        <v>1086</v>
      </c>
      <c r="C75" s="119" t="s">
        <v>1087</v>
      </c>
      <c r="D75" s="273" t="s">
        <v>13</v>
      </c>
      <c r="E75" s="273">
        <v>10</v>
      </c>
      <c r="F75" s="291">
        <f>SUMIF('Загальний прайс'!$D$7:$D$4839,A75,'Загальний прайс'!$L$7:$L$4839)</f>
        <v>527.68571893777118</v>
      </c>
      <c r="G75" s="291">
        <f>F75*ЗМІСТ!$E$13/1000*1.2</f>
        <v>33.277887749376568</v>
      </c>
      <c r="H75" s="292">
        <f>G75*(100%-ЗМІСТ!$E$15)</f>
        <v>33.277887749376568</v>
      </c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24.75" hidden="1" customHeight="1" outlineLevel="1">
      <c r="A76" s="154" t="s">
        <v>1088</v>
      </c>
      <c r="B76" s="283" t="s">
        <v>1089</v>
      </c>
      <c r="C76" s="119" t="s">
        <v>1090</v>
      </c>
      <c r="D76" s="273" t="s">
        <v>13</v>
      </c>
      <c r="E76" s="273">
        <v>10</v>
      </c>
      <c r="F76" s="291">
        <f>SUMIF('Загальний прайс'!$D$7:$D$4839,A76,'Загальний прайс'!$L$7:$L$4839)</f>
        <v>537.7454718844217</v>
      </c>
      <c r="G76" s="291">
        <f>F76*ЗМІСТ!$E$13/1000*1.2</f>
        <v>33.91229439964367</v>
      </c>
      <c r="H76" s="292">
        <f>G76*(100%-ЗМІСТ!$E$15)</f>
        <v>33.91229439964367</v>
      </c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24.75" hidden="1" customHeight="1" outlineLevel="1">
      <c r="A77" s="154" t="s">
        <v>1091</v>
      </c>
      <c r="B77" s="283" t="s">
        <v>1092</v>
      </c>
      <c r="C77" s="119" t="s">
        <v>1093</v>
      </c>
      <c r="D77" s="273" t="s">
        <v>13</v>
      </c>
      <c r="E77" s="273">
        <v>10</v>
      </c>
      <c r="F77" s="291">
        <f>SUMIF('Загальний прайс'!$D$7:$D$4839,A77,'Загальний прайс'!$L$7:$L$4839)</f>
        <v>447.62928099641732</v>
      </c>
      <c r="G77" s="291">
        <f>F77*ЗМІСТ!$E$13/1000*1.2</f>
        <v>28.229221356073101</v>
      </c>
      <c r="H77" s="292">
        <f>G77*(100%-ЗМІСТ!$E$15)</f>
        <v>28.229221356073101</v>
      </c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24.75" hidden="1" customHeight="1" outlineLevel="1">
      <c r="A78" s="154" t="s">
        <v>1094</v>
      </c>
      <c r="B78" s="283" t="s">
        <v>1095</v>
      </c>
      <c r="C78" s="119" t="s">
        <v>1096</v>
      </c>
      <c r="D78" s="273" t="s">
        <v>13</v>
      </c>
      <c r="E78" s="273">
        <v>10</v>
      </c>
      <c r="F78" s="291">
        <f>SUMIF('Загальний прайс'!$D$7:$D$4839,A78,'Загальний прайс'!$L$7:$L$4839)</f>
        <v>497.32571890852182</v>
      </c>
      <c r="G78" s="291">
        <f>F78*ЗМІСТ!$E$13/1000*1.2</f>
        <v>31.36326956513199</v>
      </c>
      <c r="H78" s="292">
        <f>G78*(100%-ЗМІСТ!$E$15)</f>
        <v>31.36326956513199</v>
      </c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24.75" hidden="1" customHeight="1" outlineLevel="1">
      <c r="A79" s="781" t="s">
        <v>1097</v>
      </c>
      <c r="B79" s="768" t="s">
        <v>1098</v>
      </c>
      <c r="C79" s="769" t="s">
        <v>1099</v>
      </c>
      <c r="D79" s="782" t="s">
        <v>170</v>
      </c>
      <c r="E79" s="782">
        <v>96</v>
      </c>
      <c r="F79" s="770">
        <f>SUMIF('Загальний прайс'!$D$7:$D$4839,A79,'Загальний прайс'!$L$7:$L$4839)</f>
        <v>664.53668034188024</v>
      </c>
      <c r="G79" s="770">
        <f>F79*ЗМІСТ!$E$13/1000*1.2</f>
        <v>41.908234883211477</v>
      </c>
      <c r="H79" s="771">
        <f>G79*(100%-ЗМІСТ!$E$15)</f>
        <v>41.908234883211477</v>
      </c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</row>
    <row r="80" spans="1:24" ht="24.75" hidden="1" customHeight="1" outlineLevel="1">
      <c r="A80" s="154" t="s">
        <v>1100</v>
      </c>
      <c r="B80" s="283" t="s">
        <v>1101</v>
      </c>
      <c r="C80" s="119" t="s">
        <v>1102</v>
      </c>
      <c r="D80" s="273" t="s">
        <v>13</v>
      </c>
      <c r="E80" s="273">
        <v>10</v>
      </c>
      <c r="F80" s="291">
        <f>SUMIF('Загальний прайс'!$D$7:$D$4839,A80,'Загальний прайс'!$L$7:$L$4839)</f>
        <v>431.75654493233372</v>
      </c>
      <c r="G80" s="291">
        <f>F80*ЗМІСТ!$E$13/1000*1.2</f>
        <v>27.228225668565504</v>
      </c>
      <c r="H80" s="292">
        <f>G80*(100%-ЗМІСТ!$E$15)</f>
        <v>27.228225668565504</v>
      </c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6" ht="24.75" hidden="1" customHeight="1" outlineLevel="1">
      <c r="A81" s="154" t="s">
        <v>1103</v>
      </c>
      <c r="B81" s="283" t="s">
        <v>1104</v>
      </c>
      <c r="C81" s="119" t="s">
        <v>1105</v>
      </c>
      <c r="D81" s="273" t="s">
        <v>13</v>
      </c>
      <c r="E81" s="273">
        <v>10</v>
      </c>
      <c r="F81" s="291">
        <f>SUMIF('Загальний прайс'!$D$7:$D$4839,A81,'Загальний прайс'!$L$7:$L$4839)</f>
        <v>431.9372639407913</v>
      </c>
      <c r="G81" s="291">
        <f>F81*ЗМІСТ!$E$13/1000*1.2</f>
        <v>27.239622503199829</v>
      </c>
      <c r="H81" s="292">
        <f>G81*(100%-ЗМІСТ!$E$15)</f>
        <v>27.239622503199829</v>
      </c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6" ht="24.75" hidden="1" customHeight="1" outlineLevel="1">
      <c r="A82" s="154" t="s">
        <v>1106</v>
      </c>
      <c r="B82" s="283" t="s">
        <v>1107</v>
      </c>
      <c r="C82" s="119" t="s">
        <v>1108</v>
      </c>
      <c r="D82" s="273" t="s">
        <v>13</v>
      </c>
      <c r="E82" s="273">
        <v>10</v>
      </c>
      <c r="F82" s="291">
        <f>SUMIF('Загальний прайс'!$D$7:$D$4839,A82,'Загальний прайс'!$L$7:$L$4839)</f>
        <v>512.41535405651689</v>
      </c>
      <c r="G82" s="291">
        <f>F82*ЗМІСТ!$E$13/1000*1.2</f>
        <v>32.314879901763533</v>
      </c>
      <c r="H82" s="292">
        <f>G82*(100%-ЗМІСТ!$E$15)</f>
        <v>32.314879901763533</v>
      </c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6" ht="24.75" hidden="1" customHeight="1" outlineLevel="1">
      <c r="A83" s="154" t="s">
        <v>1109</v>
      </c>
      <c r="B83" s="283" t="s">
        <v>1110</v>
      </c>
      <c r="C83" s="119" t="s">
        <v>1111</v>
      </c>
      <c r="D83" s="273" t="s">
        <v>13</v>
      </c>
      <c r="E83" s="273">
        <v>10</v>
      </c>
      <c r="F83" s="291">
        <f>SUMIF('Загальний прайс'!$D$7:$D$4839,A83,'Загальний прайс'!$L$7:$L$4839)</f>
        <v>526.30023587030587</v>
      </c>
      <c r="G83" s="291">
        <f>F83*ЗМІСТ!$E$13/1000*1.2</f>
        <v>33.19051386688723</v>
      </c>
      <c r="H83" s="292">
        <f>G83*(100%-ЗМІСТ!$E$15)</f>
        <v>33.19051386688723</v>
      </c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6" ht="24.75" hidden="1" customHeight="1" outlineLevel="1">
      <c r="A84" s="154" t="s">
        <v>1112</v>
      </c>
      <c r="B84" s="283" t="s">
        <v>1113</v>
      </c>
      <c r="C84" s="119" t="s">
        <v>1114</v>
      </c>
      <c r="D84" s="273" t="s">
        <v>13</v>
      </c>
      <c r="E84" s="273">
        <v>10</v>
      </c>
      <c r="F84" s="291">
        <f>SUMIF('Загальний прайс'!$D$7:$D$4839,A84,'Загальний прайс'!$L$7:$L$4839)</f>
        <v>437.62976390057332</v>
      </c>
      <c r="G84" s="291">
        <f>F84*ЗМІСТ!$E$13/1000*1.2</f>
        <v>27.598613409863528</v>
      </c>
      <c r="H84" s="292">
        <f>G84*(100%-ЗМІСТ!$E$15)</f>
        <v>27.598613409863528</v>
      </c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6" ht="24.75" hidden="1" customHeight="1" outlineLevel="1">
      <c r="A85" s="154" t="s">
        <v>1115</v>
      </c>
      <c r="B85" s="283" t="s">
        <v>1116</v>
      </c>
      <c r="C85" s="119" t="s">
        <v>1117</v>
      </c>
      <c r="D85" s="273" t="s">
        <v>13</v>
      </c>
      <c r="E85" s="273">
        <v>10</v>
      </c>
      <c r="F85" s="291">
        <f>SUMIF('Загальний прайс'!$D$7:$D$4839,A85,'Загальний прайс'!$L$7:$L$4839)</f>
        <v>422.78107288704001</v>
      </c>
      <c r="G85" s="291">
        <f>F85*ЗМІСТ!$E$13/1000*1.2</f>
        <v>26.662197935576625</v>
      </c>
      <c r="H85" s="292">
        <f>G85*(100%-ЗМІСТ!$E$15)</f>
        <v>26.662197935576625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6" ht="30.75" hidden="1" customHeight="1" outlineLevel="1">
      <c r="A86" s="285">
        <v>4820080460022</v>
      </c>
      <c r="B86" s="286" t="s">
        <v>1118</v>
      </c>
      <c r="C86" s="548" t="s">
        <v>5176</v>
      </c>
      <c r="D86" s="287" t="s">
        <v>170</v>
      </c>
      <c r="E86" s="287">
        <v>48</v>
      </c>
      <c r="F86" s="288">
        <f>SUMIF('Загальний прайс'!$D$7:$D$4756,A86,'Загальний прайс'!$L$7:$L$4756)</f>
        <v>33667.470548052857</v>
      </c>
      <c r="G86" s="288">
        <f>F86/1000*1.2</f>
        <v>40.400964657663422</v>
      </c>
      <c r="H86" s="289">
        <f>G86*(100%-ЗМІСТ!$E$15)</f>
        <v>40.400964657663422</v>
      </c>
      <c r="I86" s="174" t="s">
        <v>908</v>
      </c>
      <c r="J86" s="174" t="s">
        <v>909</v>
      </c>
      <c r="K86" s="21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1"/>
      <c r="Z86" s="21"/>
    </row>
    <row r="87" spans="1:26" ht="24.75" hidden="1" customHeight="1" outlineLevel="1">
      <c r="A87" s="154" t="s">
        <v>1119</v>
      </c>
      <c r="B87" s="338" t="s">
        <v>1120</v>
      </c>
      <c r="C87" s="119" t="s">
        <v>1121</v>
      </c>
      <c r="D87" s="273" t="s">
        <v>13</v>
      </c>
      <c r="E87" s="273">
        <v>10</v>
      </c>
      <c r="F87" s="291">
        <f>SUMIF('Загальний прайс'!$D$7:$D$4839,A87,'Загальний прайс'!$L$7:$L$4839)</f>
        <v>385.90979335453358</v>
      </c>
      <c r="G87" s="291">
        <f>F87*ЗМІСТ!$E$13/1000*1.2</f>
        <v>24.336953462543367</v>
      </c>
      <c r="H87" s="292">
        <f>G87*(100%-ЗМІСТ!$E$15)</f>
        <v>24.336953462543367</v>
      </c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6" ht="24.75" hidden="1" customHeight="1" outlineLevel="1">
      <c r="A88" s="154" t="s">
        <v>1122</v>
      </c>
      <c r="B88" s="338" t="s">
        <v>1123</v>
      </c>
      <c r="C88" s="119" t="s">
        <v>1124</v>
      </c>
      <c r="D88" s="273" t="s">
        <v>13</v>
      </c>
      <c r="E88" s="273">
        <v>10</v>
      </c>
      <c r="F88" s="291">
        <f>SUMIF('Загальний прайс'!$D$7:$D$4839,A88,'Загальний прайс'!$L$7:$L$4839)</f>
        <v>397.45095505913514</v>
      </c>
      <c r="G88" s="291">
        <f>F88*ЗМІСТ!$E$13/1000*1.2</f>
        <v>25.064783437696487</v>
      </c>
      <c r="H88" s="292">
        <f>G88*(100%-ЗМІСТ!$E$15)</f>
        <v>25.064783437696487</v>
      </c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6" ht="24.75" hidden="1" customHeight="1" outlineLevel="1">
      <c r="A89" s="154" t="s">
        <v>1125</v>
      </c>
      <c r="B89" s="338" t="s">
        <v>1126</v>
      </c>
      <c r="C89" s="119" t="s">
        <v>1127</v>
      </c>
      <c r="D89" s="273" t="s">
        <v>13</v>
      </c>
      <c r="E89" s="273">
        <v>10</v>
      </c>
      <c r="F89" s="291">
        <f>SUMIF('Загальний прайс'!$D$7:$D$4839,A89,'Загальний прайс'!$L$7:$L$4839)</f>
        <v>477.20619107812576</v>
      </c>
      <c r="G89" s="291">
        <f>F89*ЗМІСТ!$E$13/1000*1.2</f>
        <v>30.094454881160345</v>
      </c>
      <c r="H89" s="292">
        <f>G89*(100%-ЗМІСТ!$E$15)</f>
        <v>30.094454881160345</v>
      </c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6" ht="24.75" hidden="1" customHeight="1" outlineLevel="1">
      <c r="A90" s="154" t="s">
        <v>1128</v>
      </c>
      <c r="B90" s="338" t="s">
        <v>1129</v>
      </c>
      <c r="C90" s="119" t="s">
        <v>1130</v>
      </c>
      <c r="D90" s="273" t="s">
        <v>13</v>
      </c>
      <c r="E90" s="273">
        <v>10</v>
      </c>
      <c r="F90" s="291">
        <f>SUMIF('Загальний прайс'!$D$7:$D$4839,A90,'Загальний прайс'!$L$7:$L$4839)</f>
        <v>762.31309001091506</v>
      </c>
      <c r="G90" s="291">
        <f>F90*ЗМІСТ!$E$13/1000*1.2</f>
        <v>48.074390738353948</v>
      </c>
      <c r="H90" s="292">
        <f>G90*(100%-ЗМІСТ!$E$15)</f>
        <v>48.074390738353948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6" ht="24.75" hidden="1" customHeight="1" outlineLevel="1">
      <c r="A91" s="154" t="s">
        <v>1131</v>
      </c>
      <c r="B91" s="338" t="s">
        <v>1132</v>
      </c>
      <c r="C91" s="119" t="s">
        <v>1133</v>
      </c>
      <c r="D91" s="273" t="s">
        <v>13</v>
      </c>
      <c r="E91" s="273">
        <v>10</v>
      </c>
      <c r="F91" s="291">
        <f>SUMIF('Загальний прайс'!$D$7:$D$4839,A91,'Загальний прайс'!$L$7:$L$4839)</f>
        <v>515.15619105375129</v>
      </c>
      <c r="G91" s="291">
        <f>F91*ЗМІСТ!$E$13/1000*1.2</f>
        <v>32.487727607623199</v>
      </c>
      <c r="H91" s="292">
        <f>G91*(100%-ЗМІСТ!$E$15)</f>
        <v>32.487727607623199</v>
      </c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6" ht="24.75" hidden="1" customHeight="1" outlineLevel="1">
      <c r="A92" s="154" t="s">
        <v>1134</v>
      </c>
      <c r="B92" s="338" t="s">
        <v>1135</v>
      </c>
      <c r="C92" s="119" t="s">
        <v>1136</v>
      </c>
      <c r="D92" s="273" t="s">
        <v>13</v>
      </c>
      <c r="E92" s="273">
        <v>10</v>
      </c>
      <c r="F92" s="291">
        <f>SUMIF('Загальний прайс'!$D$7:$D$4839,A92,'Загальний прайс'!$L$7:$L$4839)</f>
        <v>571.53904508223729</v>
      </c>
      <c r="G92" s="291">
        <f>F92*ЗМІСТ!$E$13/1000*1.2</f>
        <v>36.043446892818999</v>
      </c>
      <c r="H92" s="292">
        <f>G92*(100%-ЗМІСТ!$E$15)</f>
        <v>36.043446892818999</v>
      </c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6" ht="24.75" hidden="1" customHeight="1" outlineLevel="1">
      <c r="A93" s="154" t="s">
        <v>1137</v>
      </c>
      <c r="B93" s="338" t="s">
        <v>1138</v>
      </c>
      <c r="C93" s="119" t="s">
        <v>1139</v>
      </c>
      <c r="D93" s="273" t="s">
        <v>13</v>
      </c>
      <c r="E93" s="273">
        <v>10</v>
      </c>
      <c r="F93" s="291">
        <f>SUMIF('Загальний прайс'!$D$7:$D$4839,A93,'Загальний прайс'!$L$7:$L$4839)</f>
        <v>435.46119112931234</v>
      </c>
      <c r="G93" s="291">
        <f>F93*ЗМІСТ!$E$13/1000*1.2</f>
        <v>27.461854883588373</v>
      </c>
      <c r="H93" s="292">
        <f>G93*(100%-ЗМІСТ!$E$15)</f>
        <v>27.461854883588373</v>
      </c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6" ht="24.75" hidden="1" customHeight="1" outlineLevel="1">
      <c r="A94" s="781" t="s">
        <v>1140</v>
      </c>
      <c r="B94" s="768" t="s">
        <v>1141</v>
      </c>
      <c r="C94" s="769" t="s">
        <v>1142</v>
      </c>
      <c r="D94" s="782" t="s">
        <v>170</v>
      </c>
      <c r="E94" s="782">
        <v>48</v>
      </c>
      <c r="F94" s="770">
        <f>SUMIF('Загальний прайс'!$D$7:$D$4839,A94,'Загальний прайс'!$L$7:$L$4839)</f>
        <v>927.80597393301389</v>
      </c>
      <c r="G94" s="770">
        <f>F94*ЗМІСТ!$E$13/1000*1.2</f>
        <v>58.511007491155752</v>
      </c>
      <c r="H94" s="771">
        <f>G94*(100%-ЗМІСТ!$E$15)</f>
        <v>58.511007491155752</v>
      </c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</row>
    <row r="95" spans="1:26" ht="24.75" hidden="1" customHeight="1" outlineLevel="1">
      <c r="A95" s="154" t="s">
        <v>1143</v>
      </c>
      <c r="B95" s="338" t="s">
        <v>1144</v>
      </c>
      <c r="C95" s="119" t="s">
        <v>1145</v>
      </c>
      <c r="D95" s="273" t="s">
        <v>13</v>
      </c>
      <c r="E95" s="273">
        <v>10</v>
      </c>
      <c r="F95" s="291">
        <f>SUMIF('Загальний прайс'!$D$7:$D$4839,A95,'Загальний прайс'!$L$7:$L$4839)</f>
        <v>1033.0833370301402</v>
      </c>
      <c r="G95" s="291">
        <f>F95*ЗМІСТ!$E$13/1000*1.2</f>
        <v>65.150202273134823</v>
      </c>
      <c r="H95" s="292">
        <f>G95*(100%-ЗМІСТ!$E$15)</f>
        <v>65.150202273134823</v>
      </c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6" ht="24.75" hidden="1" customHeight="1" outlineLevel="1">
      <c r="A96" s="154" t="s">
        <v>1146</v>
      </c>
      <c r="B96" s="338" t="s">
        <v>1147</v>
      </c>
      <c r="C96" s="119" t="s">
        <v>1148</v>
      </c>
      <c r="D96" s="273" t="s">
        <v>13</v>
      </c>
      <c r="E96" s="273">
        <v>10</v>
      </c>
      <c r="F96" s="291">
        <f>SUMIF('Загальний прайс'!$D$7:$D$4839,A96,'Загальний прайс'!$L$7:$L$4839)</f>
        <v>1156.209999956126</v>
      </c>
      <c r="G96" s="291">
        <f>F96*ЗМІСТ!$E$13/1000*1.2</f>
        <v>72.915042443633126</v>
      </c>
      <c r="H96" s="292">
        <f>G96*(100%-ЗМІСТ!$E$15)</f>
        <v>72.915042443633126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24.75" hidden="1" customHeight="1" outlineLevel="1">
      <c r="A97" s="154" t="s">
        <v>1149</v>
      </c>
      <c r="B97" s="338" t="s">
        <v>1150</v>
      </c>
      <c r="C97" s="119" t="s">
        <v>1151</v>
      </c>
      <c r="D97" s="273" t="s">
        <v>13</v>
      </c>
      <c r="E97" s="273">
        <v>10</v>
      </c>
      <c r="F97" s="291">
        <f>SUMIF('Загальний прайс'!$D$7:$D$4839,A97,'Загальний прайс'!$L$7:$L$4839)</f>
        <v>1321.9852359361173</v>
      </c>
      <c r="G97" s="291">
        <f>F97*ЗМІСТ!$E$13/1000*1.2</f>
        <v>83.369465401437552</v>
      </c>
      <c r="H97" s="292">
        <f>G97*(100%-ЗМІСТ!$E$15)</f>
        <v>83.369465401437552</v>
      </c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24.75" hidden="1" customHeight="1" outlineLevel="1">
      <c r="A98" s="154" t="s">
        <v>1152</v>
      </c>
      <c r="B98" s="338" t="s">
        <v>1153</v>
      </c>
      <c r="C98" s="119" t="s">
        <v>1154</v>
      </c>
      <c r="D98" s="273" t="s">
        <v>13</v>
      </c>
      <c r="E98" s="273">
        <v>10</v>
      </c>
      <c r="F98" s="291">
        <f>SUMIF('Загальний прайс'!$D$7:$D$4839,A98,'Загальний прайс'!$L$7:$L$4839)</f>
        <v>1652.6923820977529</v>
      </c>
      <c r="G98" s="291">
        <f>F98*ЗМІСТ!$E$13/1000*1.2</f>
        <v>104.22512795383155</v>
      </c>
      <c r="H98" s="292">
        <f>G98*(100%-ЗМІСТ!$E$15)</f>
        <v>104.22512795383155</v>
      </c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24.75" hidden="1" customHeight="1" outlineLevel="1">
      <c r="A99" s="154" t="s">
        <v>1155</v>
      </c>
      <c r="B99" s="338" t="s">
        <v>1156</v>
      </c>
      <c r="C99" s="119" t="s">
        <v>1157</v>
      </c>
      <c r="D99" s="273" t="s">
        <v>13</v>
      </c>
      <c r="E99" s="273">
        <v>10</v>
      </c>
      <c r="F99" s="291">
        <f>SUMIF('Загальний прайс'!$D$7:$D$4839,A99,'Загальний прайс'!$L$7:$L$4839)</f>
        <v>1375.506781022011</v>
      </c>
      <c r="G99" s="291">
        <f>F99*ЗМІСТ!$E$13/1000*1.2</f>
        <v>86.744739557287119</v>
      </c>
      <c r="H99" s="292">
        <f>G99*(100%-ЗМІСТ!$E$15)</f>
        <v>86.744739557287119</v>
      </c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24.75" hidden="1" customHeight="1" outlineLevel="1">
      <c r="A100" s="154" t="s">
        <v>1158</v>
      </c>
      <c r="B100" s="338" t="s">
        <v>1159</v>
      </c>
      <c r="C100" s="119" t="s">
        <v>1160</v>
      </c>
      <c r="D100" s="273" t="s">
        <v>13</v>
      </c>
      <c r="E100" s="273">
        <v>10</v>
      </c>
      <c r="F100" s="291">
        <f>SUMIF('Загальний прайс'!$D$7:$D$4839,A100,'Загальний прайс'!$L$7:$L$4839)</f>
        <v>1548.1491630953888</v>
      </c>
      <c r="G100" s="291">
        <f>F100*ЗМІСТ!$E$13/1000*1.2</f>
        <v>97.632231117581497</v>
      </c>
      <c r="H100" s="292">
        <f>G100*(100%-ЗМІСТ!$E$15)</f>
        <v>97.632231117581497</v>
      </c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24.75" hidden="1" customHeight="1" outlineLevel="1">
      <c r="A101" s="154" t="s">
        <v>1161</v>
      </c>
      <c r="B101" s="338" t="s">
        <v>1162</v>
      </c>
      <c r="C101" s="119" t="s">
        <v>1163</v>
      </c>
      <c r="D101" s="273" t="s">
        <v>13</v>
      </c>
      <c r="E101" s="273">
        <v>10</v>
      </c>
      <c r="F101" s="291">
        <f>SUMIF('Загальний прайс'!$D$7:$D$4839,A101,'Загальний прайс'!$L$7:$L$4839)</f>
        <v>1131.0003540735788</v>
      </c>
      <c r="G101" s="291">
        <f>F101*ЗМІСТ!$E$13/1000*1.2</f>
        <v>71.325225369239519</v>
      </c>
      <c r="H101" s="292">
        <f>G101*(100%-ЗМІСТ!$E$15)</f>
        <v>71.325225369239519</v>
      </c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24.75" hidden="1" customHeight="1" outlineLevel="1">
      <c r="A102" s="177" t="s">
        <v>1164</v>
      </c>
      <c r="B102" s="338" t="s">
        <v>1165</v>
      </c>
      <c r="C102" s="119" t="s">
        <v>1166</v>
      </c>
      <c r="D102" s="273" t="s">
        <v>13</v>
      </c>
      <c r="E102" s="273">
        <v>10</v>
      </c>
      <c r="F102" s="291">
        <f>SUMIF('Загальний прайс'!$D$7:$D$4839,A102,'Загальний прайс'!$L$7:$L$4839)</f>
        <v>1692.9314270337427</v>
      </c>
      <c r="G102" s="291">
        <f>F102*ЗМІСТ!$E$13/1000*1.2</f>
        <v>106.76275664542761</v>
      </c>
      <c r="H102" s="292">
        <f>G102*(100%-ЗМІСТ!$E$15)</f>
        <v>106.76275664542761</v>
      </c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24.75" hidden="1" customHeight="1" outlineLevel="1">
      <c r="A103" s="177" t="s">
        <v>1167</v>
      </c>
      <c r="B103" s="338" t="s">
        <v>1168</v>
      </c>
      <c r="C103" s="119" t="s">
        <v>1169</v>
      </c>
      <c r="D103" s="273" t="s">
        <v>13</v>
      </c>
      <c r="E103" s="273">
        <v>10</v>
      </c>
      <c r="F103" s="291">
        <f>SUMIF('Загальний прайс'!$D$7:$D$4839,A103,'Загальний прайс'!$L$7:$L$4839)</f>
        <v>1628.5097131481853</v>
      </c>
      <c r="G103" s="291">
        <f>F103*ЗМІСТ!$E$13/1000*1.2</f>
        <v>102.70007598842302</v>
      </c>
      <c r="H103" s="292">
        <f>G103*(100%-ЗМІСТ!$E$15)</f>
        <v>102.70007598842302</v>
      </c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24.75" hidden="1" customHeight="1" outlineLevel="1">
      <c r="A104" s="177" t="s">
        <v>1170</v>
      </c>
      <c r="B104" s="338" t="s">
        <v>1171</v>
      </c>
      <c r="C104" s="119" t="s">
        <v>1172</v>
      </c>
      <c r="D104" s="273" t="s">
        <v>13</v>
      </c>
      <c r="E104" s="273">
        <v>10</v>
      </c>
      <c r="F104" s="291">
        <f>SUMIF('Загальний прайс'!$D$7:$D$4839,A104,'Загальний прайс'!$L$7:$L$4839)</f>
        <v>1954.7864268899325</v>
      </c>
      <c r="G104" s="291">
        <f>F104*ЗМІСТ!$E$13/1000*1.2</f>
        <v>123.27633845955839</v>
      </c>
      <c r="H104" s="292">
        <f>G104*(100%-ЗМІСТ!$E$15)</f>
        <v>123.27633845955839</v>
      </c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24.75" hidden="1" customHeight="1" outlineLevel="1">
      <c r="A105" s="177" t="s">
        <v>1173</v>
      </c>
      <c r="B105" s="338" t="s">
        <v>1174</v>
      </c>
      <c r="C105" s="119" t="s">
        <v>1175</v>
      </c>
      <c r="D105" s="273" t="s">
        <v>13</v>
      </c>
      <c r="E105" s="273">
        <v>10</v>
      </c>
      <c r="F105" s="291">
        <f>SUMIF('Загальний прайс'!$D$7:$D$4839,A105,'Загальний прайс'!$L$7:$L$4839)</f>
        <v>1837.7131344475556</v>
      </c>
      <c r="G105" s="291">
        <f>F105*ЗМІСТ!$E$13/1000*1.2</f>
        <v>115.89324707669913</v>
      </c>
      <c r="H105" s="292">
        <f>G105*(100%-ЗМІСТ!$E$15)</f>
        <v>115.89324707669913</v>
      </c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24.75" hidden="1" customHeight="1" outlineLevel="1">
      <c r="A106" s="177" t="s">
        <v>1176</v>
      </c>
      <c r="B106" s="338" t="s">
        <v>1177</v>
      </c>
      <c r="C106" s="119" t="s">
        <v>1178</v>
      </c>
      <c r="D106" s="273" t="s">
        <v>13</v>
      </c>
      <c r="E106" s="273">
        <v>10</v>
      </c>
      <c r="F106" s="291">
        <f>SUMIF('Загальний прайс'!$D$7:$D$4839,A106,'Загальний прайс'!$L$7:$L$4839)</f>
        <v>1382.584764049258</v>
      </c>
      <c r="G106" s="291">
        <f>F106*ЗМІСТ!$E$13/1000*1.2</f>
        <v>87.191104346440156</v>
      </c>
      <c r="H106" s="292">
        <f>G106*(100%-ЗМІСТ!$E$15)</f>
        <v>87.191104346440156</v>
      </c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24.75" hidden="1" customHeight="1" outlineLevel="1">
      <c r="A107" s="177" t="s">
        <v>1179</v>
      </c>
      <c r="B107" s="338" t="s">
        <v>1180</v>
      </c>
      <c r="C107" s="119" t="s">
        <v>1181</v>
      </c>
      <c r="D107" s="273" t="s">
        <v>13</v>
      </c>
      <c r="E107" s="273">
        <v>10</v>
      </c>
      <c r="F107" s="291">
        <f>SUMIF('Загальний прайс'!$D$7:$D$4839,A107,'Загальний прайс'!$L$7:$L$4839)</f>
        <v>1563.1484549482311</v>
      </c>
      <c r="G107" s="291">
        <f>F107*ЗМІСТ!$E$13/1000*1.2</f>
        <v>98.578144059102442</v>
      </c>
      <c r="H107" s="292">
        <f>G107*(100%-ЗМІСТ!$E$15)</f>
        <v>98.578144059102442</v>
      </c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24.75" hidden="1" customHeight="1" outlineLevel="1">
      <c r="A108" s="154" t="s">
        <v>1182</v>
      </c>
      <c r="B108" s="338" t="s">
        <v>1183</v>
      </c>
      <c r="C108" s="119" t="s">
        <v>1184</v>
      </c>
      <c r="D108" s="273" t="s">
        <v>13</v>
      </c>
      <c r="E108" s="273">
        <v>10</v>
      </c>
      <c r="F108" s="291">
        <f>SUMIF('Загальний прайс'!$D$7:$D$4839,A108,'Загальний прайс'!$L$7:$L$4839)</f>
        <v>1835.7569558348771</v>
      </c>
      <c r="G108" s="291">
        <f>F108*ЗМІСТ!$E$13/1000*1.2</f>
        <v>115.76988294165774</v>
      </c>
      <c r="H108" s="292">
        <f>G108*(100%-ЗМІСТ!$E$15)</f>
        <v>115.76988294165774</v>
      </c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24.75" hidden="1" customHeight="1" outlineLevel="1">
      <c r="A109" s="781" t="s">
        <v>1185</v>
      </c>
      <c r="B109" s="768" t="s">
        <v>1186</v>
      </c>
      <c r="C109" s="769" t="s">
        <v>1187</v>
      </c>
      <c r="D109" s="782" t="s">
        <v>170</v>
      </c>
      <c r="E109" s="782">
        <v>48</v>
      </c>
      <c r="F109" s="770">
        <f>SUMIF('Загальний прайс'!$D$7:$D$4839,A109,'Загальний прайс'!$L$7:$L$4839)</f>
        <v>973.16158217338193</v>
      </c>
      <c r="G109" s="770">
        <f>F109*ЗМІСТ!$E$13/1000*1.2</f>
        <v>61.371306312329004</v>
      </c>
      <c r="H109" s="771">
        <f>G109*(100%-ЗМІСТ!$E$15)</f>
        <v>61.371306312329004</v>
      </c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</row>
    <row r="110" spans="1:24" ht="24.75" hidden="1" customHeight="1" outlineLevel="1">
      <c r="A110" s="154" t="s">
        <v>1188</v>
      </c>
      <c r="B110" s="338" t="s">
        <v>1189</v>
      </c>
      <c r="C110" s="119" t="s">
        <v>1190</v>
      </c>
      <c r="D110" s="273" t="s">
        <v>13</v>
      </c>
      <c r="E110" s="273">
        <v>10</v>
      </c>
      <c r="F110" s="291">
        <f>SUMIF('Загальний прайс'!$D$7:$D$4839,A110,'Загальний прайс'!$L$7:$L$4839)</f>
        <v>1050.7330899231665</v>
      </c>
      <c r="G110" s="291">
        <f>F110*ЗМІСТ!$E$13/1000*1.2</f>
        <v>66.26326346562017</v>
      </c>
      <c r="H110" s="292">
        <f>G110*(100%-ЗМІСТ!$E$15)</f>
        <v>66.26326346562017</v>
      </c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24.75" hidden="1" customHeight="1" outlineLevel="1">
      <c r="A111" s="154" t="s">
        <v>1191</v>
      </c>
      <c r="B111" s="338" t="s">
        <v>1192</v>
      </c>
      <c r="C111" s="119" t="s">
        <v>1193</v>
      </c>
      <c r="D111" s="273" t="s">
        <v>13</v>
      </c>
      <c r="E111" s="273">
        <v>10</v>
      </c>
      <c r="F111" s="291">
        <f>SUMIF('Загальний прайс'!$D$7:$D$4839,A111,'Загальний прайс'!$L$7:$L$4839)</f>
        <v>1174.7332189974891</v>
      </c>
      <c r="G111" s="291">
        <f>F111*ЗМІСТ!$E$13/1000*1.2</f>
        <v>74.083187765542604</v>
      </c>
      <c r="H111" s="292">
        <f>G111*(100%-ЗМІСТ!$E$15)</f>
        <v>74.083187765542604</v>
      </c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24.75" hidden="1" customHeight="1" outlineLevel="1">
      <c r="A112" s="154" t="s">
        <v>1194</v>
      </c>
      <c r="B112" s="338" t="s">
        <v>1195</v>
      </c>
      <c r="C112" s="119" t="s">
        <v>1196</v>
      </c>
      <c r="D112" s="273" t="s">
        <v>13</v>
      </c>
      <c r="E112" s="273">
        <v>10</v>
      </c>
      <c r="F112" s="291">
        <f>SUMIF('Загальний прайс'!$D$7:$D$4839,A112,'Загальний прайс'!$L$7:$L$4839)</f>
        <v>1348.1586910184083</v>
      </c>
      <c r="G112" s="291">
        <f>F112*ЗМІСТ!$E$13/1000*1.2</f>
        <v>85.020063984994323</v>
      </c>
      <c r="H112" s="292">
        <f>G112*(100%-ЗМІСТ!$E$15)</f>
        <v>85.020063984994323</v>
      </c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6" ht="24.75" hidden="1" customHeight="1" outlineLevel="1">
      <c r="A113" s="154" t="s">
        <v>1197</v>
      </c>
      <c r="B113" s="338" t="s">
        <v>1198</v>
      </c>
      <c r="C113" s="119" t="s">
        <v>1199</v>
      </c>
      <c r="D113" s="273" t="s">
        <v>13</v>
      </c>
      <c r="E113" s="273">
        <v>10</v>
      </c>
      <c r="F113" s="291">
        <f>SUMIF('Загальний прайс'!$D$7:$D$4839,A113,'Загальний прайс'!$L$7:$L$4839)</f>
        <v>1667.7217809074505</v>
      </c>
      <c r="G113" s="291">
        <f>F113*ЗМІСТ!$E$13/1000*1.2</f>
        <v>105.1729395556625</v>
      </c>
      <c r="H113" s="292">
        <f>G113*(100%-ЗМІСТ!$E$15)</f>
        <v>105.1729395556625</v>
      </c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6" ht="24.75" hidden="1" customHeight="1" outlineLevel="1">
      <c r="A114" s="154" t="s">
        <v>1200</v>
      </c>
      <c r="B114" s="338" t="s">
        <v>1201</v>
      </c>
      <c r="C114" s="119" t="s">
        <v>1202</v>
      </c>
      <c r="D114" s="273" t="s">
        <v>13</v>
      </c>
      <c r="E114" s="273">
        <v>10</v>
      </c>
      <c r="F114" s="291">
        <f>SUMIF('Загальний прайс'!$D$7:$D$4839,A114,'Загальний прайс'!$L$7:$L$4839)</f>
        <v>1384.1208369874848</v>
      </c>
      <c r="G114" s="291">
        <f>F114*ЗМІСТ!$E$13/1000*1.2</f>
        <v>87.287975004444817</v>
      </c>
      <c r="H114" s="292">
        <f>G114*(100%-ЗМІСТ!$E$15)</f>
        <v>87.287975004444817</v>
      </c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6" ht="24.75" hidden="1" customHeight="1" outlineLevel="1">
      <c r="A115" s="154" t="s">
        <v>1203</v>
      </c>
      <c r="B115" s="338" t="s">
        <v>1204</v>
      </c>
      <c r="C115" s="119" t="s">
        <v>1205</v>
      </c>
      <c r="D115" s="273" t="s">
        <v>13</v>
      </c>
      <c r="E115" s="273">
        <v>10</v>
      </c>
      <c r="F115" s="291">
        <f>SUMIF('Загальний прайс'!$D$7:$D$4839,A115,'Загальний прайс'!$L$7:$L$4839)</f>
        <v>1565.8290448823659</v>
      </c>
      <c r="G115" s="291">
        <f>F115*ЗМІСТ!$E$13/1000*1.2</f>
        <v>98.747192353814327</v>
      </c>
      <c r="H115" s="292">
        <f>G115*(100%-ЗМІСТ!$E$15)</f>
        <v>98.747192353814327</v>
      </c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6" ht="24.75" hidden="1" customHeight="1" outlineLevel="1">
      <c r="A116" s="154" t="s">
        <v>1206</v>
      </c>
      <c r="B116" s="338" t="s">
        <v>1207</v>
      </c>
      <c r="C116" s="119" t="s">
        <v>1208</v>
      </c>
      <c r="D116" s="273" t="s">
        <v>13</v>
      </c>
      <c r="E116" s="273">
        <v>10</v>
      </c>
      <c r="F116" s="291">
        <f>SUMIF('Загальний прайс'!$D$7:$D$4839,A116,'Загальний прайс'!$L$7:$L$4839)</f>
        <v>1131.0003540735788</v>
      </c>
      <c r="G116" s="291">
        <f>F116*ЗМІСТ!$E$13/1000*1.2</f>
        <v>71.325225369239519</v>
      </c>
      <c r="H116" s="292">
        <f>G116*(100%-ЗМІСТ!$E$15)</f>
        <v>71.325225369239519</v>
      </c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6" ht="36.75" hidden="1" customHeight="1" outlineLevel="1">
      <c r="A117" s="285">
        <v>4820080460916</v>
      </c>
      <c r="B117" s="286" t="s">
        <v>1209</v>
      </c>
      <c r="C117" s="548" t="s">
        <v>5177</v>
      </c>
      <c r="D117" s="287" t="s">
        <v>170</v>
      </c>
      <c r="E117" s="287">
        <v>50</v>
      </c>
      <c r="F117" s="288">
        <f>SUMIF('Загальний прайс'!$D$7:$D$4756,A117,'Загальний прайс'!$L$7:$L$4756)</f>
        <v>34318.257849263944</v>
      </c>
      <c r="G117" s="288">
        <f>F117/1000*1.2</f>
        <v>41.181909419116728</v>
      </c>
      <c r="H117" s="289">
        <f>G117*(100%-ЗМІСТ!$E$15)</f>
        <v>41.181909419116728</v>
      </c>
      <c r="I117" s="174" t="s">
        <v>908</v>
      </c>
      <c r="J117" s="174" t="s">
        <v>909</v>
      </c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1"/>
      <c r="Z117" s="21"/>
    </row>
    <row r="118" spans="1:26" ht="24.75" hidden="1" customHeight="1" outlineLevel="1">
      <c r="A118" s="154" t="s">
        <v>1210</v>
      </c>
      <c r="B118" s="338" t="s">
        <v>1211</v>
      </c>
      <c r="C118" s="119" t="s">
        <v>1212</v>
      </c>
      <c r="D118" s="273" t="s">
        <v>170</v>
      </c>
      <c r="E118" s="273">
        <v>10</v>
      </c>
      <c r="F118" s="291">
        <f>SUMIF('Загальний прайс'!$D$7:$D$4839,A118,'Загальний прайс'!$L$7:$L$4839)</f>
        <v>500.54845489948178</v>
      </c>
      <c r="G118" s="291">
        <f>F118*ЗМІСТ!$E$13/1000*1.2</f>
        <v>31.566507672028131</v>
      </c>
      <c r="H118" s="292">
        <f>G118*(100%-ЗМІСТ!$E$15)</f>
        <v>31.566507672028131</v>
      </c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6" ht="24.75" hidden="1" customHeight="1" outlineLevel="1">
      <c r="A119" s="154" t="s">
        <v>1213</v>
      </c>
      <c r="B119" s="338" t="s">
        <v>1214</v>
      </c>
      <c r="C119" s="119" t="s">
        <v>1215</v>
      </c>
      <c r="D119" s="273" t="s">
        <v>13</v>
      </c>
      <c r="E119" s="273">
        <v>10</v>
      </c>
      <c r="F119" s="291">
        <f>SUMIF('Загальний прайс'!$D$7:$D$4839,A119,'Загальний прайс'!$L$7:$L$4839)</f>
        <v>553.01583700942183</v>
      </c>
      <c r="G119" s="291">
        <f>F119*ЗМІСТ!$E$13/1000*1.2</f>
        <v>34.875302262628253</v>
      </c>
      <c r="H119" s="292">
        <f>G119*(100%-ЗМІСТ!$E$15)</f>
        <v>34.875302262628253</v>
      </c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6" ht="24.75" hidden="1" customHeight="1" outlineLevel="1">
      <c r="A120" s="154" t="s">
        <v>1216</v>
      </c>
      <c r="B120" s="338" t="s">
        <v>1217</v>
      </c>
      <c r="C120" s="119" t="s">
        <v>1218</v>
      </c>
      <c r="D120" s="273" t="s">
        <v>13</v>
      </c>
      <c r="E120" s="273">
        <v>10</v>
      </c>
      <c r="F120" s="291">
        <f>SUMIF('Загальний прайс'!$D$7:$D$4839,A120,'Загальний прайс'!$L$7:$L$4839)</f>
        <v>638.67440992205513</v>
      </c>
      <c r="G120" s="291">
        <f>F120*ЗМІСТ!$E$13/1000*1.2</f>
        <v>40.277260799418897</v>
      </c>
      <c r="H120" s="292">
        <f>G120*(100%-ЗМІСТ!$E$15)</f>
        <v>40.277260799418897</v>
      </c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6" ht="24.75" hidden="1" customHeight="1" outlineLevel="1">
      <c r="A121" s="154" t="s">
        <v>1219</v>
      </c>
      <c r="B121" s="338" t="s">
        <v>1220</v>
      </c>
      <c r="C121" s="119" t="s">
        <v>1221</v>
      </c>
      <c r="D121" s="273" t="s">
        <v>13</v>
      </c>
      <c r="E121" s="273">
        <v>10</v>
      </c>
      <c r="F121" s="291">
        <f>SUMIF('Загальний прайс'!$D$7:$D$4839,A121,'Загальний прайс'!$L$7:$L$4839)</f>
        <v>677.61833702282786</v>
      </c>
      <c r="G121" s="291">
        <f>F121*ЗМІСТ!$E$13/1000*1.2</f>
        <v>42.733214387073687</v>
      </c>
      <c r="H121" s="292">
        <f>G121*(100%-ЗМІСТ!$E$15)</f>
        <v>42.733214387073687</v>
      </c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6" ht="24.75" hidden="1" customHeight="1" outlineLevel="1">
      <c r="A122" s="154" t="s">
        <v>1222</v>
      </c>
      <c r="B122" s="338" t="s">
        <v>1223</v>
      </c>
      <c r="C122" s="119" t="s">
        <v>1224</v>
      </c>
      <c r="D122" s="273" t="s">
        <v>13</v>
      </c>
      <c r="E122" s="273">
        <v>10</v>
      </c>
      <c r="F122" s="291">
        <f>SUMIF('Загальний прайс'!$D$7:$D$4839,A122,'Загальний прайс'!$L$7:$L$4839)</f>
        <v>480.15785404067333</v>
      </c>
      <c r="G122" s="291">
        <f>F122*ЗМІСТ!$E$13/1000*1.2</f>
        <v>30.280598081964371</v>
      </c>
      <c r="H122" s="292">
        <f>G122*(100%-ЗМІСТ!$E$15)</f>
        <v>30.280598081964371</v>
      </c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6" ht="24.75" hidden="1" customHeight="1" outlineLevel="1">
      <c r="A123" s="154" t="s">
        <v>1225</v>
      </c>
      <c r="B123" s="338" t="s">
        <v>1226</v>
      </c>
      <c r="C123" s="119" t="s">
        <v>1227</v>
      </c>
      <c r="D123" s="273" t="s">
        <v>13</v>
      </c>
      <c r="E123" s="273">
        <v>10</v>
      </c>
      <c r="F123" s="291">
        <f>SUMIF('Загальний прайс'!$D$7:$D$4839,A123,'Загальний прайс'!$L$7:$L$4839)</f>
        <v>488.13940992936745</v>
      </c>
      <c r="G123" s="291">
        <f>F123*ЗМІСТ!$E$13/1000*1.2</f>
        <v>30.783945645480035</v>
      </c>
      <c r="H123" s="292">
        <f>G123*(100%-ЗМІСТ!$E$15)</f>
        <v>30.783945645480035</v>
      </c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6" ht="24.75" hidden="1" customHeight="1" outlineLevel="1">
      <c r="A124" s="781" t="s">
        <v>1228</v>
      </c>
      <c r="B124" s="768" t="s">
        <v>1229</v>
      </c>
      <c r="C124" s="769" t="s">
        <v>1230</v>
      </c>
      <c r="D124" s="782" t="s">
        <v>170</v>
      </c>
      <c r="E124" s="782">
        <v>40</v>
      </c>
      <c r="F124" s="770">
        <f>SUMIF('Загальний прайс'!$D$7:$D$4839,A124,'Загальний прайс'!$L$7:$L$4839)</f>
        <v>956.29524429481523</v>
      </c>
      <c r="G124" s="770">
        <f>F124*ЗМІСТ!$E$13/1000*1.2</f>
        <v>60.307650278969135</v>
      </c>
      <c r="H124" s="771">
        <f>G124*(100%-ЗМІСТ!$E$15)</f>
        <v>60.307650278969135</v>
      </c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</row>
    <row r="125" spans="1:26" ht="24.75" hidden="1" customHeight="1" outlineLevel="1">
      <c r="A125" s="154" t="s">
        <v>1231</v>
      </c>
      <c r="B125" s="338" t="s">
        <v>1232</v>
      </c>
      <c r="C125" s="119" t="s">
        <v>1233</v>
      </c>
      <c r="D125" s="273" t="s">
        <v>13</v>
      </c>
      <c r="E125" s="273">
        <v>10</v>
      </c>
      <c r="F125" s="291">
        <f>SUMIF('Загальний прайс'!$D$7:$D$4839,A125,'Загальний прайс'!$L$7:$L$4839)</f>
        <v>573.7979721171987</v>
      </c>
      <c r="G125" s="291">
        <f>F125*ЗМІСТ!$E$13/1000*1.2</f>
        <v>36.185903505923477</v>
      </c>
      <c r="H125" s="292">
        <f>G125*(100%-ЗМІСТ!$E$15)</f>
        <v>36.185903505923477</v>
      </c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6" ht="24.75" hidden="1" customHeight="1" outlineLevel="1">
      <c r="A126" s="154" t="s">
        <v>1234</v>
      </c>
      <c r="B126" s="338" t="s">
        <v>1235</v>
      </c>
      <c r="C126" s="119" t="s">
        <v>1236</v>
      </c>
      <c r="D126" s="273" t="s">
        <v>13</v>
      </c>
      <c r="E126" s="273">
        <v>10</v>
      </c>
      <c r="F126" s="291">
        <f>SUMIF('Загальний прайс'!$D$7:$D$4839,A126,'Загальний прайс'!$L$7:$L$4839)</f>
        <v>552.35321900723875</v>
      </c>
      <c r="G126" s="291">
        <f>F126*ЗМІСТ!$E$13/1000*1.2</f>
        <v>34.833515026957457</v>
      </c>
      <c r="H126" s="292">
        <f>G126*(100%-ЗМІСТ!$E$15)</f>
        <v>34.833515026957457</v>
      </c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6" ht="24.75" hidden="1" customHeight="1" outlineLevel="1">
      <c r="A127" s="154" t="s">
        <v>1237</v>
      </c>
      <c r="B127" s="338" t="s">
        <v>1238</v>
      </c>
      <c r="C127" s="119" t="s">
        <v>1239</v>
      </c>
      <c r="D127" s="273" t="s">
        <v>13</v>
      </c>
      <c r="E127" s="273">
        <v>10</v>
      </c>
      <c r="F127" s="291">
        <f>SUMIF('Загальний прайс'!$D$7:$D$4839,A127,'Загальний прайс'!$L$7:$L$4839)</f>
        <v>590.66464603123165</v>
      </c>
      <c r="G127" s="291">
        <f>F127*ЗМІСТ!$E$13/1000*1.2</f>
        <v>37.249580730970223</v>
      </c>
      <c r="H127" s="292">
        <f>G127*(100%-ЗМІСТ!$E$15)</f>
        <v>37.249580730970223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6" ht="24.75" hidden="1" customHeight="1" outlineLevel="1">
      <c r="A128" s="154" t="s">
        <v>1240</v>
      </c>
      <c r="B128" s="338" t="s">
        <v>1241</v>
      </c>
      <c r="C128" s="119" t="s">
        <v>1242</v>
      </c>
      <c r="D128" s="273" t="s">
        <v>13</v>
      </c>
      <c r="E128" s="273">
        <v>10</v>
      </c>
      <c r="F128" s="291">
        <f>SUMIF('Загальний прайс'!$D$7:$D$4839,A128,'Загальний прайс'!$L$7:$L$4839)</f>
        <v>697.07523588249319</v>
      </c>
      <c r="G128" s="291">
        <f>F128*ЗМІСТ!$E$13/1000*1.2</f>
        <v>43.9602411436558</v>
      </c>
      <c r="H128" s="292">
        <f>G128*(100%-ЗМІСТ!$E$15)</f>
        <v>43.9602411436558</v>
      </c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24.75" hidden="1" customHeight="1" outlineLevel="1">
      <c r="A129" s="154" t="s">
        <v>1243</v>
      </c>
      <c r="B129" s="338" t="s">
        <v>1244</v>
      </c>
      <c r="C129" s="119" t="s">
        <v>1245</v>
      </c>
      <c r="D129" s="273" t="s">
        <v>13</v>
      </c>
      <c r="E129" s="273">
        <v>10</v>
      </c>
      <c r="F129" s="291">
        <f>SUMIF('Загальний прайс'!$D$7:$D$4839,A129,'Загальний прайс'!$L$7:$L$4839)</f>
        <v>562.71416290770492</v>
      </c>
      <c r="G129" s="291">
        <f>F129*ЗМІСТ!$E$13/1000*1.2</f>
        <v>35.486915935345436</v>
      </c>
      <c r="H129" s="292">
        <f>G129*(100%-ЗМІСТ!$E$15)</f>
        <v>35.486915935345436</v>
      </c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24.75" hidden="1" customHeight="1" outlineLevel="1">
      <c r="A130" s="154" t="s">
        <v>1246</v>
      </c>
      <c r="B130" s="338" t="s">
        <v>1247</v>
      </c>
      <c r="C130" s="119" t="s">
        <v>1248</v>
      </c>
      <c r="D130" s="273" t="s">
        <v>13</v>
      </c>
      <c r="E130" s="273">
        <v>10</v>
      </c>
      <c r="F130" s="291">
        <f>SUMIF('Загальний прайс'!$D$7:$D$4839,A130,'Загальний прайс'!$L$7:$L$4839)</f>
        <v>558.43726394079135</v>
      </c>
      <c r="G130" s="291">
        <f>F130*ЗМІСТ!$E$13/1000*1.2</f>
        <v>35.217198263199833</v>
      </c>
      <c r="H130" s="292">
        <f>G130*(100%-ЗМІСТ!$E$15)</f>
        <v>35.217198263199833</v>
      </c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24.75" hidden="1" customHeight="1" outlineLevel="1">
      <c r="A131" s="781" t="s">
        <v>1249</v>
      </c>
      <c r="B131" s="768" t="s">
        <v>1250</v>
      </c>
      <c r="C131" s="769" t="s">
        <v>1251</v>
      </c>
      <c r="D131" s="782" t="s">
        <v>170</v>
      </c>
      <c r="E131" s="782">
        <v>48</v>
      </c>
      <c r="F131" s="770">
        <f>SUMIF('Загальний прайс'!$D$7:$D$4839,A131,'Загальний прайс'!$L$7:$L$4839)</f>
        <v>1041.4694141636141</v>
      </c>
      <c r="G131" s="770">
        <f>F131*ЗМІСТ!$E$13/1000*1.2</f>
        <v>65.679060499707887</v>
      </c>
      <c r="H131" s="771">
        <f>G131*(100%-ЗМІСТ!$E$15)</f>
        <v>65.679060499707887</v>
      </c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</row>
    <row r="132" spans="1:24" ht="24.75" hidden="1" customHeight="1" outlineLevel="1">
      <c r="A132" s="154" t="s">
        <v>1252</v>
      </c>
      <c r="B132" s="338" t="s">
        <v>1253</v>
      </c>
      <c r="C132" s="119" t="s">
        <v>1254</v>
      </c>
      <c r="D132" s="273" t="s">
        <v>13</v>
      </c>
      <c r="E132" s="273">
        <v>10</v>
      </c>
      <c r="F132" s="291">
        <f>SUMIF('Загальний прайс'!$D$7:$D$4839,A132,'Загальний прайс'!$L$7:$L$4839)</f>
        <v>594.36928101591707</v>
      </c>
      <c r="G132" s="291">
        <f>F132*ЗМІСТ!$E$13/1000*1.2</f>
        <v>37.483209238902823</v>
      </c>
      <c r="H132" s="292">
        <f>G132*(100%-ЗМІСТ!$E$15)</f>
        <v>37.483209238902823</v>
      </c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24.75" hidden="1" customHeight="1" outlineLevel="1">
      <c r="A133" s="154" t="s">
        <v>1255</v>
      </c>
      <c r="B133" s="338" t="s">
        <v>1256</v>
      </c>
      <c r="C133" s="119" t="s">
        <v>1257</v>
      </c>
      <c r="D133" s="273" t="s">
        <v>13</v>
      </c>
      <c r="E133" s="273">
        <v>10</v>
      </c>
      <c r="F133" s="291">
        <f>SUMIF('Загальний прайс'!$D$7:$D$4839,A133,'Загальний прайс'!$L$7:$L$4839)</f>
        <v>603.19416294670418</v>
      </c>
      <c r="G133" s="291">
        <f>F133*ЗМІСТ!$E$13/1000*1.2</f>
        <v>38.039740181004881</v>
      </c>
      <c r="H133" s="292">
        <f>G133*(100%-ЗМІСТ!$E$15)</f>
        <v>38.039740181004881</v>
      </c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24.75" hidden="1" customHeight="1" outlineLevel="1">
      <c r="A134" s="154" t="s">
        <v>1258</v>
      </c>
      <c r="B134" s="338" t="s">
        <v>1259</v>
      </c>
      <c r="C134" s="119" t="s">
        <v>1260</v>
      </c>
      <c r="D134" s="273" t="s">
        <v>13</v>
      </c>
      <c r="E134" s="273">
        <v>10</v>
      </c>
      <c r="F134" s="291">
        <f>SUMIF('Загальний прайс'!$D$7:$D$4839,A134,'Загальний прайс'!$L$7:$L$4839)</f>
        <v>724.453455023792</v>
      </c>
      <c r="G134" s="291">
        <f>F134*ЗМІСТ!$E$13/1000*1.2</f>
        <v>45.686816775067612</v>
      </c>
      <c r="H134" s="292">
        <f>G134*(100%-ЗМІСТ!$E$15)</f>
        <v>45.686816775067612</v>
      </c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24.75" hidden="1" customHeight="1" outlineLevel="1">
      <c r="A135" s="154" t="s">
        <v>1261</v>
      </c>
      <c r="B135" s="338" t="s">
        <v>1262</v>
      </c>
      <c r="C135" s="119" t="s">
        <v>1263</v>
      </c>
      <c r="D135" s="273" t="s">
        <v>13</v>
      </c>
      <c r="E135" s="273">
        <v>10</v>
      </c>
      <c r="F135" s="291">
        <f>SUMIF('Загальний прайс'!$D$7:$D$4839,A135,'Загальний прайс'!$L$7:$L$4839)</f>
        <v>793.36583693629814</v>
      </c>
      <c r="G135" s="291">
        <f>F135*ЗМІСТ!$E$13/1000*1.2</f>
        <v>50.032696202016794</v>
      </c>
      <c r="H135" s="292">
        <f>G135*(100%-ЗМІСТ!$E$15)</f>
        <v>50.032696202016794</v>
      </c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24.75" hidden="1" customHeight="1" outlineLevel="1">
      <c r="A136" s="154" t="s">
        <v>1264</v>
      </c>
      <c r="B136" s="338" t="s">
        <v>1265</v>
      </c>
      <c r="C136" s="119" t="s">
        <v>1266</v>
      </c>
      <c r="D136" s="273" t="s">
        <v>13</v>
      </c>
      <c r="E136" s="273">
        <v>10</v>
      </c>
      <c r="F136" s="291">
        <f>SUMIF('Загальний прайс'!$D$7:$D$4839,A136,'Загальний прайс'!$L$7:$L$4839)</f>
        <v>524.82440999517871</v>
      </c>
      <c r="G136" s="291">
        <f>F136*ЗМІСТ!$E$13/1000*1.2</f>
        <v>33.09744262003035</v>
      </c>
      <c r="H136" s="292">
        <f>G136*(100%-ЗМІСТ!$E$15)</f>
        <v>33.09744262003035</v>
      </c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24.75" hidden="1" customHeight="1" outlineLevel="1">
      <c r="A137" s="154" t="s">
        <v>1267</v>
      </c>
      <c r="B137" s="338" t="s">
        <v>1268</v>
      </c>
      <c r="C137" s="119" t="s">
        <v>1269</v>
      </c>
      <c r="D137" s="273" t="s">
        <v>13</v>
      </c>
      <c r="E137" s="273">
        <v>10</v>
      </c>
      <c r="F137" s="291">
        <f>SUMIF('Загальний прайс'!$D$7:$D$4839,A137,'Загальний прайс'!$L$7:$L$4839)</f>
        <v>552.0520280534231</v>
      </c>
      <c r="G137" s="291">
        <f>F137*ЗМІСТ!$E$13/1000*1.2</f>
        <v>34.81452076883658</v>
      </c>
      <c r="H137" s="292">
        <f>G137*(100%-ЗМІСТ!$E$15)</f>
        <v>34.81452076883658</v>
      </c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24.75" hidden="1" customHeight="1" outlineLevel="1">
      <c r="A138" s="781" t="s">
        <v>1270</v>
      </c>
      <c r="B138" s="768" t="s">
        <v>1271</v>
      </c>
      <c r="C138" s="769" t="s">
        <v>1272</v>
      </c>
      <c r="D138" s="782" t="s">
        <v>170</v>
      </c>
      <c r="E138" s="782">
        <v>80</v>
      </c>
      <c r="F138" s="770">
        <f>SUMIF('Загальний прайс'!$D$7:$D$4839,A138,'Загальний прайс'!$L$7:$L$4839)</f>
        <v>912.20685777746905</v>
      </c>
      <c r="G138" s="770">
        <f>F138*ЗМІСТ!$E$13/1000*1.2</f>
        <v>57.527267325781068</v>
      </c>
      <c r="H138" s="771">
        <f>G138*(100%-ЗМІСТ!$E$15)</f>
        <v>57.527267325781068</v>
      </c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</row>
    <row r="139" spans="1:24" ht="24.75" hidden="1" customHeight="1" outlineLevel="1">
      <c r="A139" s="154" t="s">
        <v>1273</v>
      </c>
      <c r="B139" s="338" t="s">
        <v>1274</v>
      </c>
      <c r="C139" s="119" t="s">
        <v>1275</v>
      </c>
      <c r="D139" s="273" t="s">
        <v>13</v>
      </c>
      <c r="E139" s="273">
        <v>10</v>
      </c>
      <c r="F139" s="291">
        <f>SUMIF('Загальний прайс'!$D$7:$D$4839,A139,'Загальний прайс'!$L$7:$L$4839)</f>
        <v>529.88440987818103</v>
      </c>
      <c r="G139" s="291">
        <f>F139*ЗМІСТ!$E$13/1000*1.2</f>
        <v>33.416545643052025</v>
      </c>
      <c r="H139" s="292">
        <f>G139*(100%-ЗМІСТ!$E$15)</f>
        <v>33.416545643052025</v>
      </c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24.75" hidden="1" customHeight="1" outlineLevel="1">
      <c r="A140" s="154" t="s">
        <v>1276</v>
      </c>
      <c r="B140" s="338" t="s">
        <v>1277</v>
      </c>
      <c r="C140" s="119" t="s">
        <v>1278</v>
      </c>
      <c r="D140" s="273" t="s">
        <v>13</v>
      </c>
      <c r="E140" s="273">
        <v>10</v>
      </c>
      <c r="F140" s="291">
        <f>SUMIF('Загальний прайс'!$D$7:$D$4839,A140,'Загальний прайс'!$L$7:$L$4839)</f>
        <v>558.34690992083642</v>
      </c>
      <c r="G140" s="291">
        <f>F140*ЗМІСТ!$E$13/1000*1.2</f>
        <v>35.21150019174204</v>
      </c>
      <c r="H140" s="292">
        <f>G140*(100%-ЗМІСТ!$E$15)</f>
        <v>35.21150019174204</v>
      </c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24.75" hidden="1" customHeight="1" outlineLevel="1">
      <c r="A141" s="154" t="s">
        <v>1279</v>
      </c>
      <c r="B141" s="338" t="s">
        <v>1280</v>
      </c>
      <c r="C141" s="119" t="s">
        <v>1281</v>
      </c>
      <c r="D141" s="273" t="s">
        <v>13</v>
      </c>
      <c r="E141" s="273">
        <v>10</v>
      </c>
      <c r="F141" s="291">
        <f>SUMIF('Загальний прайс'!$D$7:$D$4839,A141,'Загальний прайс'!$L$7:$L$4839)</f>
        <v>696.65357298331958</v>
      </c>
      <c r="G141" s="291">
        <f>F141*ЗМІСТ!$E$13/1000*1.2</f>
        <v>43.933649462048393</v>
      </c>
      <c r="H141" s="292">
        <f>G141*(100%-ЗМІСТ!$E$15)</f>
        <v>43.933649462048393</v>
      </c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24.75" hidden="1" customHeight="1" outlineLevel="1">
      <c r="A142" s="154" t="s">
        <v>1282</v>
      </c>
      <c r="B142" s="338" t="s">
        <v>1283</v>
      </c>
      <c r="C142" s="119" t="s">
        <v>1284</v>
      </c>
      <c r="D142" s="273" t="s">
        <v>13</v>
      </c>
      <c r="E142" s="273">
        <v>10</v>
      </c>
      <c r="F142" s="291">
        <f>SUMIF('Загальний прайс'!$D$7:$D$4839,A142,'Загальний прайс'!$L$7:$L$4839)</f>
        <v>822.82226410410067</v>
      </c>
      <c r="G142" s="291">
        <f>F142*ЗМІСТ!$E$13/1000*1.2</f>
        <v>51.890331611898745</v>
      </c>
      <c r="H142" s="292">
        <f>G142*(100%-ЗМІСТ!$E$15)</f>
        <v>51.890331611898745</v>
      </c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24.75" hidden="1" customHeight="1" outlineLevel="1">
      <c r="A143" s="154" t="s">
        <v>1285</v>
      </c>
      <c r="B143" s="338" t="s">
        <v>1286</v>
      </c>
      <c r="C143" s="119" t="s">
        <v>1287</v>
      </c>
      <c r="D143" s="273" t="s">
        <v>13</v>
      </c>
      <c r="E143" s="273">
        <v>10</v>
      </c>
      <c r="F143" s="291">
        <f>SUMIF('Загальний прайс'!$D$7:$D$4839,A143,'Загальний прайс'!$L$7:$L$4839)</f>
        <v>592.01999996100085</v>
      </c>
      <c r="G143" s="291">
        <f>F143*ЗМІСТ!$E$13/1000*1.2</f>
        <v>37.335054554340559</v>
      </c>
      <c r="H143" s="292">
        <f>G143*(100%-ЗМІСТ!$E$15)</f>
        <v>37.335054554340559</v>
      </c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24.75" hidden="1" customHeight="1" outlineLevel="1">
      <c r="A144" s="154" t="s">
        <v>1288</v>
      </c>
      <c r="B144" s="338" t="s">
        <v>1289</v>
      </c>
      <c r="C144" s="119" t="s">
        <v>1290</v>
      </c>
      <c r="D144" s="273" t="s">
        <v>13</v>
      </c>
      <c r="E144" s="273">
        <v>10</v>
      </c>
      <c r="F144" s="291">
        <f>SUMIF('Загальний прайс'!$D$7:$D$4839,A144,'Загальний прайс'!$L$7:$L$4839)</f>
        <v>526.17976392494779</v>
      </c>
      <c r="G144" s="291">
        <f>F144*ЗМІСТ!$E$13/1000*1.2</f>
        <v>33.182916443400678</v>
      </c>
      <c r="H144" s="292">
        <f>G144*(100%-ЗМІСТ!$E$15)</f>
        <v>33.182916443400678</v>
      </c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6" ht="33.75" hidden="1" customHeight="1" outlineLevel="1">
      <c r="A145" s="285">
        <v>4820080460046</v>
      </c>
      <c r="B145" s="286" t="s">
        <v>1291</v>
      </c>
      <c r="C145" s="548" t="s">
        <v>5178</v>
      </c>
      <c r="D145" s="287" t="s">
        <v>170</v>
      </c>
      <c r="E145" s="287">
        <v>24</v>
      </c>
      <c r="F145" s="288">
        <f>SUMIF('Загальний прайс'!$D$7:$D$4756,A145,'Загальний прайс'!$L$7:$L$4756)</f>
        <v>55258.250016616134</v>
      </c>
      <c r="G145" s="288">
        <f>F145/1000*1.2</f>
        <v>66.309900019939349</v>
      </c>
      <c r="H145" s="289">
        <f>G145*(100%-ЗМІСТ!$E$15)</f>
        <v>66.309900019939349</v>
      </c>
      <c r="I145" s="174" t="s">
        <v>908</v>
      </c>
      <c r="J145" s="174" t="s">
        <v>909</v>
      </c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1"/>
      <c r="Z145" s="21"/>
    </row>
    <row r="146" spans="1:26" ht="24.75" hidden="1" customHeight="1" outlineLevel="1">
      <c r="A146" s="154" t="s">
        <v>1292</v>
      </c>
      <c r="B146" s="338" t="s">
        <v>1293</v>
      </c>
      <c r="C146" s="119" t="s">
        <v>1294</v>
      </c>
      <c r="D146" s="303" t="s">
        <v>13</v>
      </c>
      <c r="E146" s="273">
        <v>10</v>
      </c>
      <c r="F146" s="291">
        <f>SUMIF('Загальний прайс'!$D$7:$D$4839,A146,'Загальний прайс'!$L$7:$L$4839)</f>
        <v>646.11380902912219</v>
      </c>
      <c r="G146" s="291">
        <f>F146*ЗМІСТ!$E$13/1000*1.2</f>
        <v>40.746417874403107</v>
      </c>
      <c r="H146" s="292">
        <f>G146*(100%-ЗМІСТ!$E$15)</f>
        <v>40.746417874403107</v>
      </c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6" ht="24.75" hidden="1" customHeight="1" outlineLevel="1">
      <c r="A147" s="154" t="s">
        <v>1295</v>
      </c>
      <c r="B147" s="338" t="s">
        <v>1296</v>
      </c>
      <c r="C147" s="119" t="s">
        <v>1297</v>
      </c>
      <c r="D147" s="303" t="s">
        <v>13</v>
      </c>
      <c r="E147" s="273">
        <v>10</v>
      </c>
      <c r="F147" s="291">
        <f>SUMIF('Загальний прайс'!$D$7:$D$4839,A147,'Загальний прайс'!$L$7:$L$4839)</f>
        <v>852.6702360019284</v>
      </c>
      <c r="G147" s="291">
        <f>F147*ЗМІСТ!$E$13/1000*1.2</f>
        <v>53.772659335987854</v>
      </c>
      <c r="H147" s="292">
        <f>G147*(100%-ЗМІСТ!$E$15)</f>
        <v>53.772659335987854</v>
      </c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6" ht="24.75" hidden="1" customHeight="1" outlineLevel="1">
      <c r="A148" s="154" t="s">
        <v>1298</v>
      </c>
      <c r="B148" s="338" t="s">
        <v>1299</v>
      </c>
      <c r="C148" s="119" t="s">
        <v>1300</v>
      </c>
      <c r="D148" s="303" t="s">
        <v>13</v>
      </c>
      <c r="E148" s="273">
        <v>10</v>
      </c>
      <c r="F148" s="291">
        <f>SUMIF('Загальний прайс'!$D$7:$D$4839,A148,'Загальний прайс'!$L$7:$L$4839)</f>
        <v>688.67202806317312</v>
      </c>
      <c r="G148" s="291">
        <f>F148*ЗМІСТ!$E$13/1000*1.2</f>
        <v>43.430302590251458</v>
      </c>
      <c r="H148" s="292">
        <f>G148*(100%-ЗМІСТ!$E$15)</f>
        <v>43.430302590251458</v>
      </c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6" ht="24.75" hidden="1" customHeight="1" outlineLevel="1">
      <c r="A149" s="154" t="s">
        <v>1301</v>
      </c>
      <c r="B149" s="338" t="s">
        <v>1302</v>
      </c>
      <c r="C149" s="119" t="s">
        <v>1303</v>
      </c>
      <c r="D149" s="303" t="s">
        <v>13</v>
      </c>
      <c r="E149" s="273">
        <v>10</v>
      </c>
      <c r="F149" s="291">
        <f>SUMIF('Загальний прайс'!$D$7:$D$4839,A149,'Загальний прайс'!$L$7:$L$4839)</f>
        <v>835.86380890724956</v>
      </c>
      <c r="G149" s="291">
        <f>F149*ЗМІСТ!$E$13/1000*1.2</f>
        <v>52.712781506717363</v>
      </c>
      <c r="H149" s="292">
        <f>G149*(100%-ЗМІСТ!$E$15)</f>
        <v>52.712781506717363</v>
      </c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6" ht="24.75" hidden="1" customHeight="1" outlineLevel="1">
      <c r="A150" s="154" t="s">
        <v>1304</v>
      </c>
      <c r="B150" s="338" t="s">
        <v>1305</v>
      </c>
      <c r="C150" s="119" t="s">
        <v>1306</v>
      </c>
      <c r="D150" s="303" t="s">
        <v>13</v>
      </c>
      <c r="E150" s="273">
        <v>10</v>
      </c>
      <c r="F150" s="291">
        <f>SUMIF('Загальний прайс'!$D$7:$D$4839,A150,'Загальний прайс'!$L$7:$L$4839)</f>
        <v>653.28214607632458</v>
      </c>
      <c r="G150" s="291">
        <f>F150*ЗМІСТ!$E$13/1000*1.2</f>
        <v>41.198480735013952</v>
      </c>
      <c r="H150" s="292">
        <f>G150*(100%-ЗМІСТ!$E$15)</f>
        <v>41.198480735013952</v>
      </c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6" ht="24.75" hidden="1" customHeight="1" outlineLevel="1">
      <c r="A151" s="154" t="s">
        <v>1307</v>
      </c>
      <c r="B151" s="338" t="s">
        <v>1308</v>
      </c>
      <c r="C151" s="119" t="s">
        <v>1309</v>
      </c>
      <c r="D151" s="303" t="s">
        <v>13</v>
      </c>
      <c r="E151" s="273">
        <v>10</v>
      </c>
      <c r="F151" s="291">
        <f>SUMIF('Загальний прайс'!$D$7:$D$4839,A151,'Загальний прайс'!$L$7:$L$4839)</f>
        <v>733.97107288216512</v>
      </c>
      <c r="G151" s="291">
        <f>F151*ЗМІСТ!$E$13/1000*1.2</f>
        <v>46.287034304869195</v>
      </c>
      <c r="H151" s="292">
        <f>G151*(100%-ЗМІСТ!$E$15)</f>
        <v>46.287034304869195</v>
      </c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6" ht="24.75" hidden="1" customHeight="1" outlineLevel="1">
      <c r="A152" s="154" t="s">
        <v>1310</v>
      </c>
      <c r="B152" s="338" t="s">
        <v>1311</v>
      </c>
      <c r="C152" s="119" t="s">
        <v>1312</v>
      </c>
      <c r="D152" s="303" t="s">
        <v>13</v>
      </c>
      <c r="E152" s="273">
        <v>10</v>
      </c>
      <c r="F152" s="291">
        <f>SUMIF('Загальний прайс'!$D$7:$D$4839,A152,'Загальний прайс'!$L$7:$L$4839)</f>
        <v>485.30821891217812</v>
      </c>
      <c r="G152" s="291">
        <f>F152*ЗМІСТ!$E$13/1000*1.2</f>
        <v>30.605399868162571</v>
      </c>
      <c r="H152" s="292">
        <f>G152*(100%-ЗМІСТ!$E$15)</f>
        <v>30.605399868162571</v>
      </c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6" ht="24.75" hidden="1" customHeight="1" outlineLevel="1">
      <c r="A153" s="781" t="s">
        <v>1313</v>
      </c>
      <c r="B153" s="768" t="s">
        <v>1314</v>
      </c>
      <c r="C153" s="769" t="s">
        <v>1315</v>
      </c>
      <c r="D153" s="782" t="s">
        <v>170</v>
      </c>
      <c r="E153" s="782">
        <v>24</v>
      </c>
      <c r="F153" s="770">
        <f>SUMIF('Загальний прайс'!$D$7:$D$4839,A153,'Загальний прайс'!$L$7:$L$4839)</f>
        <v>1476.5261107448107</v>
      </c>
      <c r="G153" s="770">
        <f>F153*ЗМІСТ!$E$13/1000*1.2</f>
        <v>93.11540640383302</v>
      </c>
      <c r="H153" s="771">
        <f>G153*(100%-ЗМІСТ!$E$15)</f>
        <v>93.11540640383302</v>
      </c>
      <c r="I153" s="293"/>
      <c r="J153" s="293"/>
      <c r="K153" s="293"/>
      <c r="L153" s="293"/>
      <c r="M153" s="293"/>
      <c r="N153" s="293"/>
      <c r="O153" s="293"/>
      <c r="P153" s="293"/>
      <c r="Q153" s="293"/>
      <c r="R153" s="293"/>
      <c r="S153" s="293"/>
      <c r="T153" s="293"/>
      <c r="U153" s="293"/>
      <c r="V153" s="293"/>
      <c r="W153" s="293"/>
      <c r="X153" s="293"/>
    </row>
    <row r="154" spans="1:26" ht="24.75" hidden="1" customHeight="1" outlineLevel="1">
      <c r="A154" s="154" t="s">
        <v>1316</v>
      </c>
      <c r="B154" s="338" t="s">
        <v>1317</v>
      </c>
      <c r="C154" s="119" t="s">
        <v>1318</v>
      </c>
      <c r="D154" s="303" t="s">
        <v>13</v>
      </c>
      <c r="E154" s="273">
        <v>10</v>
      </c>
      <c r="F154" s="291">
        <f>SUMIF('Загальний прайс'!$D$7:$D$4839,A154,'Загальний прайс'!$L$7:$L$4839)</f>
        <v>1551.9441630685767</v>
      </c>
      <c r="G154" s="291">
        <f>F154*ЗМІСТ!$E$13/1000*1.2</f>
        <v>97.87155838869063</v>
      </c>
      <c r="H154" s="292">
        <f>G154*(100%-ЗМІСТ!$E$15)</f>
        <v>97.87155838869063</v>
      </c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6" ht="24.75" hidden="1" customHeight="1" outlineLevel="1">
      <c r="A155" s="154" t="s">
        <v>1319</v>
      </c>
      <c r="B155" s="338" t="s">
        <v>1320</v>
      </c>
      <c r="C155" s="119" t="s">
        <v>1321</v>
      </c>
      <c r="D155" s="303" t="s">
        <v>13</v>
      </c>
      <c r="E155" s="273">
        <v>10</v>
      </c>
      <c r="F155" s="291">
        <f>SUMIF('Загальний прайс'!$D$7:$D$4839,A155,'Загальний прайс'!$L$7:$L$4839)</f>
        <v>1787.2341631124509</v>
      </c>
      <c r="G155" s="291">
        <f>F155*ЗМІСТ!$E$13/1000*1.2</f>
        <v>112.7098493050575</v>
      </c>
      <c r="H155" s="292">
        <f>G155*(100%-ЗМІСТ!$E$15)</f>
        <v>112.7098493050575</v>
      </c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6" ht="24.75" hidden="1" customHeight="1" outlineLevel="1">
      <c r="A156" s="154" t="s">
        <v>1322</v>
      </c>
      <c r="B156" s="338" t="s">
        <v>1323</v>
      </c>
      <c r="C156" s="119" t="s">
        <v>1324</v>
      </c>
      <c r="D156" s="303" t="s">
        <v>13</v>
      </c>
      <c r="E156" s="273">
        <v>10</v>
      </c>
      <c r="F156" s="291">
        <f>SUMIF('Загальний прайс'!$D$7:$D$4839,A156,'Загальний прайс'!$L$7:$L$4839)</f>
        <v>1677.3598819234744</v>
      </c>
      <c r="G156" s="291">
        <f>F156*ЗМІСТ!$E$13/1000*1.2</f>
        <v>105.78075521604089</v>
      </c>
      <c r="H156" s="292">
        <f>G156*(100%-ЗМІСТ!$E$15)</f>
        <v>105.78075521604089</v>
      </c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6" ht="24.75" hidden="1" customHeight="1" outlineLevel="1">
      <c r="A157" s="154" t="s">
        <v>1325</v>
      </c>
      <c r="B157" s="338" t="s">
        <v>1326</v>
      </c>
      <c r="C157" s="119" t="s">
        <v>1327</v>
      </c>
      <c r="D157" s="303" t="s">
        <v>13</v>
      </c>
      <c r="E157" s="273">
        <v>10</v>
      </c>
      <c r="F157" s="291">
        <f>SUMIF('Загальний прайс'!$D$7:$D$4839,A157,'Загальний прайс'!$L$7:$L$4839)</f>
        <v>1859.0680900621014</v>
      </c>
      <c r="G157" s="291">
        <f>F157*ЗМІСТ!$E$13/1000*1.2</f>
        <v>117.23997258078194</v>
      </c>
      <c r="H157" s="292">
        <f>G157*(100%-ЗМІСТ!$E$15)</f>
        <v>117.23997258078194</v>
      </c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6" ht="24.75" hidden="1" customHeight="1" outlineLevel="1">
      <c r="A158" s="154" t="s">
        <v>1328</v>
      </c>
      <c r="B158" s="338" t="s">
        <v>1329</v>
      </c>
      <c r="C158" s="119" t="s">
        <v>1330</v>
      </c>
      <c r="D158" s="303" t="s">
        <v>13</v>
      </c>
      <c r="E158" s="273">
        <v>10</v>
      </c>
      <c r="F158" s="291">
        <f>SUMIF('Загальний прайс'!$D$7:$D$4839,A158,'Загальний прайс'!$L$7:$L$4839)</f>
        <v>1809.7632190608624</v>
      </c>
      <c r="G158" s="291">
        <f>F158*ЗМІСТ!$E$13/1000*1.2</f>
        <v>114.13061808473917</v>
      </c>
      <c r="H158" s="292">
        <f>G158*(100%-ЗМІСТ!$E$15)</f>
        <v>114.13061808473917</v>
      </c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6" ht="24.75" hidden="1" customHeight="1" outlineLevel="1">
      <c r="A159" s="154" t="s">
        <v>1331</v>
      </c>
      <c r="B159" s="338" t="s">
        <v>1332</v>
      </c>
      <c r="C159" s="119" t="s">
        <v>1333</v>
      </c>
      <c r="D159" s="303" t="s">
        <v>13</v>
      </c>
      <c r="E159" s="273">
        <v>10</v>
      </c>
      <c r="F159" s="291">
        <f>SUMIF('Загальний прайс'!$D$7:$D$4839,A159,'Загальний прайс'!$L$7:$L$4839)</f>
        <v>2121.7965450980805</v>
      </c>
      <c r="G159" s="291">
        <f>F159*ЗМІСТ!$E$13/1000*1.2</f>
        <v>133.80863783261813</v>
      </c>
      <c r="H159" s="292">
        <f>G159*(100%-ЗМІСТ!$E$15)</f>
        <v>133.80863783261813</v>
      </c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6" ht="24.75" hidden="1" customHeight="1" outlineLevel="1">
      <c r="A160" s="154" t="s">
        <v>1334</v>
      </c>
      <c r="B160" s="338" t="s">
        <v>1335</v>
      </c>
      <c r="C160" s="119" t="s">
        <v>1163</v>
      </c>
      <c r="D160" s="303" t="s">
        <v>13</v>
      </c>
      <c r="E160" s="273">
        <v>10</v>
      </c>
      <c r="F160" s="291">
        <f>SUMIF('Загальний прайс'!$D$7:$D$4839,A160,'Загальний прайс'!$L$7:$L$4839)</f>
        <v>1289.2458369265482</v>
      </c>
      <c r="G160" s="291">
        <f>F160*ЗМІСТ!$E$13/1000*1.2</f>
        <v>81.304793180601919</v>
      </c>
      <c r="H160" s="292">
        <f>G160*(100%-ЗМІСТ!$E$15)</f>
        <v>81.304793180601919</v>
      </c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6" ht="24.75" hidden="1" customHeight="1" outlineLevel="1">
      <c r="A161" s="154" t="s">
        <v>1336</v>
      </c>
      <c r="B161" s="338" t="s">
        <v>1337</v>
      </c>
      <c r="C161" s="119" t="s">
        <v>1338</v>
      </c>
      <c r="D161" s="303" t="s">
        <v>13</v>
      </c>
      <c r="E161" s="273">
        <v>10</v>
      </c>
      <c r="F161" s="291">
        <f>SUMIF('Загальний прайс'!$D$7:$D$4839,A161,'Загальний прайс'!$L$7:$L$4839)</f>
        <v>2439.7332189974891</v>
      </c>
      <c r="G161" s="291">
        <f>F161*ЗМІСТ!$E$13/1000*1.2</f>
        <v>153.85894536554261</v>
      </c>
      <c r="H161" s="292">
        <f>G161*(100%-ЗМІСТ!$E$15)</f>
        <v>153.85894536554261</v>
      </c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6" ht="24.75" hidden="1" customHeight="1" outlineLevel="1">
      <c r="A162" s="177" t="s">
        <v>1339</v>
      </c>
      <c r="B162" s="338" t="s">
        <v>1340</v>
      </c>
      <c r="C162" s="119" t="s">
        <v>1341</v>
      </c>
      <c r="D162" s="303" t="s">
        <v>13</v>
      </c>
      <c r="E162" s="273">
        <v>10</v>
      </c>
      <c r="F162" s="291">
        <f>SUMIF('Загальний прайс'!$D$7:$D$4839,A162,'Загальний прайс'!$L$7:$L$4839)</f>
        <v>1893.9158369606726</v>
      </c>
      <c r="G162" s="291">
        <f>F162*ЗМІСТ!$E$13/1000*1.2</f>
        <v>119.43760531555392</v>
      </c>
      <c r="H162" s="292">
        <f>G162*(100%-ЗМІСТ!$E$15)</f>
        <v>119.43760531555392</v>
      </c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6" ht="24.75" hidden="1" customHeight="1" outlineLevel="1">
      <c r="A163" s="177" t="s">
        <v>1342</v>
      </c>
      <c r="B163" s="338" t="s">
        <v>1343</v>
      </c>
      <c r="C163" s="119" t="s">
        <v>1344</v>
      </c>
      <c r="D163" s="303" t="s">
        <v>13</v>
      </c>
      <c r="E163" s="273">
        <v>10</v>
      </c>
      <c r="F163" s="291">
        <f>SUMIF('Загальний прайс'!$D$7:$D$4839,A163,'Загальний прайс'!$L$7:$L$4839)</f>
        <v>2416.0897639785712</v>
      </c>
      <c r="G163" s="291">
        <f>F163*ЗМІСТ!$E$13/1000*1.2</f>
        <v>152.36789830118235</v>
      </c>
      <c r="H163" s="292">
        <f>G163*(100%-ЗМІСТ!$E$15)</f>
        <v>152.36789830118235</v>
      </c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6" ht="24.75" hidden="1" customHeight="1" outlineLevel="1">
      <c r="A164" s="177" t="s">
        <v>1345</v>
      </c>
      <c r="B164" s="338" t="s">
        <v>1346</v>
      </c>
      <c r="C164" s="119" t="s">
        <v>1347</v>
      </c>
      <c r="D164" s="303" t="s">
        <v>13</v>
      </c>
      <c r="E164" s="273">
        <v>10</v>
      </c>
      <c r="F164" s="291">
        <f>SUMIF('Загальний прайс'!$D$7:$D$4839,A164,'Загальний прайс'!$L$7:$L$4839)</f>
        <v>2118.3930900986634</v>
      </c>
      <c r="G164" s="291">
        <f>F164*ЗМІСТ!$E$13/1000*1.2</f>
        <v>133.59400289108765</v>
      </c>
      <c r="H164" s="292">
        <f>G164*(100%-ЗМІСТ!$E$15)</f>
        <v>133.59400289108765</v>
      </c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6" ht="24.75" hidden="1" customHeight="1" outlineLevel="1">
      <c r="A165" s="154" t="s">
        <v>1348</v>
      </c>
      <c r="B165" s="338" t="s">
        <v>1349</v>
      </c>
      <c r="C165" s="119" t="s">
        <v>1184</v>
      </c>
      <c r="D165" s="303" t="s">
        <v>13</v>
      </c>
      <c r="E165" s="273">
        <v>10</v>
      </c>
      <c r="F165" s="291">
        <f>SUMIF('Загальний прайс'!$D$7:$D$4839,A165,'Загальний прайс'!$L$7:$L$4839)</f>
        <v>1954.1750903839975</v>
      </c>
      <c r="G165" s="291">
        <f>F165*ЗМІСТ!$E$13/1000*1.2</f>
        <v>123.23778523196194</v>
      </c>
      <c r="H165" s="292">
        <f>G165*(100%-ЗМІСТ!$E$15)</f>
        <v>123.23778523196194</v>
      </c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6" ht="24.75" hidden="1" customHeight="1" outlineLevel="1">
      <c r="A166" s="781" t="s">
        <v>1350</v>
      </c>
      <c r="B166" s="768" t="s">
        <v>1351</v>
      </c>
      <c r="C166" s="769" t="s">
        <v>1352</v>
      </c>
      <c r="D166" s="782" t="s">
        <v>170</v>
      </c>
      <c r="E166" s="782">
        <v>24</v>
      </c>
      <c r="F166" s="770">
        <f>SUMIF('Загальний прайс'!$D$7:$D$4839,A166,'Загальний прайс'!$L$7:$L$4839)</f>
        <v>1517.7343345543341</v>
      </c>
      <c r="G166" s="770">
        <f>F166*ЗМІСТ!$E$13/1000*1.2</f>
        <v>95.71415523684098</v>
      </c>
      <c r="H166" s="771">
        <f>G166*(100%-ЗМІСТ!$E$15)</f>
        <v>95.71415523684098</v>
      </c>
      <c r="I166" s="293"/>
      <c r="J166" s="293"/>
      <c r="K166" s="293"/>
      <c r="L166" s="293"/>
      <c r="M166" s="293"/>
      <c r="N166" s="293"/>
      <c r="O166" s="293"/>
      <c r="P166" s="293"/>
      <c r="Q166" s="293"/>
      <c r="R166" s="293"/>
      <c r="S166" s="293"/>
      <c r="T166" s="293"/>
      <c r="U166" s="293"/>
      <c r="V166" s="293"/>
      <c r="W166" s="293"/>
      <c r="X166" s="293"/>
    </row>
    <row r="167" spans="1:26" ht="24.75" hidden="1" customHeight="1" outlineLevel="1">
      <c r="A167" s="154" t="s">
        <v>1353</v>
      </c>
      <c r="B167" s="338" t="s">
        <v>1354</v>
      </c>
      <c r="C167" s="119" t="s">
        <v>1355</v>
      </c>
      <c r="D167" s="273" t="s">
        <v>13</v>
      </c>
      <c r="E167" s="273">
        <v>10</v>
      </c>
      <c r="F167" s="291">
        <f>SUMIF('Загальний прайс'!$D$7:$D$4839,A167,'Загальний прайс'!$L$7:$L$4839)</f>
        <v>1564.7748819064125</v>
      </c>
      <c r="G167" s="291">
        <f>F167*ЗМІСТ!$E$13/1000*1.2</f>
        <v>98.68071278856489</v>
      </c>
      <c r="H167" s="292">
        <f>G167*(100%-ЗМІСТ!$E$15)</f>
        <v>98.68071278856489</v>
      </c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6" ht="24.75" hidden="1" customHeight="1" outlineLevel="1">
      <c r="A168" s="154" t="s">
        <v>1356</v>
      </c>
      <c r="B168" s="338" t="s">
        <v>1357</v>
      </c>
      <c r="C168" s="119" t="s">
        <v>1358</v>
      </c>
      <c r="D168" s="273" t="s">
        <v>13</v>
      </c>
      <c r="E168" s="273">
        <v>10</v>
      </c>
      <c r="F168" s="291">
        <f>SUMIF('Загальний прайс'!$D$7:$D$4839,A168,'Загальний прайс'!$L$7:$L$4839)</f>
        <v>1836.0270279193633</v>
      </c>
      <c r="G168" s="291">
        <f>F168*ЗМІСТ!$E$13/1000*1.2</f>
        <v>115.78691472438224</v>
      </c>
      <c r="H168" s="292">
        <f>G168*(100%-ЗМІСТ!$E$15)</f>
        <v>115.78691472438224</v>
      </c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6" ht="24.75" hidden="1" customHeight="1" outlineLevel="1">
      <c r="A169" s="154" t="s">
        <v>1359</v>
      </c>
      <c r="B169" s="338" t="s">
        <v>1360</v>
      </c>
      <c r="C169" s="119" t="s">
        <v>1361</v>
      </c>
      <c r="D169" s="273" t="s">
        <v>13</v>
      </c>
      <c r="E169" s="273">
        <v>10</v>
      </c>
      <c r="F169" s="291">
        <f>SUMIF('Загальний прайс'!$D$7:$D$4839,A169,'Загальний прайс'!$L$7:$L$4839)</f>
        <v>1714.8882189999265</v>
      </c>
      <c r="G169" s="291">
        <f>F169*ЗМІСТ!$E$13/1000*1.2</f>
        <v>108.14743626089631</v>
      </c>
      <c r="H169" s="292">
        <f>G169*(100%-ЗМІСТ!$E$15)</f>
        <v>108.14743626089631</v>
      </c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6" ht="24.75" hidden="1" customHeight="1" outlineLevel="1">
      <c r="A170" s="154" t="s">
        <v>1362</v>
      </c>
      <c r="B170" s="338" t="s">
        <v>1363</v>
      </c>
      <c r="C170" s="119" t="s">
        <v>1364</v>
      </c>
      <c r="D170" s="273" t="s">
        <v>13</v>
      </c>
      <c r="E170" s="273">
        <v>10</v>
      </c>
      <c r="F170" s="291">
        <f>SUMIF('Загальний прайс'!$D$7:$D$4839,A170,'Загальний прайс'!$L$7:$L$4839)</f>
        <v>1897.1385729516326</v>
      </c>
      <c r="G170" s="291">
        <f>F170*ЗМІСТ!$E$13/1000*1.2</f>
        <v>119.64084342245009</v>
      </c>
      <c r="H170" s="292">
        <f>G170*(100%-ЗМІСТ!$E$15)</f>
        <v>119.64084342245009</v>
      </c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6" ht="24.75" hidden="1" customHeight="1" outlineLevel="1">
      <c r="A171" s="154" t="s">
        <v>1365</v>
      </c>
      <c r="B171" s="338" t="s">
        <v>1366</v>
      </c>
      <c r="C171" s="119" t="s">
        <v>1367</v>
      </c>
      <c r="D171" s="273" t="s">
        <v>13</v>
      </c>
      <c r="E171" s="273">
        <v>10</v>
      </c>
      <c r="F171" s="291">
        <f>SUMIF('Загальний прайс'!$D$7:$D$4839,A171,'Загальний прайс'!$L$7:$L$4839)</f>
        <v>1823.1963090815277</v>
      </c>
      <c r="G171" s="291">
        <f>F171*ЗМІСТ!$E$13/1000*1.2</f>
        <v>114.977760324508</v>
      </c>
      <c r="H171" s="292">
        <f>G171*(100%-ЗМІСТ!$E$15)</f>
        <v>114.977760324508</v>
      </c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6" ht="24.75" hidden="1" customHeight="1" outlineLevel="1">
      <c r="A172" s="154" t="s">
        <v>1368</v>
      </c>
      <c r="B172" s="338" t="s">
        <v>1369</v>
      </c>
      <c r="C172" s="119" t="s">
        <v>1370</v>
      </c>
      <c r="D172" s="273" t="s">
        <v>13</v>
      </c>
      <c r="E172" s="273">
        <v>10</v>
      </c>
      <c r="F172" s="291">
        <f>SUMIF('Загальний прайс'!$D$7:$D$4839,A172,'Загальний прайс'!$L$7:$L$4839)</f>
        <v>2122.0374999573446</v>
      </c>
      <c r="G172" s="291">
        <f>F172*ЗМІСТ!$E$13/1000*1.2</f>
        <v>133.82383337130997</v>
      </c>
      <c r="H172" s="292">
        <f>G172*(100%-ЗМІСТ!$E$15)</f>
        <v>133.82383337130997</v>
      </c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6" ht="24.75" hidden="1" customHeight="1" outlineLevel="1">
      <c r="A173" s="154" t="s">
        <v>1371</v>
      </c>
      <c r="B173" s="338" t="s">
        <v>1372</v>
      </c>
      <c r="C173" s="119" t="s">
        <v>1208</v>
      </c>
      <c r="D173" s="273" t="s">
        <v>13</v>
      </c>
      <c r="E173" s="273">
        <v>10</v>
      </c>
      <c r="F173" s="291">
        <f>SUMIF('Загальний прайс'!$D$7:$D$4839,A173,'Загальний прайс'!$L$7:$L$4839)</f>
        <v>1297.3478540357983</v>
      </c>
      <c r="G173" s="291">
        <f>F173*ЗМІСТ!$E$13/1000*1.2</f>
        <v>81.815737491256911</v>
      </c>
      <c r="H173" s="292">
        <f>G173*(100%-ЗМІСТ!$E$15)</f>
        <v>81.815737491256911</v>
      </c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6" ht="32.25" hidden="1" customHeight="1" outlineLevel="1">
      <c r="A174" s="285">
        <v>4820080460060</v>
      </c>
      <c r="B174" s="286" t="s">
        <v>1373</v>
      </c>
      <c r="C174" s="548" t="s">
        <v>5179</v>
      </c>
      <c r="D174" s="287" t="s">
        <v>170</v>
      </c>
      <c r="E174" s="287">
        <v>20</v>
      </c>
      <c r="F174" s="288">
        <f>SUMIF('Загальний прайс'!$D$7:$D$4756,A174,'Загальний прайс'!$L$7:$L$4756)</f>
        <v>89811.272621081735</v>
      </c>
      <c r="G174" s="288">
        <f>F174/1000*1.2</f>
        <v>107.77352714529809</v>
      </c>
      <c r="H174" s="289">
        <f>G174*(100%-ЗМІСТ!$E$15)</f>
        <v>107.77352714529809</v>
      </c>
      <c r="I174" s="174" t="s">
        <v>908</v>
      </c>
      <c r="J174" s="174" t="s">
        <v>909</v>
      </c>
      <c r="K174" s="293"/>
      <c r="L174" s="293"/>
      <c r="M174" s="293"/>
      <c r="N174" s="293"/>
      <c r="O174" s="293"/>
      <c r="P174" s="293"/>
      <c r="Q174" s="293"/>
      <c r="R174" s="293"/>
      <c r="S174" s="293"/>
      <c r="T174" s="293"/>
      <c r="U174" s="293"/>
      <c r="V174" s="293"/>
      <c r="W174" s="293"/>
      <c r="X174" s="293"/>
      <c r="Y174" s="21"/>
      <c r="Z174" s="21"/>
    </row>
    <row r="175" spans="1:26" ht="24.75" hidden="1" customHeight="1" outlineLevel="1">
      <c r="A175" s="154" t="s">
        <v>1374</v>
      </c>
      <c r="B175" s="338" t="s">
        <v>1375</v>
      </c>
      <c r="C175" s="119" t="s">
        <v>1376</v>
      </c>
      <c r="D175" s="273" t="s">
        <v>13</v>
      </c>
      <c r="E175" s="273">
        <v>10</v>
      </c>
      <c r="F175" s="291">
        <f>SUMIF('Загальний прайс'!$D$7:$D$4839,A175,'Загальний прайс'!$L$7:$L$4839)</f>
        <v>741.71166294304794</v>
      </c>
      <c r="G175" s="291">
        <f>F175*ЗМІСТ!$E$13/1000*1.2</f>
        <v>46.775185637974296</v>
      </c>
      <c r="H175" s="292">
        <f>G175*(100%-ЗМІСТ!$E$15)</f>
        <v>46.775185637974296</v>
      </c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6" ht="24.75" hidden="1" customHeight="1" outlineLevel="1">
      <c r="A176" s="154" t="s">
        <v>1377</v>
      </c>
      <c r="B176" s="338" t="s">
        <v>1378</v>
      </c>
      <c r="C176" s="119" t="s">
        <v>1379</v>
      </c>
      <c r="D176" s="273" t="s">
        <v>13</v>
      </c>
      <c r="E176" s="273">
        <v>10</v>
      </c>
      <c r="F176" s="291">
        <f>SUMIF('Загальний прайс'!$D$7:$D$4839,A176,'Загальний прайс'!$L$7:$L$4839)</f>
        <v>1166.3902360604277</v>
      </c>
      <c r="G176" s="291">
        <f>F176*ЗМІСТ!$E$13/1000*1.2</f>
        <v>73.557047224477031</v>
      </c>
      <c r="H176" s="292">
        <f>G176*(100%-ЗМІСТ!$E$15)</f>
        <v>73.557047224477031</v>
      </c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24.75" hidden="1" customHeight="1" outlineLevel="1">
      <c r="A177" s="154" t="s">
        <v>1380</v>
      </c>
      <c r="B177" s="338" t="s">
        <v>1381</v>
      </c>
      <c r="C177" s="119" t="s">
        <v>1382</v>
      </c>
      <c r="D177" s="273" t="s">
        <v>13</v>
      </c>
      <c r="E177" s="273">
        <v>10</v>
      </c>
      <c r="F177" s="291">
        <f>SUMIF('Загальний прайс'!$D$7:$D$4839,A177,'Загальний прайс'!$L$7:$L$4839)</f>
        <v>969.9839270227742</v>
      </c>
      <c r="G177" s="291">
        <f>F177*ЗМІСТ!$E$13/1000*1.2</f>
        <v>61.170911176335906</v>
      </c>
      <c r="H177" s="292">
        <f>G177*(100%-ЗМІСТ!$E$15)</f>
        <v>61.170911176335906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24.75" hidden="1" customHeight="1" outlineLevel="1">
      <c r="A178" s="154" t="s">
        <v>1383</v>
      </c>
      <c r="B178" s="338" t="s">
        <v>1384</v>
      </c>
      <c r="C178" s="119" t="s">
        <v>1385</v>
      </c>
      <c r="D178" s="273" t="s">
        <v>13</v>
      </c>
      <c r="E178" s="273">
        <v>10</v>
      </c>
      <c r="F178" s="291">
        <f>SUMIF('Загальний прайс'!$D$7:$D$4839,A178,'Загальний прайс'!$L$7:$L$4839)</f>
        <v>1188.286780963512</v>
      </c>
      <c r="G178" s="291">
        <f>F178*ЗМІСТ!$E$13/1000*1.2</f>
        <v>74.937927428797963</v>
      </c>
      <c r="H178" s="292">
        <f>G178*(100%-ЗМІСТ!$E$15)</f>
        <v>74.937927428797963</v>
      </c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24.75" hidden="1" customHeight="1" outlineLevel="1">
      <c r="A179" s="154" t="s">
        <v>1386</v>
      </c>
      <c r="B179" s="338" t="s">
        <v>1387</v>
      </c>
      <c r="C179" s="119" t="s">
        <v>1388</v>
      </c>
      <c r="D179" s="273" t="s">
        <v>13</v>
      </c>
      <c r="E179" s="273">
        <v>10</v>
      </c>
      <c r="F179" s="291">
        <f>SUMIF('Загальний прайс'!$D$7:$D$4839,A179,'Загальний прайс'!$L$7:$L$4839)</f>
        <v>1042.1792810207919</v>
      </c>
      <c r="G179" s="291">
        <f>F179*ЗМІСТ!$E$13/1000*1.2</f>
        <v>65.723827429610239</v>
      </c>
      <c r="H179" s="292">
        <f>G179*(100%-ЗМІСТ!$E$15)</f>
        <v>65.723827429610239</v>
      </c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24.75" hidden="1" customHeight="1" outlineLevel="1">
      <c r="A180" s="154" t="s">
        <v>1389</v>
      </c>
      <c r="B180" s="338" t="s">
        <v>1390</v>
      </c>
      <c r="C180" s="119" t="s">
        <v>1391</v>
      </c>
      <c r="D180" s="273" t="s">
        <v>13</v>
      </c>
      <c r="E180" s="273">
        <v>10</v>
      </c>
      <c r="F180" s="291">
        <f>SUMIF('Загальний прайс'!$D$7:$D$4839,A180,'Загальний прайс'!$L$7:$L$4839)</f>
        <v>1093.9840448848036</v>
      </c>
      <c r="G180" s="291">
        <f>F180*ЗМІСТ!$E$13/1000*1.2</f>
        <v>68.99083476916806</v>
      </c>
      <c r="H180" s="292">
        <f>G180*(100%-ЗМІСТ!$E$15)</f>
        <v>68.99083476916806</v>
      </c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24.75" hidden="1" customHeight="1" outlineLevel="1">
      <c r="A181" s="781" t="s">
        <v>1392</v>
      </c>
      <c r="B181" s="768" t="s">
        <v>1393</v>
      </c>
      <c r="C181" s="769" t="s">
        <v>1394</v>
      </c>
      <c r="D181" s="782" t="s">
        <v>170</v>
      </c>
      <c r="E181" s="782">
        <v>20</v>
      </c>
      <c r="F181" s="770">
        <f>SUMIF('Загальний прайс'!$D$7:$D$4839,A181,'Загальний прайс'!$L$7:$L$4839)</f>
        <v>2740.6503443223442</v>
      </c>
      <c r="G181" s="770">
        <f>F181*ЗМІСТ!$E$13/1000*1.2</f>
        <v>172.83593481028922</v>
      </c>
      <c r="H181" s="771">
        <f>G181*(100%-ЗМІСТ!$E$15)</f>
        <v>172.83593481028922</v>
      </c>
      <c r="I181" s="293"/>
      <c r="J181" s="293"/>
      <c r="K181" s="293"/>
      <c r="L181" s="293"/>
      <c r="M181" s="293"/>
      <c r="N181" s="293"/>
      <c r="O181" s="293"/>
      <c r="P181" s="293"/>
      <c r="Q181" s="293"/>
      <c r="R181" s="293"/>
      <c r="S181" s="293"/>
      <c r="T181" s="293"/>
      <c r="U181" s="293"/>
      <c r="V181" s="293"/>
      <c r="W181" s="293"/>
      <c r="X181" s="293"/>
    </row>
    <row r="182" spans="1:24" ht="24.75" hidden="1" customHeight="1" outlineLevel="1">
      <c r="A182" s="154" t="s">
        <v>1395</v>
      </c>
      <c r="B182" s="283" t="s">
        <v>1396</v>
      </c>
      <c r="C182" s="119" t="s">
        <v>1397</v>
      </c>
      <c r="D182" s="273" t="s">
        <v>13</v>
      </c>
      <c r="E182" s="273">
        <v>10</v>
      </c>
      <c r="F182" s="284">
        <f>SUMIF('Загальний прайс'!$D$7:$D$4839,A182,'Загальний прайс'!$L$7:$L$4839)</f>
        <v>1980.2069099500859</v>
      </c>
      <c r="G182" s="291">
        <f>F182*ЗМІСТ!$E$13/1000*1.2</f>
        <v>124.87945173598661</v>
      </c>
      <c r="H182" s="292">
        <f>G182*(100%-ЗМІСТ!$E$15)</f>
        <v>124.87945173598661</v>
      </c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24.75" hidden="1" customHeight="1" outlineLevel="1">
      <c r="A183" s="154" t="s">
        <v>1398</v>
      </c>
      <c r="B183" s="283" t="s">
        <v>1399</v>
      </c>
      <c r="C183" s="119" t="s">
        <v>1400</v>
      </c>
      <c r="D183" s="273" t="s">
        <v>13</v>
      </c>
      <c r="E183" s="273">
        <v>10</v>
      </c>
      <c r="F183" s="284">
        <f>SUMIF('Загальний прайс'!$D$7:$D$4839,A183,'Загальний прайс'!$L$7:$L$4839)</f>
        <v>2763.0310730089122</v>
      </c>
      <c r="G183" s="291">
        <f>F183*ЗМІСТ!$E$13/1000*1.2</f>
        <v>174.24734950326237</v>
      </c>
      <c r="H183" s="292">
        <f>G183*(100%-ЗМІСТ!$E$15)</f>
        <v>174.24734950326237</v>
      </c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24.75" hidden="1" customHeight="1" outlineLevel="1">
      <c r="A184" s="154" t="s">
        <v>1401</v>
      </c>
      <c r="B184" s="283" t="s">
        <v>1402</v>
      </c>
      <c r="C184" s="119" t="s">
        <v>1403</v>
      </c>
      <c r="D184" s="273" t="s">
        <v>13</v>
      </c>
      <c r="E184" s="273">
        <v>10</v>
      </c>
      <c r="F184" s="284">
        <f>SUMIF('Загальний прайс'!$D$7:$D$4839,A184,'Загальний прайс'!$L$7:$L$4839)</f>
        <v>2368.3811910415639</v>
      </c>
      <c r="G184" s="291">
        <f>F184*ЗМІСТ!$E$13/1000*1.2</f>
        <v>149.35921249085459</v>
      </c>
      <c r="H184" s="292">
        <f>G184*(100%-ЗМІСТ!$E$15)</f>
        <v>149.35921249085459</v>
      </c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24.75" hidden="1" customHeight="1" outlineLevel="1">
      <c r="A185" s="154" t="s">
        <v>1404</v>
      </c>
      <c r="B185" s="283" t="s">
        <v>1405</v>
      </c>
      <c r="C185" s="119" t="s">
        <v>1406</v>
      </c>
      <c r="D185" s="273" t="s">
        <v>13</v>
      </c>
      <c r="E185" s="273">
        <v>10</v>
      </c>
      <c r="F185" s="284">
        <f>SUMIF('Загальний прайс'!$D$7:$D$4839,A185,'Загальний прайс'!$L$7:$L$4839)</f>
        <v>2816.9441630685769</v>
      </c>
      <c r="G185" s="291">
        <f>F185*ЗМІСТ!$E$13/1000*1.2</f>
        <v>177.64731598869065</v>
      </c>
      <c r="H185" s="292">
        <f>G185*(100%-ЗМІСТ!$E$15)</f>
        <v>177.64731598869065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24.75" hidden="1" customHeight="1" outlineLevel="1">
      <c r="A186" s="154" t="s">
        <v>1407</v>
      </c>
      <c r="B186" s="283" t="s">
        <v>1408</v>
      </c>
      <c r="C186" s="119" t="s">
        <v>1409</v>
      </c>
      <c r="D186" s="273" t="s">
        <v>13</v>
      </c>
      <c r="E186" s="273">
        <v>10</v>
      </c>
      <c r="F186" s="284">
        <f>SUMIF('Загальний прайс'!$D$7:$D$4839,A186,'Загальний прайс'!$L$7:$L$4839)</f>
        <v>2649.4521461104487</v>
      </c>
      <c r="G186" s="291">
        <f>F186*ЗМІСТ!$E$13/1000*1.2</f>
        <v>167.08462622996595</v>
      </c>
      <c r="H186" s="292">
        <f>G186*(100%-ЗМІСТ!$E$15)</f>
        <v>167.08462622996595</v>
      </c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24.75" hidden="1" customHeight="1" outlineLevel="1">
      <c r="A187" s="154" t="s">
        <v>1410</v>
      </c>
      <c r="B187" s="283" t="s">
        <v>1411</v>
      </c>
      <c r="C187" s="119" t="s">
        <v>1412</v>
      </c>
      <c r="D187" s="273" t="s">
        <v>13</v>
      </c>
      <c r="E187" s="273">
        <v>10</v>
      </c>
      <c r="F187" s="284">
        <f>SUMIF('Загальний прайс'!$D$7:$D$4839,A187,'Загальний прайс'!$L$7:$L$4839)</f>
        <v>3175.8427360007099</v>
      </c>
      <c r="G187" s="291">
        <f>F187*ЗМІСТ!$E$13/1000*1.2</f>
        <v>200.28083816831096</v>
      </c>
      <c r="H187" s="292">
        <f>G187*(100%-ЗМІСТ!$E$15)</f>
        <v>200.28083816831096</v>
      </c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24.75" hidden="1" customHeight="1" outlineLevel="1">
      <c r="A188" s="781" t="s">
        <v>1413</v>
      </c>
      <c r="B188" s="768" t="s">
        <v>1414</v>
      </c>
      <c r="C188" s="769" t="s">
        <v>1415</v>
      </c>
      <c r="D188" s="782" t="s">
        <v>170</v>
      </c>
      <c r="E188" s="782">
        <v>20</v>
      </c>
      <c r="F188" s="770">
        <f>SUMIF('Загальний прайс'!$D$7:$D$4839,A188,'Загальний прайс'!$L$7:$L$4839)</f>
        <v>2631.9415913308908</v>
      </c>
      <c r="G188" s="770">
        <f>F188*ЗМІСТ!$E$13/1000*1.2</f>
        <v>165.98034340503665</v>
      </c>
      <c r="H188" s="771">
        <f>G188*(100%-ЗМІСТ!$E$15)</f>
        <v>165.98034340503665</v>
      </c>
      <c r="I188" s="293"/>
      <c r="J188" s="293"/>
      <c r="K188" s="293"/>
      <c r="L188" s="293"/>
      <c r="M188" s="293"/>
      <c r="N188" s="293"/>
      <c r="O188" s="293"/>
      <c r="P188" s="293"/>
      <c r="Q188" s="293"/>
      <c r="R188" s="293"/>
      <c r="S188" s="293"/>
      <c r="T188" s="293"/>
      <c r="U188" s="293"/>
      <c r="V188" s="293"/>
      <c r="W188" s="293"/>
      <c r="X188" s="293"/>
    </row>
    <row r="189" spans="1:24" ht="24.75" hidden="1" customHeight="1" outlineLevel="1">
      <c r="A189" s="154" t="s">
        <v>1416</v>
      </c>
      <c r="B189" s="338" t="s">
        <v>1417</v>
      </c>
      <c r="C189" s="119" t="s">
        <v>1418</v>
      </c>
      <c r="D189" s="273" t="s">
        <v>13</v>
      </c>
      <c r="E189" s="273">
        <v>10</v>
      </c>
      <c r="F189" s="291">
        <f>SUMIF('Загальний прайс'!$D$7:$D$4839,A189,'Загальний прайс'!$L$7:$L$4839)</f>
        <v>1993.6098820453476</v>
      </c>
      <c r="G189" s="291">
        <f>F189*ЗМІСТ!$E$13/1000*1.2</f>
        <v>125.72469462372666</v>
      </c>
      <c r="H189" s="292">
        <f>G189*(100%-ЗМІСТ!$E$15)</f>
        <v>125.72469462372666</v>
      </c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24.75" hidden="1" customHeight="1" outlineLevel="1">
      <c r="A190" s="154" t="s">
        <v>1419</v>
      </c>
      <c r="B190" s="338" t="s">
        <v>1420</v>
      </c>
      <c r="C190" s="119" t="s">
        <v>1421</v>
      </c>
      <c r="D190" s="273" t="s">
        <v>13</v>
      </c>
      <c r="E190" s="273">
        <v>10</v>
      </c>
      <c r="F190" s="291">
        <f>SUMIF('Загальний прайс'!$D$7:$D$4839,A190,'Загальний прайс'!$L$7:$L$4839)</f>
        <v>2783.6023819076313</v>
      </c>
      <c r="G190" s="291">
        <f>F190*ЗМІСТ!$E$13/1000*1.2</f>
        <v>175.54465523624174</v>
      </c>
      <c r="H190" s="292">
        <f>G190*(100%-ЗМІСТ!$E$15)</f>
        <v>175.54465523624174</v>
      </c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24.75" hidden="1" customHeight="1" outlineLevel="1">
      <c r="A191" s="154" t="s">
        <v>1422</v>
      </c>
      <c r="B191" s="338" t="s">
        <v>1423</v>
      </c>
      <c r="C191" s="119" t="s">
        <v>1424</v>
      </c>
      <c r="D191" s="273" t="s">
        <v>13</v>
      </c>
      <c r="E191" s="273">
        <v>10</v>
      </c>
      <c r="F191" s="291">
        <f>SUMIF('Загальний прайс'!$D$7:$D$4839,A191,'Загальний прайс'!$L$7:$L$4839)</f>
        <v>2401.3615449103963</v>
      </c>
      <c r="G191" s="291">
        <f>F191*ЗМІСТ!$E$13/1000*1.2</f>
        <v>151.43908025038203</v>
      </c>
      <c r="H191" s="292">
        <f>G191*(100%-ЗМІСТ!$E$15)</f>
        <v>151.43908025038203</v>
      </c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24.75" hidden="1" customHeight="1" outlineLevel="1">
      <c r="A192" s="154" t="s">
        <v>1425</v>
      </c>
      <c r="B192" s="338" t="s">
        <v>1426</v>
      </c>
      <c r="C192" s="119" t="s">
        <v>1427</v>
      </c>
      <c r="D192" s="273" t="s">
        <v>13</v>
      </c>
      <c r="E192" s="273">
        <v>10</v>
      </c>
      <c r="F192" s="291">
        <f>SUMIF('Загальний прайс'!$D$7:$D$4839,A192,'Загальний прайс'!$L$7:$L$4839)</f>
        <v>2837.9070279096136</v>
      </c>
      <c r="G192" s="291">
        <f>F192*ЗМІСТ!$E$13/1000*1.2</f>
        <v>178.96931474296738</v>
      </c>
      <c r="H192" s="292">
        <f>G192*(100%-ЗМІСТ!$E$15)</f>
        <v>178.96931474296738</v>
      </c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24.75" hidden="1" customHeight="1" outlineLevel="1">
      <c r="A193" s="154" t="s">
        <v>1428</v>
      </c>
      <c r="B193" s="338" t="s">
        <v>1429</v>
      </c>
      <c r="C193" s="119" t="s">
        <v>1430</v>
      </c>
      <c r="D193" s="273" t="s">
        <v>13</v>
      </c>
      <c r="E193" s="273">
        <v>10</v>
      </c>
      <c r="F193" s="291">
        <f>SUMIF('Загальний прайс'!$D$7:$D$4839,A193,'Загальний прайс'!$L$7:$L$4839)</f>
        <v>2669.4813089523427</v>
      </c>
      <c r="G193" s="291">
        <f>F193*ЗМІСТ!$E$13/1000*1.2</f>
        <v>168.34774215076112</v>
      </c>
      <c r="H193" s="292">
        <f>G193*(100%-ЗМІСТ!$E$15)</f>
        <v>168.34774215076112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24.75" hidden="1" customHeight="1" outlineLevel="1">
      <c r="A194" s="154" t="s">
        <v>1431</v>
      </c>
      <c r="B194" s="338" t="s">
        <v>1432</v>
      </c>
      <c r="C194" s="119" t="s">
        <v>1433</v>
      </c>
      <c r="D194" s="273" t="s">
        <v>13</v>
      </c>
      <c r="E194" s="273">
        <v>10</v>
      </c>
      <c r="F194" s="291">
        <f>SUMIF('Загальний прайс'!$D$7:$D$4839,A194,'Загальний прайс'!$L$7:$L$4839)</f>
        <v>3208.9435730271939</v>
      </c>
      <c r="G194" s="291">
        <f>F194*ЗМІСТ!$E$13/1000*1.2</f>
        <v>202.36830405841525</v>
      </c>
      <c r="H194" s="292">
        <f>G194*(100%-ЗМІСТ!$E$15)</f>
        <v>202.36830405841525</v>
      </c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24.75" hidden="1" customHeight="1" outlineLevel="1">
      <c r="A195" s="781" t="s">
        <v>1434</v>
      </c>
      <c r="B195" s="768" t="s">
        <v>1435</v>
      </c>
      <c r="C195" s="769" t="s">
        <v>1436</v>
      </c>
      <c r="D195" s="782" t="s">
        <v>170</v>
      </c>
      <c r="E195" s="782">
        <v>32</v>
      </c>
      <c r="F195" s="770">
        <f>SUMIF('Загальний прайс'!$D$7:$D$4839,A195,'Загальний прайс'!$L$7:$L$4839)</f>
        <v>1350.2542923818514</v>
      </c>
      <c r="G195" s="770">
        <f>F195*ЗМІСТ!$E$13/1000*1.2</f>
        <v>85.152220654082285</v>
      </c>
      <c r="H195" s="771">
        <f>G195*(100%-ЗМІСТ!$E$15)</f>
        <v>85.152220654082285</v>
      </c>
      <c r="I195" s="293"/>
      <c r="J195" s="293"/>
      <c r="K195" s="293"/>
      <c r="L195" s="293"/>
      <c r="M195" s="293"/>
      <c r="N195" s="293"/>
      <c r="O195" s="293"/>
      <c r="P195" s="293"/>
      <c r="Q195" s="293"/>
      <c r="R195" s="293"/>
      <c r="S195" s="293"/>
      <c r="T195" s="293"/>
      <c r="U195" s="293"/>
      <c r="V195" s="293"/>
      <c r="W195" s="293"/>
      <c r="X195" s="293"/>
    </row>
    <row r="196" spans="1:24" ht="24.75" hidden="1" customHeight="1" outlineLevel="1">
      <c r="A196" s="781" t="s">
        <v>1437</v>
      </c>
      <c r="B196" s="768" t="s">
        <v>1438</v>
      </c>
      <c r="C196" s="769" t="s">
        <v>1439</v>
      </c>
      <c r="D196" s="782" t="s">
        <v>170</v>
      </c>
      <c r="E196" s="782">
        <v>32</v>
      </c>
      <c r="F196" s="770">
        <f>SUMIF('Загальний прайс'!$D$7:$D$4839,A196,'Загальний прайс'!$L$7:$L$4839)</f>
        <v>1469.1577785103784</v>
      </c>
      <c r="G196" s="770">
        <f>F196*ЗМІСТ!$E$13/1000*1.2</f>
        <v>92.650731078733926</v>
      </c>
      <c r="H196" s="771">
        <f>G196*(100%-ЗМІСТ!$E$15)</f>
        <v>92.650731078733926</v>
      </c>
      <c r="I196" s="293"/>
      <c r="J196" s="293"/>
      <c r="K196" s="293"/>
      <c r="L196" s="293"/>
      <c r="M196" s="293"/>
      <c r="N196" s="293"/>
      <c r="O196" s="293"/>
      <c r="P196" s="293"/>
      <c r="Q196" s="293"/>
      <c r="R196" s="293"/>
      <c r="S196" s="293"/>
      <c r="T196" s="293"/>
      <c r="U196" s="293"/>
      <c r="V196" s="293"/>
      <c r="W196" s="293"/>
      <c r="X196" s="293"/>
    </row>
    <row r="197" spans="1:24" ht="24.75" hidden="1" customHeight="1" outlineLevel="1">
      <c r="A197" s="781" t="s">
        <v>1440</v>
      </c>
      <c r="B197" s="768" t="s">
        <v>1441</v>
      </c>
      <c r="C197" s="769" t="s">
        <v>1442</v>
      </c>
      <c r="D197" s="782" t="s">
        <v>170</v>
      </c>
      <c r="E197" s="782">
        <v>32</v>
      </c>
      <c r="F197" s="770">
        <f>SUMIF('Загальний прайс'!$D$7:$D$4839,A197,'Загальний прайс'!$L$7:$L$4839)</f>
        <v>1565.553331257631</v>
      </c>
      <c r="G197" s="770">
        <f>F197*ЗМІСТ!$E$13/1000*1.2</f>
        <v>98.729804793898225</v>
      </c>
      <c r="H197" s="771">
        <f>G197*(100%-ЗМІСТ!$E$15)</f>
        <v>98.729804793898225</v>
      </c>
      <c r="I197" s="293"/>
      <c r="J197" s="293"/>
      <c r="K197" s="293"/>
      <c r="L197" s="293"/>
      <c r="M197" s="293"/>
      <c r="N197" s="293"/>
      <c r="O197" s="293"/>
      <c r="P197" s="293"/>
      <c r="Q197" s="293"/>
      <c r="R197" s="293"/>
      <c r="S197" s="293"/>
      <c r="T197" s="293"/>
      <c r="U197" s="293"/>
      <c r="V197" s="293"/>
      <c r="W197" s="293"/>
      <c r="X197" s="293"/>
    </row>
    <row r="198" spans="1:24" ht="24.75" hidden="1" customHeight="1" outlineLevel="1">
      <c r="A198" s="228" t="s">
        <v>1443</v>
      </c>
      <c r="B198" s="338" t="s">
        <v>1444</v>
      </c>
      <c r="C198" s="119" t="s">
        <v>1445</v>
      </c>
      <c r="D198" s="294" t="s">
        <v>13</v>
      </c>
      <c r="E198" s="294">
        <v>10</v>
      </c>
      <c r="F198" s="291">
        <f>SUMIF('Загальний прайс'!$D$7:$D$4839,A198,'Загальний прайс'!$L$7:$L$4839)</f>
        <v>483.65166306004579</v>
      </c>
      <c r="G198" s="291">
        <f>F198*ЗМІСТ!$E$13/1000*1.2</f>
        <v>30.500931094952634</v>
      </c>
      <c r="H198" s="292">
        <f>G198*(100%-ЗМІСТ!$E$15)</f>
        <v>30.500931094952634</v>
      </c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24.75" hidden="1" customHeight="1" outlineLevel="1">
      <c r="A199" s="228" t="s">
        <v>1446</v>
      </c>
      <c r="B199" s="338" t="s">
        <v>1447</v>
      </c>
      <c r="C199" s="119" t="s">
        <v>1448</v>
      </c>
      <c r="D199" s="294" t="s">
        <v>13</v>
      </c>
      <c r="E199" s="294">
        <v>10</v>
      </c>
      <c r="F199" s="291">
        <f>SUMIF('Загальний прайс'!$D$7:$D$4839,A199,'Загальний прайс'!$L$7:$L$4839)</f>
        <v>577.41226405047667</v>
      </c>
      <c r="G199" s="291">
        <f>F199*ЗМІСТ!$E$13/1000*1.2</f>
        <v>36.413834634117002</v>
      </c>
      <c r="H199" s="292">
        <f>G199*(100%-ЗМІСТ!$E$15)</f>
        <v>36.413834634117002</v>
      </c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24.75" hidden="1" customHeight="1" outlineLevel="1">
      <c r="A200" s="228" t="s">
        <v>1449</v>
      </c>
      <c r="B200" s="338" t="s">
        <v>1450</v>
      </c>
      <c r="C200" s="119" t="s">
        <v>1451</v>
      </c>
      <c r="D200" s="294" t="s">
        <v>13</v>
      </c>
      <c r="E200" s="294">
        <v>10</v>
      </c>
      <c r="F200" s="291">
        <f>SUMIF('Загальний прайс'!$D$7:$D$4839,A200,'Загальний прайс'!$L$7:$L$4839)</f>
        <v>769.36095511275903</v>
      </c>
      <c r="G200" s="291">
        <f>F200*ЗМІСТ!$E$13/1000*1.2</f>
        <v>48.518856175478213</v>
      </c>
      <c r="H200" s="292">
        <f>G200*(100%-ЗМІСТ!$E$15)</f>
        <v>48.518856175478213</v>
      </c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24.75" hidden="1" customHeight="1" outlineLevel="1">
      <c r="A201" s="228" t="s">
        <v>1452</v>
      </c>
      <c r="B201" s="338" t="s">
        <v>1453</v>
      </c>
      <c r="C201" s="119" t="s">
        <v>1454</v>
      </c>
      <c r="D201" s="294" t="s">
        <v>13</v>
      </c>
      <c r="E201" s="294">
        <v>10</v>
      </c>
      <c r="F201" s="291">
        <f>SUMIF('Загальний прайс'!$D$7:$D$4839,A201,'Загальний прайс'!$L$7:$L$4839)</f>
        <v>833.57476394688501</v>
      </c>
      <c r="G201" s="291">
        <f>F201*ЗМІСТ!$E$13/1000*1.2</f>
        <v>52.568425541584126</v>
      </c>
      <c r="H201" s="292">
        <f>G201*(100%-ЗМІСТ!$E$15)</f>
        <v>52.568425541584126</v>
      </c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24.75" hidden="1" customHeight="1" outlineLevel="1">
      <c r="A202" s="228" t="s">
        <v>1455</v>
      </c>
      <c r="B202" s="338" t="s">
        <v>1456</v>
      </c>
      <c r="C202" s="119" t="s">
        <v>1457</v>
      </c>
      <c r="D202" s="294" t="s">
        <v>13</v>
      </c>
      <c r="E202" s="294">
        <v>10</v>
      </c>
      <c r="F202" s="291">
        <f>SUMIF('Загальний прайс'!$D$7:$D$4839,A202,'Загальний прайс'!$L$7:$L$4839)</f>
        <v>671.71499988543962</v>
      </c>
      <c r="G202" s="291">
        <f>F202*ЗМІСТ!$E$13/1000*1.2</f>
        <v>42.360927278375378</v>
      </c>
      <c r="H202" s="292">
        <f>G202*(100%-ЗМІСТ!$E$15)</f>
        <v>42.360927278375378</v>
      </c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24.75" hidden="1" customHeight="1" outlineLevel="1">
      <c r="A203" s="228" t="s">
        <v>1458</v>
      </c>
      <c r="B203" s="338" t="s">
        <v>1459</v>
      </c>
      <c r="C203" s="119" t="s">
        <v>1460</v>
      </c>
      <c r="D203" s="294" t="s">
        <v>13</v>
      </c>
      <c r="E203" s="294">
        <v>10</v>
      </c>
      <c r="F203" s="291">
        <f>SUMIF('Загальний прайс'!$D$7:$D$4839,A203,'Загальний прайс'!$L$7:$L$4839)</f>
        <v>754.0604720623561</v>
      </c>
      <c r="G203" s="291">
        <f>F203*ЗМІСТ!$E$13/1000*1.2</f>
        <v>47.553948960464894</v>
      </c>
      <c r="H203" s="292">
        <f>G203*(100%-ЗМІСТ!$E$15)</f>
        <v>47.553948960464894</v>
      </c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24.75" hidden="1" customHeight="1" outlineLevel="1">
      <c r="A204" s="781" t="s">
        <v>1461</v>
      </c>
      <c r="B204" s="768" t="s">
        <v>1462</v>
      </c>
      <c r="C204" s="769" t="s">
        <v>1463</v>
      </c>
      <c r="D204" s="782" t="s">
        <v>170</v>
      </c>
      <c r="E204" s="782">
        <v>16</v>
      </c>
      <c r="F204" s="770">
        <f>SUMIF('Загальний прайс'!$D$7:$D$4839,A204,'Загальний прайс'!$L$7:$L$4839)</f>
        <v>3070.3879417625212</v>
      </c>
      <c r="G204" s="770">
        <f>F204*ЗМІСТ!$E$13/1000*1.2</f>
        <v>193.63045389724095</v>
      </c>
      <c r="H204" s="771">
        <f>G204*(100%-ЗМІСТ!$E$15)</f>
        <v>193.63045389724095</v>
      </c>
      <c r="I204" s="293"/>
      <c r="J204" s="293"/>
      <c r="K204" s="293"/>
      <c r="L204" s="293"/>
      <c r="M204" s="293"/>
      <c r="N204" s="293"/>
      <c r="O204" s="293"/>
      <c r="P204" s="293"/>
      <c r="Q204" s="293"/>
      <c r="R204" s="293"/>
      <c r="S204" s="293"/>
      <c r="T204" s="293"/>
      <c r="U204" s="293"/>
      <c r="V204" s="293"/>
      <c r="W204" s="293"/>
      <c r="X204" s="293"/>
    </row>
    <row r="205" spans="1:24" ht="24.75" hidden="1" customHeight="1" outlineLevel="1">
      <c r="A205" s="154" t="s">
        <v>1464</v>
      </c>
      <c r="B205" s="338" t="s">
        <v>1465</v>
      </c>
      <c r="C205" s="119" t="s">
        <v>1466</v>
      </c>
      <c r="D205" s="273" t="s">
        <v>13</v>
      </c>
      <c r="E205" s="273">
        <v>10</v>
      </c>
      <c r="F205" s="291">
        <f>SUMIF('Загальний прайс'!$D$7:$D$4839,A205,'Загальний прайс'!$L$7:$L$4839)</f>
        <v>1121.3923819515055</v>
      </c>
      <c r="G205" s="291">
        <f>F205*ЗМІСТ!$E$13/1000*1.2</f>
        <v>70.719309752608623</v>
      </c>
      <c r="H205" s="292">
        <f>G205*(100%-ЗМІСТ!$E$15)</f>
        <v>70.719309752608623</v>
      </c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24.75" hidden="1" customHeight="1" outlineLevel="1">
      <c r="A206" s="154" t="s">
        <v>1467</v>
      </c>
      <c r="B206" s="338" t="s">
        <v>1468</v>
      </c>
      <c r="C206" s="119" t="s">
        <v>1469</v>
      </c>
      <c r="D206" s="273" t="s">
        <v>13</v>
      </c>
      <c r="E206" s="273">
        <v>10</v>
      </c>
      <c r="F206" s="291">
        <f>SUMIF('Загальний прайс'!$D$7:$D$4839,A206,'Загальний прайс'!$L$7:$L$4839)</f>
        <v>1238.615718952396</v>
      </c>
      <c r="G206" s="291">
        <f>F206*ЗМІСТ!$E$13/1000*1.2</f>
        <v>78.111863521498847</v>
      </c>
      <c r="H206" s="292">
        <f>G206*(100%-ЗМІСТ!$E$15)</f>
        <v>78.111863521498847</v>
      </c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24.75" hidden="1" customHeight="1" outlineLevel="1">
      <c r="A207" s="154" t="s">
        <v>1470</v>
      </c>
      <c r="B207" s="338" t="s">
        <v>1471</v>
      </c>
      <c r="C207" s="119" t="s">
        <v>1472</v>
      </c>
      <c r="D207" s="273" t="s">
        <v>13</v>
      </c>
      <c r="E207" s="273">
        <v>10</v>
      </c>
      <c r="F207" s="291">
        <f>SUMIF('Загальний прайс'!$D$7:$D$4839,A207,'Загальний прайс'!$L$7:$L$4839)</f>
        <v>1366.6819100597713</v>
      </c>
      <c r="G207" s="291">
        <f>F207*ЗМІСТ!$E$13/1000*1.2</f>
        <v>86.188209306903815</v>
      </c>
      <c r="H207" s="292">
        <f>G207*(100%-ЗМІСТ!$E$15)</f>
        <v>86.188209306903815</v>
      </c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24.75" hidden="1" customHeight="1" outlineLevel="1">
      <c r="A208" s="154" t="s">
        <v>1473</v>
      </c>
      <c r="B208" s="338" t="s">
        <v>1474</v>
      </c>
      <c r="C208" s="119" t="s">
        <v>1475</v>
      </c>
      <c r="D208" s="273" t="s">
        <v>13</v>
      </c>
      <c r="E208" s="273">
        <v>10</v>
      </c>
      <c r="F208" s="291">
        <f>SUMIF('Загальний прайс'!$D$7:$D$4839,A208,'Загальний прайс'!$L$7:$L$4839)</f>
        <v>1449.2984550213546</v>
      </c>
      <c r="G208" s="291">
        <f>F208*ЗМІСТ!$E$13/1000*1.2</f>
        <v>91.398325879713894</v>
      </c>
      <c r="H208" s="292">
        <f>G208*(100%-ЗМІСТ!$E$15)</f>
        <v>91.398325879713894</v>
      </c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6" ht="24.75" hidden="1" customHeight="1" outlineLevel="1">
      <c r="A209" s="154" t="s">
        <v>1476</v>
      </c>
      <c r="B209" s="338" t="s">
        <v>1477</v>
      </c>
      <c r="C209" s="119" t="s">
        <v>1478</v>
      </c>
      <c r="D209" s="273" t="s">
        <v>13</v>
      </c>
      <c r="E209" s="273">
        <v>10</v>
      </c>
      <c r="F209" s="291">
        <f>SUMIF('Загальний прайс'!$D$7:$D$4839,A209,'Загальний прайс'!$L$7:$L$4839)</f>
        <v>3065.4263089986539</v>
      </c>
      <c r="G209" s="291">
        <f>F209*ЗМІСТ!$E$13/1000*1.2</f>
        <v>193.31755428248167</v>
      </c>
      <c r="H209" s="292">
        <f>G209*(100%-ЗМІСТ!$E$15)</f>
        <v>193.31755428248167</v>
      </c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6" ht="24.75" hidden="1" customHeight="1" outlineLevel="1">
      <c r="A210" s="154" t="s">
        <v>1479</v>
      </c>
      <c r="B210" s="338" t="s">
        <v>1480</v>
      </c>
      <c r="C210" s="119" t="s">
        <v>1481</v>
      </c>
      <c r="D210" s="273" t="s">
        <v>13</v>
      </c>
      <c r="E210" s="273">
        <v>10</v>
      </c>
      <c r="F210" s="291">
        <f>SUMIF('Загальний прайс'!$D$7:$D$4839,A210,'Загальний прайс'!$L$7:$L$4839)</f>
        <v>2443.4378539821741</v>
      </c>
      <c r="G210" s="291">
        <f>F210*ЗМІСТ!$E$13/1000*1.2</f>
        <v>154.09257387347517</v>
      </c>
      <c r="H210" s="292">
        <f>G210*(100%-ЗМІСТ!$E$15)</f>
        <v>154.09257387347517</v>
      </c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6" ht="24.75" hidden="1" customHeight="1" outlineLevel="1">
      <c r="A211" s="272" t="s">
        <v>1482</v>
      </c>
      <c r="B211" s="338" t="s">
        <v>1483</v>
      </c>
      <c r="C211" s="304" t="s">
        <v>1484</v>
      </c>
      <c r="D211" s="294" t="s">
        <v>13</v>
      </c>
      <c r="E211" s="273">
        <v>100</v>
      </c>
      <c r="F211" s="291">
        <f>SUMIF('Загальний прайс'!$D$7:$D$4839,A211,'Загальний прайс'!$L$7:$L$4839)</f>
        <v>194.89621489621487</v>
      </c>
      <c r="G211" s="291">
        <f>F211*ЗМІСТ!$E$13/1000*1.2</f>
        <v>12.29090371282051</v>
      </c>
      <c r="H211" s="292">
        <f>G211*(100%-ЗМІСТ!$E$15)</f>
        <v>12.29090371282051</v>
      </c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</row>
    <row r="212" spans="1:26" ht="28.5" hidden="1" customHeight="1" outlineLevel="1">
      <c r="A212" s="801" t="s">
        <v>1485</v>
      </c>
      <c r="B212" s="802" t="s">
        <v>1486</v>
      </c>
      <c r="C212" s="784" t="s">
        <v>1487</v>
      </c>
      <c r="D212" s="805" t="s">
        <v>170</v>
      </c>
      <c r="E212" s="782">
        <v>96</v>
      </c>
      <c r="F212" s="770">
        <f>SUMIF('Загальний прайс'!$D$7:$D$4839,A212,'Загальний прайс'!$L$7:$L$4839)</f>
        <v>700.48438632916634</v>
      </c>
      <c r="G212" s="789">
        <f>F212*ЗМІСТ!$E$13/1000*1.2</f>
        <v>44.175235261960736</v>
      </c>
      <c r="H212" s="790">
        <f>G212*(100%-ЗМІСТ!$E$15)</f>
        <v>44.175235261960736</v>
      </c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21"/>
      <c r="Z212" s="21"/>
    </row>
    <row r="213" spans="1:26" ht="28.5" hidden="1" customHeight="1" outlineLevel="1">
      <c r="A213" s="305" t="s">
        <v>1488</v>
      </c>
      <c r="B213" s="306" t="s">
        <v>1489</v>
      </c>
      <c r="C213" s="307" t="s">
        <v>1102</v>
      </c>
      <c r="D213" s="294" t="s">
        <v>13</v>
      </c>
      <c r="E213" s="273">
        <v>10</v>
      </c>
      <c r="F213" s="291">
        <f>SUMIF('Загальний прайс'!$D$7:$D$4839,A213,'Загальний прайс'!$L$7:$L$4839)</f>
        <v>994.728089503251</v>
      </c>
      <c r="G213" s="291">
        <f>F213*ЗМІСТ!$E$13/1000*1.2</f>
        <v>62.731373079938692</v>
      </c>
      <c r="H213" s="292">
        <f>G213*(100%-ЗМІСТ!$E$15)</f>
        <v>62.731373079938692</v>
      </c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21"/>
      <c r="Z213" s="21"/>
    </row>
    <row r="214" spans="1:26" ht="28.5" hidden="1" customHeight="1" outlineLevel="1">
      <c r="A214" s="305" t="s">
        <v>1490</v>
      </c>
      <c r="B214" s="306" t="s">
        <v>1491</v>
      </c>
      <c r="C214" s="307" t="s">
        <v>1105</v>
      </c>
      <c r="D214" s="294" t="s">
        <v>13</v>
      </c>
      <c r="E214" s="273">
        <v>10</v>
      </c>
      <c r="F214" s="291">
        <f>SUMIF('Загальний прайс'!$D$7:$D$4839,A214,'Загальний прайс'!$L$7:$L$4839)</f>
        <v>965.14893544680365</v>
      </c>
      <c r="G214" s="291">
        <f>F214*ЗМІСТ!$E$13/1000*1.2</f>
        <v>60.865998041187538</v>
      </c>
      <c r="H214" s="292">
        <f>G214*(100%-ЗМІСТ!$E$15)</f>
        <v>60.865998041187538</v>
      </c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21"/>
      <c r="Z214" s="21"/>
    </row>
    <row r="215" spans="1:26" ht="28.5" hidden="1" customHeight="1" outlineLevel="1">
      <c r="A215" s="305" t="s">
        <v>1492</v>
      </c>
      <c r="B215" s="306" t="s">
        <v>1493</v>
      </c>
      <c r="C215" s="307" t="s">
        <v>1108</v>
      </c>
      <c r="D215" s="294" t="s">
        <v>13</v>
      </c>
      <c r="E215" s="273">
        <v>10</v>
      </c>
      <c r="F215" s="291">
        <f>SUMIF('Загальний прайс'!$D$7:$D$4839,A215,'Загальний прайс'!$L$7:$L$4839)</f>
        <v>1019.4397595474735</v>
      </c>
      <c r="G215" s="291">
        <f>F215*ЗМІСТ!$E$13/1000*1.2</f>
        <v>64.289785885740329</v>
      </c>
      <c r="H215" s="292">
        <f>G215*(100%-ЗМІСТ!$E$15)</f>
        <v>64.289785885740329</v>
      </c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21"/>
      <c r="Z215" s="21"/>
    </row>
    <row r="216" spans="1:26" ht="28.5" hidden="1" customHeight="1" outlineLevel="1">
      <c r="A216" s="305" t="s">
        <v>1494</v>
      </c>
      <c r="B216" s="306" t="s">
        <v>1495</v>
      </c>
      <c r="C216" s="307" t="s">
        <v>1111</v>
      </c>
      <c r="D216" s="294" t="s">
        <v>13</v>
      </c>
      <c r="E216" s="273">
        <v>10</v>
      </c>
      <c r="F216" s="291">
        <f>SUMIF('Загальний прайс'!$D$7:$D$4839,A216,'Загальний прайс'!$L$7:$L$4839)</f>
        <v>2574.600529100529</v>
      </c>
      <c r="G216" s="291">
        <f>F216*ЗМІСТ!$E$13/1000*1.2</f>
        <v>162.36419583111109</v>
      </c>
      <c r="H216" s="292">
        <f>G216*(100%-ЗМІСТ!$E$15)</f>
        <v>162.36419583111109</v>
      </c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21"/>
      <c r="Z216" s="21"/>
    </row>
    <row r="217" spans="1:26" ht="28.5" hidden="1" customHeight="1" outlineLevel="1">
      <c r="A217" s="305" t="s">
        <v>1496</v>
      </c>
      <c r="B217" s="306" t="s">
        <v>1497</v>
      </c>
      <c r="C217" s="307" t="s">
        <v>1114</v>
      </c>
      <c r="D217" s="294" t="s">
        <v>13</v>
      </c>
      <c r="E217" s="273">
        <v>10</v>
      </c>
      <c r="F217" s="291">
        <f>SUMIF('Загальний прайс'!$D$7:$D$4839,A217,'Загальний прайс'!$L$7:$L$4839)</f>
        <v>784.14941003174056</v>
      </c>
      <c r="G217" s="291">
        <f>F217*ЗМІСТ!$E$13/1000*1.2</f>
        <v>49.451472930336081</v>
      </c>
      <c r="H217" s="292">
        <f>G217*(100%-ЗМІСТ!$E$15)</f>
        <v>49.451472930336081</v>
      </c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21"/>
      <c r="Z217" s="21"/>
    </row>
    <row r="218" spans="1:26" ht="28.5" hidden="1" customHeight="1" outlineLevel="1">
      <c r="A218" s="675" t="s">
        <v>1498</v>
      </c>
      <c r="B218" s="676" t="s">
        <v>1499</v>
      </c>
      <c r="C218" s="811" t="s">
        <v>1117</v>
      </c>
      <c r="D218" s="294" t="s">
        <v>13</v>
      </c>
      <c r="E218" s="273">
        <v>10</v>
      </c>
      <c r="F218" s="291">
        <f>SUMIF('Загальний прайс'!$D$7:$D$4839,A218,'Загальний прайс'!$L$7:$L$4839)</f>
        <v>805.95558994632245</v>
      </c>
      <c r="G218" s="291">
        <f>F218*ЗМІСТ!$E$13/1000*1.2</f>
        <v>50.82665437148048</v>
      </c>
      <c r="H218" s="292">
        <f>G218*(100%-ЗМІСТ!$E$15)</f>
        <v>50.82665437148048</v>
      </c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21"/>
      <c r="Z218" s="21"/>
    </row>
    <row r="219" spans="1:26" ht="28.5" hidden="1" customHeight="1" outlineLevel="1">
      <c r="A219" s="815" t="s">
        <v>1501</v>
      </c>
      <c r="B219" s="816" t="s">
        <v>1500</v>
      </c>
      <c r="C219" s="817" t="s">
        <v>5181</v>
      </c>
      <c r="D219" s="810" t="s">
        <v>170</v>
      </c>
      <c r="E219" s="287">
        <v>48</v>
      </c>
      <c r="F219" s="288">
        <f>SUMIF('Загальний прайс'!$D$7:$D$4756,A219,'Загальний прайс'!$L$7:$L$4756)</f>
        <v>36257.275974826152</v>
      </c>
      <c r="G219" s="288">
        <f>F219/1000*1.2</f>
        <v>43.508731169791382</v>
      </c>
      <c r="H219" s="289">
        <f>G219*(100%-ЗМІСТ!$E$15)</f>
        <v>43.508731169791382</v>
      </c>
      <c r="I219" s="174" t="s">
        <v>908</v>
      </c>
      <c r="J219" s="174" t="s">
        <v>909</v>
      </c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21"/>
      <c r="Z219" s="21"/>
    </row>
    <row r="220" spans="1:26" ht="28.5" hidden="1" customHeight="1" outlineLevel="1">
      <c r="A220" s="812" t="s">
        <v>1502</v>
      </c>
      <c r="B220" s="813" t="s">
        <v>1503</v>
      </c>
      <c r="C220" s="814" t="s">
        <v>1121</v>
      </c>
      <c r="D220" s="294" t="s">
        <v>13</v>
      </c>
      <c r="E220" s="273">
        <v>10</v>
      </c>
      <c r="F220" s="291">
        <f>SUMIF('Загальний прайс'!$D$7:$D$4839,A220,'Загальний прайс'!$L$7:$L$4839)</f>
        <v>1041.5483523153412</v>
      </c>
      <c r="G220" s="291">
        <f>F220*ЗМІСТ!$E$13/1000*1.2</f>
        <v>65.684038642678289</v>
      </c>
      <c r="H220" s="292">
        <f>G220*(100%-ЗМІСТ!$E$15)</f>
        <v>65.684038642678289</v>
      </c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21"/>
      <c r="Z220" s="21"/>
    </row>
    <row r="221" spans="1:26" ht="28.5" hidden="1" customHeight="1" outlineLevel="1">
      <c r="A221" s="305">
        <v>8595568935267</v>
      </c>
      <c r="B221" s="306" t="s">
        <v>1504</v>
      </c>
      <c r="C221" s="307" t="s">
        <v>1124</v>
      </c>
      <c r="D221" s="294" t="s">
        <v>13</v>
      </c>
      <c r="E221" s="273">
        <v>10</v>
      </c>
      <c r="F221" s="291">
        <f>SUMIF('Загальний прайс'!$D$7:$D$4839,A221,'Загальний прайс'!$L$7:$L$4839)</f>
        <v>1112.8948464282673</v>
      </c>
      <c r="G221" s="291">
        <f>F221*ЗМІСТ!$E$13/1000*1.2</f>
        <v>70.183422531976817</v>
      </c>
      <c r="H221" s="292">
        <f>G221*(100%-ЗМІСТ!$E$15)</f>
        <v>70.183422531976817</v>
      </c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21"/>
      <c r="Z221" s="21"/>
    </row>
    <row r="222" spans="1:26" ht="28.5" hidden="1" customHeight="1" outlineLevel="1">
      <c r="A222" s="305" t="s">
        <v>1505</v>
      </c>
      <c r="B222" s="306" t="s">
        <v>1506</v>
      </c>
      <c r="C222" s="307" t="s">
        <v>1127</v>
      </c>
      <c r="D222" s="294" t="s">
        <v>13</v>
      </c>
      <c r="E222" s="273">
        <v>10</v>
      </c>
      <c r="F222" s="291">
        <f>SUMIF('Загальний прайс'!$D$7:$D$4839,A222,'Загальний прайс'!$L$7:$L$4839)</f>
        <v>1189.9102750646744</v>
      </c>
      <c r="G222" s="291">
        <f>F222*ЗМІСТ!$E$13/1000*1.2</f>
        <v>75.040311201034612</v>
      </c>
      <c r="H222" s="292">
        <f>G222*(100%-ЗМІСТ!$E$15)</f>
        <v>75.040311201034612</v>
      </c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21"/>
      <c r="Z222" s="21"/>
    </row>
    <row r="223" spans="1:26" ht="28.5" hidden="1" customHeight="1" outlineLevel="1">
      <c r="A223" s="305" t="s">
        <v>1507</v>
      </c>
      <c r="B223" s="306" t="s">
        <v>1508</v>
      </c>
      <c r="C223" s="307" t="s">
        <v>1130</v>
      </c>
      <c r="D223" s="294" t="s">
        <v>13</v>
      </c>
      <c r="E223" s="273">
        <v>10</v>
      </c>
      <c r="F223" s="291">
        <f>SUMIF('Загальний прайс'!$D$7:$D$4839,A223,'Загальний прайс'!$L$7:$L$4839)</f>
        <v>1261.9857430781635</v>
      </c>
      <c r="G223" s="291">
        <f>F223*ЗМІСТ!$E$13/1000*1.2</f>
        <v>79.585666983762408</v>
      </c>
      <c r="H223" s="292">
        <f>G223*(100%-ЗМІСТ!$E$15)</f>
        <v>79.585666983762408</v>
      </c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21"/>
      <c r="Z223" s="21"/>
    </row>
    <row r="224" spans="1:26" ht="28.5" hidden="1" customHeight="1" outlineLevel="1">
      <c r="A224" s="305" t="s">
        <v>1509</v>
      </c>
      <c r="B224" s="306" t="s">
        <v>1510</v>
      </c>
      <c r="C224" s="307" t="s">
        <v>1133</v>
      </c>
      <c r="D224" s="294" t="s">
        <v>13</v>
      </c>
      <c r="E224" s="273">
        <v>10</v>
      </c>
      <c r="F224" s="291">
        <f>SUMIF('Загальний прайс'!$D$7:$D$4839,A224,'Загальний прайс'!$L$7:$L$4839)</f>
        <v>830.2917808928255</v>
      </c>
      <c r="G224" s="291">
        <f>F224*ЗМІСТ!$E$13/1000*1.2</f>
        <v>52.361388023540201</v>
      </c>
      <c r="H224" s="292">
        <f>G224*(100%-ЗМІСТ!$E$15)</f>
        <v>52.361388023540201</v>
      </c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21"/>
      <c r="Z224" s="21"/>
    </row>
    <row r="225" spans="1:26" ht="28.5" hidden="1" customHeight="1" outlineLevel="1">
      <c r="A225" s="305" t="s">
        <v>1511</v>
      </c>
      <c r="B225" s="306" t="s">
        <v>1512</v>
      </c>
      <c r="C225" s="307" t="s">
        <v>1136</v>
      </c>
      <c r="D225" s="294" t="s">
        <v>13</v>
      </c>
      <c r="E225" s="273">
        <v>10</v>
      </c>
      <c r="F225" s="291">
        <f>SUMIF('Загальний прайс'!$D$7:$D$4839,A225,'Загальний прайс'!$L$7:$L$4839)</f>
        <v>707.49642708980411</v>
      </c>
      <c r="G225" s="291">
        <f>F225*ЗМІСТ!$E$13/1000*1.2</f>
        <v>44.617441478563066</v>
      </c>
      <c r="H225" s="292">
        <f>G225*(100%-ЗМІСТ!$E$15)</f>
        <v>44.617441478563066</v>
      </c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21"/>
      <c r="Z225" s="21"/>
    </row>
    <row r="226" spans="1:26" ht="28.5" hidden="1" customHeight="1" outlineLevel="1">
      <c r="A226" s="305" t="s">
        <v>1513</v>
      </c>
      <c r="B226" s="306" t="s">
        <v>1514</v>
      </c>
      <c r="C226" s="307" t="s">
        <v>1139</v>
      </c>
      <c r="D226" s="294" t="s">
        <v>13</v>
      </c>
      <c r="E226" s="273">
        <v>10</v>
      </c>
      <c r="F226" s="291">
        <f>SUMIF('Загальний прайс'!$D$7:$D$4839,A226,'Загальний прайс'!$L$7:$L$4839)</f>
        <v>1528.2050524114691</v>
      </c>
      <c r="G226" s="291">
        <f>F226*ЗМІСТ!$E$13/1000*1.2</f>
        <v>96.37447891246849</v>
      </c>
      <c r="H226" s="292">
        <f>G226*(100%-ЗМІСТ!$E$15)</f>
        <v>96.37447891246849</v>
      </c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21"/>
      <c r="Z226" s="21"/>
    </row>
    <row r="227" spans="1:26" ht="28.5" hidden="1" customHeight="1" outlineLevel="1">
      <c r="A227" s="309" t="s">
        <v>1516</v>
      </c>
      <c r="B227" s="310" t="s">
        <v>1515</v>
      </c>
      <c r="C227" s="311" t="s">
        <v>5183</v>
      </c>
      <c r="D227" s="287" t="s">
        <v>170</v>
      </c>
      <c r="E227" s="287">
        <v>24</v>
      </c>
      <c r="F227" s="288">
        <f>SUMIF('Загальний прайс'!$D$7:$D$4756,A227,'Загальний прайс'!$L$7:$L$4756)</f>
        <v>59508.884633278903</v>
      </c>
      <c r="G227" s="288">
        <f>F227/1000*1.2</f>
        <v>71.410661559934681</v>
      </c>
      <c r="H227" s="289">
        <f>G227*(100%-ЗМІСТ!$E$15)</f>
        <v>71.410661559934681</v>
      </c>
      <c r="I227" s="174" t="s">
        <v>908</v>
      </c>
      <c r="J227" s="174" t="s">
        <v>909</v>
      </c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21"/>
      <c r="Z227" s="21"/>
    </row>
    <row r="228" spans="1:26" ht="28.5" hidden="1" customHeight="1" outlineLevel="1">
      <c r="A228" s="305" t="s">
        <v>1517</v>
      </c>
      <c r="B228" s="306" t="s">
        <v>1518</v>
      </c>
      <c r="C228" s="307" t="s">
        <v>1294</v>
      </c>
      <c r="D228" s="294" t="s">
        <v>13</v>
      </c>
      <c r="E228" s="273">
        <v>10</v>
      </c>
      <c r="F228" s="291">
        <f>SUMIF('Загальний прайс'!$D$7:$D$4839,A228,'Загальний прайс'!$L$7:$L$4839)</f>
        <v>1504.0327786081596</v>
      </c>
      <c r="G228" s="291">
        <f>F228*ЗМІСТ!$E$13/1000*1.2</f>
        <v>94.850082504900385</v>
      </c>
      <c r="H228" s="292">
        <f>G228*(100%-ЗМІСТ!$E$15)</f>
        <v>94.850082504900385</v>
      </c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21"/>
      <c r="Z228" s="21"/>
    </row>
    <row r="229" spans="1:26" ht="28.5" hidden="1" customHeight="1" outlineLevel="1">
      <c r="A229" s="305" t="s">
        <v>1519</v>
      </c>
      <c r="B229" s="306" t="s">
        <v>1520</v>
      </c>
      <c r="C229" s="307" t="s">
        <v>1297</v>
      </c>
      <c r="D229" s="294" t="s">
        <v>13</v>
      </c>
      <c r="E229" s="273">
        <v>10</v>
      </c>
      <c r="F229" s="291">
        <f>SUMIF('Загальний прайс'!$D$7:$D$4839,A229,'Загальний прайс'!$L$7:$L$4839)</f>
        <v>1638.1896475013859</v>
      </c>
      <c r="G229" s="291">
        <f>F229*ЗМІСТ!$E$13/1000*1.2</f>
        <v>103.31052981968379</v>
      </c>
      <c r="H229" s="292">
        <f>G229*(100%-ЗМІСТ!$E$15)</f>
        <v>103.31052981968379</v>
      </c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21"/>
      <c r="Z229" s="21"/>
    </row>
    <row r="230" spans="1:26" ht="28.5" hidden="1" customHeight="1" outlineLevel="1">
      <c r="A230" s="305" t="s">
        <v>1521</v>
      </c>
      <c r="B230" s="306" t="s">
        <v>1522</v>
      </c>
      <c r="C230" s="307" t="s">
        <v>1300</v>
      </c>
      <c r="D230" s="294" t="s">
        <v>13</v>
      </c>
      <c r="E230" s="273">
        <v>10</v>
      </c>
      <c r="F230" s="291">
        <f>SUMIF('Загальний прайс'!$D$7:$D$4839,A230,'Загальний прайс'!$L$7:$L$4839)</f>
        <v>1587.5426061726898</v>
      </c>
      <c r="G230" s="291">
        <f>F230*ЗМІСТ!$E$13/1000*1.2</f>
        <v>100.11653290885751</v>
      </c>
      <c r="H230" s="292">
        <f>G230*(100%-ЗМІСТ!$E$15)</f>
        <v>100.11653290885751</v>
      </c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21"/>
      <c r="Z230" s="21"/>
    </row>
    <row r="231" spans="1:26" ht="28.5" hidden="1" customHeight="1" outlineLevel="1">
      <c r="A231" s="305" t="s">
        <v>1523</v>
      </c>
      <c r="B231" s="306" t="s">
        <v>1524</v>
      </c>
      <c r="C231" s="307" t="s">
        <v>1303</v>
      </c>
      <c r="D231" s="294" t="s">
        <v>13</v>
      </c>
      <c r="E231" s="273">
        <v>10</v>
      </c>
      <c r="F231" s="291">
        <f>SUMIF('Загальний прайс'!$D$7:$D$4839,A231,'Загальний прайс'!$L$7:$L$4839)</f>
        <v>1652.4036434015798</v>
      </c>
      <c r="G231" s="291">
        <f>F231*ЗМІСТ!$E$13/1000*1.2</f>
        <v>104.20691898289428</v>
      </c>
      <c r="H231" s="292">
        <f>G231*(100%-ЗМІСТ!$E$15)</f>
        <v>104.20691898289428</v>
      </c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21"/>
      <c r="Z231" s="21"/>
    </row>
    <row r="232" spans="1:26" ht="28.5" hidden="1" customHeight="1" outlineLevel="1">
      <c r="A232" s="305" t="s">
        <v>1525</v>
      </c>
      <c r="B232" s="306" t="s">
        <v>1526</v>
      </c>
      <c r="C232" s="307" t="s">
        <v>1306</v>
      </c>
      <c r="D232" s="294" t="s">
        <v>13</v>
      </c>
      <c r="E232" s="273">
        <v>10</v>
      </c>
      <c r="F232" s="291">
        <f>SUMIF('Загальний прайс'!$D$7:$D$4839,A232,'Загальний прайс'!$L$7:$L$4839)</f>
        <v>1197.683926876527</v>
      </c>
      <c r="G232" s="291">
        <f>F232*ЗМІСТ!$E$13/1000*1.2</f>
        <v>75.530547535113001</v>
      </c>
      <c r="H232" s="292">
        <f>G232*(100%-ЗМІСТ!$E$15)</f>
        <v>75.530547535113001</v>
      </c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21"/>
      <c r="Z232" s="21"/>
    </row>
    <row r="233" spans="1:26" ht="28.5" hidden="1" customHeight="1" outlineLevel="1">
      <c r="A233" s="305" t="s">
        <v>1527</v>
      </c>
      <c r="B233" s="306" t="s">
        <v>1528</v>
      </c>
      <c r="C233" s="307" t="s">
        <v>1309</v>
      </c>
      <c r="D233" s="294" t="s">
        <v>13</v>
      </c>
      <c r="E233" s="273">
        <v>10</v>
      </c>
      <c r="F233" s="291">
        <f>SUMIF('Загальний прайс'!$D$7:$D$4839,A233,'Загальний прайс'!$L$7:$L$4839)</f>
        <v>1312.4374999085956</v>
      </c>
      <c r="G233" s="291">
        <f>F233*ЗМІСТ!$E$13/1000*1.2</f>
        <v>82.767348504235684</v>
      </c>
      <c r="H233" s="292">
        <f>G233*(100%-ЗМІСТ!$E$15)</f>
        <v>82.767348504235684</v>
      </c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21"/>
      <c r="Z233" s="21"/>
    </row>
    <row r="234" spans="1:26" ht="28.5" hidden="1" customHeight="1" outlineLevel="1">
      <c r="A234" s="305" t="s">
        <v>1529</v>
      </c>
      <c r="B234" s="306" t="s">
        <v>1530</v>
      </c>
      <c r="C234" s="307" t="s">
        <v>1312</v>
      </c>
      <c r="D234" s="294" t="s">
        <v>13</v>
      </c>
      <c r="E234" s="273">
        <v>10</v>
      </c>
      <c r="F234" s="291">
        <f>SUMIF('Загальний прайс'!$D$7:$D$4839,A234,'Загальний прайс'!$L$7:$L$4839)</f>
        <v>2341.0279238839094</v>
      </c>
      <c r="G234" s="291">
        <f>F234*ЗМІСТ!$E$13/1000*1.2</f>
        <v>147.63421042734703</v>
      </c>
      <c r="H234" s="292">
        <f>G234*(100%-ЗМІСТ!$E$15)</f>
        <v>147.63421042734703</v>
      </c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21"/>
      <c r="Z234" s="21"/>
    </row>
    <row r="235" spans="1:26" ht="28.5" hidden="1" customHeight="1" outlineLevel="1">
      <c r="A235" s="309" t="s">
        <v>1532</v>
      </c>
      <c r="B235" s="310" t="s">
        <v>1531</v>
      </c>
      <c r="C235" s="311" t="s">
        <v>5184</v>
      </c>
      <c r="D235" s="287" t="s">
        <v>170</v>
      </c>
      <c r="E235" s="287">
        <v>20</v>
      </c>
      <c r="F235" s="288">
        <f>SUMIF('Загальний прайс'!$D$7:$D$4756,A235,'Загальний прайс'!$L$7:$L$4756)</f>
        <v>96719.832053472637</v>
      </c>
      <c r="G235" s="288">
        <f>F235/1000*1.2</f>
        <v>116.06379846416716</v>
      </c>
      <c r="H235" s="289">
        <f>G235*(100%-ЗМІСТ!$E$15)</f>
        <v>116.06379846416716</v>
      </c>
      <c r="I235" s="174" t="s">
        <v>908</v>
      </c>
      <c r="J235" s="174" t="s">
        <v>909</v>
      </c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21"/>
      <c r="Z235" s="21"/>
    </row>
    <row r="236" spans="1:26" ht="28.5" hidden="1" customHeight="1" outlineLevel="1">
      <c r="A236" s="305" t="s">
        <v>1533</v>
      </c>
      <c r="B236" s="306" t="s">
        <v>1534</v>
      </c>
      <c r="C236" s="307" t="s">
        <v>1376</v>
      </c>
      <c r="D236" s="294" t="s">
        <v>13</v>
      </c>
      <c r="E236" s="273">
        <v>10</v>
      </c>
      <c r="F236" s="291">
        <f>SUMIF('Загальний прайс'!$D$7:$D$4839,A236,'Загальний прайс'!$L$7:$L$4839)</f>
        <v>1640.6765816633745</v>
      </c>
      <c r="G236" s="291">
        <f>F236*ЗМІСТ!$E$13/1000*1.2</f>
        <v>103.46736543776596</v>
      </c>
      <c r="H236" s="292">
        <f>G236*(100%-ЗМІСТ!$E$15)</f>
        <v>103.46736543776596</v>
      </c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21"/>
      <c r="Z236" s="21"/>
    </row>
    <row r="237" spans="1:26" ht="28.5" hidden="1" customHeight="1" outlineLevel="1">
      <c r="A237" s="305" t="s">
        <v>1535</v>
      </c>
      <c r="B237" s="306" t="s">
        <v>1536</v>
      </c>
      <c r="C237" s="307" t="s">
        <v>1379</v>
      </c>
      <c r="D237" s="294" t="s">
        <v>13</v>
      </c>
      <c r="E237" s="273">
        <v>10</v>
      </c>
      <c r="F237" s="291">
        <f>SUMIF('Загальний прайс'!$D$7:$D$4839,A237,'Загальний прайс'!$L$7:$L$4839)</f>
        <v>2228.3309244887023</v>
      </c>
      <c r="G237" s="291">
        <f>F237*ЗМІСТ!$E$13/1000*1.2</f>
        <v>140.5271048890076</v>
      </c>
      <c r="H237" s="292">
        <f>G237*(100%-ЗМІСТ!$E$15)</f>
        <v>140.5271048890076</v>
      </c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21"/>
      <c r="Z237" s="21"/>
    </row>
    <row r="238" spans="1:26" ht="28.5" hidden="1" customHeight="1" outlineLevel="1">
      <c r="A238" s="305" t="s">
        <v>1537</v>
      </c>
      <c r="B238" s="306" t="s">
        <v>1538</v>
      </c>
      <c r="C238" s="307" t="s">
        <v>1382</v>
      </c>
      <c r="D238" s="294" t="s">
        <v>13</v>
      </c>
      <c r="E238" s="273">
        <v>10</v>
      </c>
      <c r="F238" s="291">
        <f>SUMIF('Загальний прайс'!$D$7:$D$4839,A238,'Загальний прайс'!$L$7:$L$4839)</f>
        <v>2127.5692988576984</v>
      </c>
      <c r="G238" s="291">
        <f>F238*ЗМІСТ!$E$13/1000*1.2</f>
        <v>134.17268985207406</v>
      </c>
      <c r="H238" s="292">
        <f>G238*(100%-ЗМІСТ!$E$15)</f>
        <v>134.17268985207406</v>
      </c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21"/>
      <c r="Z238" s="21"/>
    </row>
    <row r="239" spans="1:26" ht="28.5" hidden="1" customHeight="1" outlineLevel="1">
      <c r="A239" s="305" t="s">
        <v>1539</v>
      </c>
      <c r="B239" s="306" t="s">
        <v>1540</v>
      </c>
      <c r="C239" s="307" t="s">
        <v>1385</v>
      </c>
      <c r="D239" s="294" t="s">
        <v>13</v>
      </c>
      <c r="E239" s="273">
        <v>10</v>
      </c>
      <c r="F239" s="291">
        <f>SUMIF('Загальний прайс'!$D$7:$D$4839,A239,'Загальний прайс'!$L$7:$L$4839)</f>
        <v>2607.2128753458665</v>
      </c>
      <c r="G239" s="291">
        <f>F239*ЗМІСТ!$E$13/1000*1.2</f>
        <v>164.42085561675165</v>
      </c>
      <c r="H239" s="292">
        <f>G239*(100%-ЗМІСТ!$E$15)</f>
        <v>164.42085561675165</v>
      </c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21"/>
      <c r="Z239" s="21"/>
    </row>
    <row r="240" spans="1:26" ht="28.5" hidden="1" customHeight="1" outlineLevel="1">
      <c r="A240" s="305" t="s">
        <v>1541</v>
      </c>
      <c r="B240" s="306" t="s">
        <v>1542</v>
      </c>
      <c r="C240" s="307" t="s">
        <v>1388</v>
      </c>
      <c r="D240" s="294" t="s">
        <v>13</v>
      </c>
      <c r="E240" s="273">
        <v>10</v>
      </c>
      <c r="F240" s="291">
        <f>SUMIF('Загальний прайс'!$D$7:$D$4839,A240,'Загальний прайс'!$L$7:$L$4839)</f>
        <v>1798.8601178912791</v>
      </c>
      <c r="G240" s="291">
        <f>F240*ЗМІСТ!$E$13/1000*1.2</f>
        <v>113.44302665707674</v>
      </c>
      <c r="H240" s="292">
        <f>G240*(100%-ЗМІСТ!$E$15)</f>
        <v>113.44302665707674</v>
      </c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21"/>
      <c r="Z240" s="21"/>
    </row>
    <row r="241" spans="1:26" ht="28.5" hidden="1" customHeight="1" outlineLevel="1">
      <c r="A241" s="305" t="s">
        <v>1543</v>
      </c>
      <c r="B241" s="306" t="s">
        <v>1544</v>
      </c>
      <c r="C241" s="307" t="s">
        <v>1391</v>
      </c>
      <c r="D241" s="294" t="s">
        <v>13</v>
      </c>
      <c r="E241" s="273">
        <v>10</v>
      </c>
      <c r="F241" s="291">
        <f>SUMIF('Загальний прайс'!$D$7:$D$4839,A241,'Загальний прайс'!$L$7:$L$4839)</f>
        <v>1850.5444100536777</v>
      </c>
      <c r="G241" s="291">
        <f>F241*ЗМІСТ!$E$13/1000*1.2</f>
        <v>116.7024365885195</v>
      </c>
      <c r="H241" s="292">
        <f>G241*(100%-ЗМІСТ!$E$15)</f>
        <v>116.7024365885195</v>
      </c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21"/>
      <c r="Z241" s="21"/>
    </row>
    <row r="242" spans="1:26" ht="28.5" hidden="1" customHeight="1" outlineLevel="1">
      <c r="A242" s="801" t="s">
        <v>1545</v>
      </c>
      <c r="B242" s="802" t="s">
        <v>1546</v>
      </c>
      <c r="C242" s="784" t="s">
        <v>1547</v>
      </c>
      <c r="D242" s="805" t="s">
        <v>170</v>
      </c>
      <c r="E242" s="782">
        <v>16</v>
      </c>
      <c r="F242" s="770">
        <f>SUMIF('Загальний прайс'!$D$7:$D$4839,A242,'Загальний прайс'!$L$7:$L$4839)</f>
        <v>3421.6262338913398</v>
      </c>
      <c r="G242" s="789">
        <f>F242*ЗМІСТ!$E$13/1000*1.2</f>
        <v>215.780889353926</v>
      </c>
      <c r="H242" s="790">
        <f>G242*(100%-ЗМІСТ!$E$15)</f>
        <v>215.780889353926</v>
      </c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21"/>
      <c r="Z242" s="21"/>
    </row>
    <row r="243" spans="1:26" ht="28.5" hidden="1" customHeight="1" outlineLevel="1">
      <c r="A243" s="305" t="s">
        <v>1548</v>
      </c>
      <c r="B243" s="306" t="s">
        <v>1549</v>
      </c>
      <c r="C243" s="307" t="s">
        <v>1466</v>
      </c>
      <c r="D243" s="294" t="s">
        <v>13</v>
      </c>
      <c r="E243" s="273">
        <v>10</v>
      </c>
      <c r="F243" s="291">
        <f>SUMIF('Загальний прайс'!$D$7:$D$4839,A243,'Загальний прайс'!$L$7:$L$4839)</f>
        <v>3205.7568869689326</v>
      </c>
      <c r="G243" s="291">
        <f>F243*ЗМІСТ!$E$13/1000*1.2</f>
        <v>202.16733939870684</v>
      </c>
      <c r="H243" s="292">
        <f>G243*(100%-ЗМІСТ!$E$15)</f>
        <v>202.16733939870684</v>
      </c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21"/>
      <c r="Z243" s="21"/>
    </row>
    <row r="244" spans="1:26" ht="28.5" hidden="1" customHeight="1" outlineLevel="1">
      <c r="A244" s="305" t="s">
        <v>1550</v>
      </c>
      <c r="B244" s="306" t="s">
        <v>1551</v>
      </c>
      <c r="C244" s="307" t="s">
        <v>1469</v>
      </c>
      <c r="D244" s="294" t="s">
        <v>13</v>
      </c>
      <c r="E244" s="273">
        <v>10</v>
      </c>
      <c r="F244" s="291">
        <f>SUMIF('Загальний прайс'!$D$7:$D$4839,A244,'Загальний прайс'!$L$7:$L$4839)</f>
        <v>3305.2661511952392</v>
      </c>
      <c r="G244" s="291">
        <f>F244*ЗМІСТ!$E$13/1000*1.2</f>
        <v>208.44277571639236</v>
      </c>
      <c r="H244" s="292">
        <f>G244*(100%-ЗМІСТ!$E$15)</f>
        <v>208.44277571639236</v>
      </c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21"/>
      <c r="Z244" s="21"/>
    </row>
    <row r="245" spans="1:26" ht="28.5" hidden="1" customHeight="1" outlineLevel="1">
      <c r="A245" s="305" t="s">
        <v>1552</v>
      </c>
      <c r="B245" s="306" t="s">
        <v>1553</v>
      </c>
      <c r="C245" s="307" t="s">
        <v>1472</v>
      </c>
      <c r="D245" s="294" t="s">
        <v>13</v>
      </c>
      <c r="E245" s="273">
        <v>10</v>
      </c>
      <c r="F245" s="291">
        <f>SUMIF('Загальний прайс'!$D$7:$D$4839,A245,'Загальний прайс'!$L$7:$L$4839)</f>
        <v>3581.3541808595533</v>
      </c>
      <c r="G245" s="291">
        <f>F245*ЗМІСТ!$E$13/1000*1.2</f>
        <v>225.85394704505791</v>
      </c>
      <c r="H245" s="292">
        <f>G245*(100%-ЗМІСТ!$E$15)</f>
        <v>225.85394704505791</v>
      </c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21"/>
      <c r="Z245" s="21"/>
    </row>
    <row r="246" spans="1:26" ht="28.5" hidden="1" customHeight="1" outlineLevel="1">
      <c r="A246" s="305" t="s">
        <v>1554</v>
      </c>
      <c r="B246" s="306" t="s">
        <v>1555</v>
      </c>
      <c r="C246" s="307" t="s">
        <v>1475</v>
      </c>
      <c r="D246" s="294" t="s">
        <v>13</v>
      </c>
      <c r="E246" s="273">
        <v>10</v>
      </c>
      <c r="F246" s="291">
        <f>SUMIF('Загальний прайс'!$D$7:$D$4839,A246,'Загальний прайс'!$L$7:$L$4839)</f>
        <v>3612.9852738210475</v>
      </c>
      <c r="G246" s="291">
        <f>F246*ЗМІСТ!$E$13/1000*1.2</f>
        <v>227.8487252306067</v>
      </c>
      <c r="H246" s="292">
        <f>G246*(100%-ЗМІСТ!$E$15)</f>
        <v>227.8487252306067</v>
      </c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21"/>
      <c r="Z246" s="21"/>
    </row>
    <row r="247" spans="1:26" ht="28.5" hidden="1" customHeight="1" outlineLevel="1">
      <c r="A247" s="305" t="s">
        <v>1556</v>
      </c>
      <c r="B247" s="306" t="s">
        <v>1557</v>
      </c>
      <c r="C247" s="307" t="s">
        <v>1478</v>
      </c>
      <c r="D247" s="294" t="s">
        <v>13</v>
      </c>
      <c r="E247" s="273">
        <v>10</v>
      </c>
      <c r="F247" s="291">
        <f>SUMIF('Загальний прайс'!$D$7:$D$4839,A247,'Загальний прайс'!$L$7:$L$4839)</f>
        <v>3855.7501179839019</v>
      </c>
      <c r="G247" s="291">
        <f>F247*ЗМІСТ!$E$13/1000*1.2</f>
        <v>243.15840852051787</v>
      </c>
      <c r="H247" s="292">
        <f>G247*(100%-ЗМІСТ!$E$15)</f>
        <v>243.15840852051787</v>
      </c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21"/>
      <c r="Z247" s="21"/>
    </row>
    <row r="248" spans="1:26" ht="28.5" hidden="1" customHeight="1" outlineLevel="1">
      <c r="A248" s="305" t="s">
        <v>1558</v>
      </c>
      <c r="B248" s="306" t="s">
        <v>1559</v>
      </c>
      <c r="C248" s="307" t="s">
        <v>1481</v>
      </c>
      <c r="D248" s="294" t="s">
        <v>13</v>
      </c>
      <c r="E248" s="273">
        <v>10</v>
      </c>
      <c r="F248" s="291">
        <f>SUMIF('Загальний прайс'!$D$7:$D$4839,A248,'Загальний прайс'!$L$7:$L$4839)</f>
        <v>3474.7441629710788</v>
      </c>
      <c r="G248" s="291">
        <f>F248*ЗМІСТ!$E$13/1000*1.2</f>
        <v>219.13070993454201</v>
      </c>
      <c r="H248" s="292">
        <f>G248*(100%-ЗМІСТ!$E$15)</f>
        <v>219.13070993454201</v>
      </c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21"/>
      <c r="Z248" s="21"/>
    </row>
    <row r="249" spans="1:26" ht="28.5" hidden="1" customHeight="1" outlineLevel="1">
      <c r="A249" s="305" t="s">
        <v>1560</v>
      </c>
      <c r="B249" s="306" t="s">
        <v>1561</v>
      </c>
      <c r="C249" s="312" t="s">
        <v>1562</v>
      </c>
      <c r="D249" s="294" t="s">
        <v>13</v>
      </c>
      <c r="E249" s="273">
        <v>80</v>
      </c>
      <c r="F249" s="291">
        <f>SUMIF('Загальний прайс'!$D$7:$D$4839,A249,'Загальний прайс'!$L$7:$L$4839)</f>
        <v>14382.658455050607</v>
      </c>
      <c r="G249" s="291">
        <f>F249*ЗМІСТ!$E$13/1000*1.2</f>
        <v>907.02567158395868</v>
      </c>
      <c r="H249" s="292">
        <f>G249*(100%-ЗМІСТ!$E$15)</f>
        <v>907.02567158395868</v>
      </c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21"/>
      <c r="Z249" s="21"/>
    </row>
    <row r="250" spans="1:26" ht="28.5" hidden="1" customHeight="1" outlineLevel="1">
      <c r="A250" s="313" t="s">
        <v>1563</v>
      </c>
      <c r="B250" s="314" t="s">
        <v>1564</v>
      </c>
      <c r="C250" s="312" t="s">
        <v>1565</v>
      </c>
      <c r="D250" s="294" t="s">
        <v>13</v>
      </c>
      <c r="E250" s="273">
        <v>56</v>
      </c>
      <c r="F250" s="291">
        <f>SUMIF('Загальний прайс'!$D$7:$D$4839,A250,'Загальний прайс'!$L$7:$L$4839)</f>
        <v>17003.919162934519</v>
      </c>
      <c r="G250" s="291">
        <f>F250*ЗМІСТ!$E$13/1000*1.2</f>
        <v>1072.3324374642361</v>
      </c>
      <c r="H250" s="292">
        <f>G250*(100%-ЗМІСТ!$E$15)</f>
        <v>1072.3324374642361</v>
      </c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21"/>
      <c r="Z250" s="21"/>
    </row>
    <row r="251" spans="1:26" s="537" customFormat="1" ht="28.5" hidden="1" customHeight="1" outlineLevel="1">
      <c r="A251" s="574">
        <v>4820080461012</v>
      </c>
      <c r="B251" s="310" t="s">
        <v>5189</v>
      </c>
      <c r="C251" s="311" t="s">
        <v>5186</v>
      </c>
      <c r="D251" s="287" t="s">
        <v>170</v>
      </c>
      <c r="E251" s="287">
        <v>48</v>
      </c>
      <c r="F251" s="288">
        <f>SUMIF('Загальний прайс'!$D$7:$D$4758,A251,'Загальний прайс'!$L$7:$L$4758)</f>
        <v>33667.470548052857</v>
      </c>
      <c r="G251" s="288">
        <f>F251/1000*1.2</f>
        <v>40.400964657663422</v>
      </c>
      <c r="H251" s="289">
        <f>G251*(100%-ЗМІСТ!$E$15)</f>
        <v>40.400964657663422</v>
      </c>
      <c r="I251" s="174" t="s">
        <v>908</v>
      </c>
      <c r="J251" s="174" t="s">
        <v>909</v>
      </c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538"/>
      <c r="Z251" s="538"/>
    </row>
    <row r="252" spans="1:26" s="537" customFormat="1" ht="28.5" hidden="1" customHeight="1" outlineLevel="1">
      <c r="A252" s="574">
        <v>4820080461029</v>
      </c>
      <c r="B252" s="310" t="s">
        <v>5190</v>
      </c>
      <c r="C252" s="311" t="s">
        <v>5187</v>
      </c>
      <c r="D252" s="287" t="s">
        <v>170</v>
      </c>
      <c r="E252" s="287">
        <v>20</v>
      </c>
      <c r="F252" s="288">
        <f>SUMIF('Загальний прайс'!$D$7:$D$4758,A252,'Загальний прайс'!$L$7:$L$4758)</f>
        <v>55258.250016616134</v>
      </c>
      <c r="G252" s="288">
        <f t="shared" ref="G252:G253" si="1">F252/1000*1.2</f>
        <v>66.309900019939349</v>
      </c>
      <c r="H252" s="289">
        <f>G252*(100%-ЗМІСТ!$E$15)</f>
        <v>66.309900019939349</v>
      </c>
      <c r="I252" s="174" t="s">
        <v>908</v>
      </c>
      <c r="J252" s="174" t="s">
        <v>909</v>
      </c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538"/>
      <c r="Z252" s="538"/>
    </row>
    <row r="253" spans="1:26" s="537" customFormat="1" ht="28.5" hidden="1" customHeight="1" outlineLevel="1">
      <c r="A253" s="575">
        <v>4820080461036</v>
      </c>
      <c r="B253" s="547" t="s">
        <v>5191</v>
      </c>
      <c r="C253" s="548" t="s">
        <v>5188</v>
      </c>
      <c r="D253" s="549" t="s">
        <v>170</v>
      </c>
      <c r="E253" s="549">
        <v>20</v>
      </c>
      <c r="F253" s="288">
        <f>SUMIF('Загальний прайс'!$D$7:$D$4758,A253,'Загальний прайс'!$L$7:$L$4758)</f>
        <v>89811.272621081735</v>
      </c>
      <c r="G253" s="288">
        <f t="shared" si="1"/>
        <v>107.77352714529809</v>
      </c>
      <c r="H253" s="289">
        <f>G253*(100%-ЗМІСТ!$E$15)</f>
        <v>107.77352714529809</v>
      </c>
      <c r="I253" s="174" t="s">
        <v>908</v>
      </c>
      <c r="J253" s="174" t="s">
        <v>909</v>
      </c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538"/>
      <c r="Z253" s="538"/>
    </row>
    <row r="254" spans="1:26" ht="24.75" hidden="1" customHeight="1" outlineLevel="1">
      <c r="A254" s="543"/>
      <c r="B254" s="544"/>
      <c r="C254" s="545"/>
      <c r="D254" s="546"/>
      <c r="E254" s="546"/>
      <c r="F254" s="316"/>
      <c r="G254" s="316"/>
      <c r="H254" s="317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21"/>
      <c r="Z254" s="21"/>
    </row>
    <row r="255" spans="1:26" ht="18" customHeight="1">
      <c r="A255" s="318"/>
      <c r="B255" s="319"/>
      <c r="C255" s="295"/>
      <c r="D255" s="319"/>
      <c r="E255" s="319"/>
      <c r="F255" s="320"/>
      <c r="G255" s="320"/>
      <c r="H255" s="298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6" ht="18" customHeight="1" collapsed="1" thickBot="1">
      <c r="A256" s="165" t="s">
        <v>1566</v>
      </c>
      <c r="B256" s="299"/>
      <c r="C256" s="300"/>
      <c r="D256" s="299"/>
      <c r="E256" s="299"/>
      <c r="F256" s="301"/>
      <c r="G256" s="301"/>
      <c r="H256" s="302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24.75" hidden="1" customHeight="1" outlineLevel="1">
      <c r="A257" s="767" t="s">
        <v>1567</v>
      </c>
      <c r="B257" s="768" t="s">
        <v>1568</v>
      </c>
      <c r="C257" s="769" t="s">
        <v>1569</v>
      </c>
      <c r="D257" s="768" t="s">
        <v>170</v>
      </c>
      <c r="E257" s="768">
        <v>24</v>
      </c>
      <c r="F257" s="770">
        <f>SUMIF('Загальний прайс'!$D$7:$D$4839,A257,'Загальний прайс'!$L$7:$L$4839)</f>
        <v>1443.9653698462284</v>
      </c>
      <c r="G257" s="770">
        <f>F257*ЗМІСТ!$E$13/1000*1.2</f>
        <v>91.062001049523374</v>
      </c>
      <c r="H257" s="771">
        <f>G257*(100%-ЗМІСТ!$E$15)</f>
        <v>91.062001049523374</v>
      </c>
      <c r="I257" s="293"/>
      <c r="J257" s="293"/>
      <c r="K257" s="293"/>
      <c r="L257" s="293"/>
      <c r="M257" s="293"/>
      <c r="N257" s="293"/>
      <c r="O257" s="293"/>
      <c r="P257" s="293"/>
      <c r="Q257" s="293"/>
      <c r="R257" s="293"/>
      <c r="S257" s="293"/>
      <c r="T257" s="293"/>
      <c r="U257" s="293"/>
      <c r="V257" s="293"/>
      <c r="W257" s="293"/>
      <c r="X257" s="293"/>
    </row>
    <row r="258" spans="1:24" ht="24.75" hidden="1" customHeight="1" outlineLevel="1">
      <c r="A258" s="154" t="s">
        <v>1570</v>
      </c>
      <c r="B258" s="338" t="s">
        <v>1571</v>
      </c>
      <c r="C258" s="119" t="s">
        <v>1572</v>
      </c>
      <c r="D258" s="273" t="s">
        <v>13</v>
      </c>
      <c r="E258" s="273">
        <v>10</v>
      </c>
      <c r="F258" s="291">
        <f>SUMIF('Загальний прайс'!$D$7:$D$4839,A258,'Загальний прайс'!$L$7:$L$4839)</f>
        <v>884.02416291257975</v>
      </c>
      <c r="G258" s="291">
        <f>F258*ЗМІСТ!$E$13/1000*1.2</f>
        <v>55.749958366052859</v>
      </c>
      <c r="H258" s="292">
        <f>G258*(100%-ЗМІСТ!$E$15)</f>
        <v>55.749958366052859</v>
      </c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24.75" hidden="1" customHeight="1" outlineLevel="1">
      <c r="A259" s="154" t="s">
        <v>1573</v>
      </c>
      <c r="B259" s="338" t="s">
        <v>1574</v>
      </c>
      <c r="C259" s="119" t="s">
        <v>1575</v>
      </c>
      <c r="D259" s="273" t="s">
        <v>13</v>
      </c>
      <c r="E259" s="273">
        <v>10</v>
      </c>
      <c r="F259" s="291">
        <f>SUMIF('Загальний прайс'!$D$7:$D$4839,A259,'Загальний прайс'!$L$7:$L$4839)</f>
        <v>780.7459550323232</v>
      </c>
      <c r="G259" s="291">
        <f>F259*ЗМІСТ!$E$13/1000*1.2</f>
        <v>49.236837988805618</v>
      </c>
      <c r="H259" s="292">
        <f>G259*(100%-ЗМІСТ!$E$15)</f>
        <v>49.236837988805618</v>
      </c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24.75" hidden="1" customHeight="1" outlineLevel="1">
      <c r="A260" s="154" t="s">
        <v>1576</v>
      </c>
      <c r="B260" s="338" t="s">
        <v>1577</v>
      </c>
      <c r="C260" s="119" t="s">
        <v>1578</v>
      </c>
      <c r="D260" s="273" t="s">
        <v>13</v>
      </c>
      <c r="E260" s="273">
        <v>10</v>
      </c>
      <c r="F260" s="291">
        <f>SUMIF('Загальний прайс'!$D$7:$D$4839,A260,'Загальний прайс'!$L$7:$L$4839)</f>
        <v>949.80416309782618</v>
      </c>
      <c r="G260" s="291">
        <f>F260*ЗМІСТ!$E$13/1000*1.2</f>
        <v>59.898297772935209</v>
      </c>
      <c r="H260" s="292">
        <f>G260*(100%-ЗМІСТ!$E$15)</f>
        <v>59.898297772935209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24.75" hidden="1" customHeight="1" outlineLevel="1">
      <c r="A261" s="154" t="s">
        <v>1579</v>
      </c>
      <c r="B261" s="338" t="s">
        <v>1580</v>
      </c>
      <c r="C261" s="119" t="s">
        <v>1581</v>
      </c>
      <c r="D261" s="273" t="s">
        <v>13</v>
      </c>
      <c r="E261" s="273">
        <v>10</v>
      </c>
      <c r="F261" s="291">
        <f>SUMIF('Загальний прайс'!$D$7:$D$4839,A261,'Загальний прайс'!$L$7:$L$4839)</f>
        <v>1106.6942810524788</v>
      </c>
      <c r="G261" s="291">
        <f>F261*ЗМІСТ!$E$13/1000*1.2</f>
        <v>69.792391069208549</v>
      </c>
      <c r="H261" s="292">
        <f>G261*(100%-ЗМІСТ!$E$15)</f>
        <v>69.792391069208549</v>
      </c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24.75" hidden="1" customHeight="1" outlineLevel="1">
      <c r="A262" s="154" t="s">
        <v>1582</v>
      </c>
      <c r="B262" s="338" t="s">
        <v>1583</v>
      </c>
      <c r="C262" s="119" t="s">
        <v>1584</v>
      </c>
      <c r="D262" s="273" t="s">
        <v>13</v>
      </c>
      <c r="E262" s="273">
        <v>10</v>
      </c>
      <c r="F262" s="291">
        <f>SUMIF('Загальний прайс'!$D$7:$D$4839,A262,'Загальний прайс'!$L$7:$L$4839)</f>
        <v>1050.5222639578535</v>
      </c>
      <c r="G262" s="291">
        <f>F262*ЗМІСТ!$E$13/1000*1.2</f>
        <v>66.24996797067584</v>
      </c>
      <c r="H262" s="292">
        <f>G262*(100%-ЗМІСТ!$E$15)</f>
        <v>66.24996797067584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24.75" hidden="1" customHeight="1" outlineLevel="1">
      <c r="A263" s="154" t="s">
        <v>1585</v>
      </c>
      <c r="B263" s="338" t="s">
        <v>1586</v>
      </c>
      <c r="C263" s="119" t="s">
        <v>1587</v>
      </c>
      <c r="D263" s="273" t="s">
        <v>13</v>
      </c>
      <c r="E263" s="273">
        <v>10</v>
      </c>
      <c r="F263" s="291">
        <f>SUMIF('Загальний прайс'!$D$7:$D$4839,A263,'Загальний прайс'!$L$7:$L$4839)</f>
        <v>1138.3192809915424</v>
      </c>
      <c r="G263" s="291">
        <f>F263*ЗМІСТ!$E$13/1000*1.2</f>
        <v>71.786785005365672</v>
      </c>
      <c r="H263" s="292">
        <f>G263*(100%-ЗМІСТ!$E$15)</f>
        <v>71.786785005365672</v>
      </c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24.75" hidden="1" customHeight="1" outlineLevel="1">
      <c r="A264" s="154" t="s">
        <v>1588</v>
      </c>
      <c r="B264" s="338" t="s">
        <v>1589</v>
      </c>
      <c r="C264" s="119" t="s">
        <v>1590</v>
      </c>
      <c r="D264" s="273" t="s">
        <v>13</v>
      </c>
      <c r="E264" s="273">
        <v>10</v>
      </c>
      <c r="F264" s="291">
        <f>SUMIF('Загальний прайс'!$D$7:$D$4839,A264,'Загальний прайс'!$L$7:$L$4839)</f>
        <v>783.09523608723941</v>
      </c>
      <c r="G264" s="291">
        <f>F264*ЗМІСТ!$E$13/1000*1.2</f>
        <v>49.384992673367883</v>
      </c>
      <c r="H264" s="292">
        <f>G264*(100%-ЗМІСТ!$E$15)</f>
        <v>49.384992673367883</v>
      </c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24.75" hidden="1" customHeight="1" outlineLevel="1">
      <c r="A265" s="781" t="s">
        <v>1591</v>
      </c>
      <c r="B265" s="768" t="s">
        <v>1592</v>
      </c>
      <c r="C265" s="769" t="s">
        <v>1593</v>
      </c>
      <c r="D265" s="782" t="s">
        <v>170</v>
      </c>
      <c r="E265" s="782">
        <v>18</v>
      </c>
      <c r="F265" s="770">
        <f>SUMIF('Загальний прайс'!$D$7:$D$4839,A265,'Загальний прайс'!$L$7:$L$4839)</f>
        <v>1994.9526918303843</v>
      </c>
      <c r="G265" s="770">
        <f>F265*ЗМІСТ!$E$13/1000*1.2</f>
        <v>125.80937736516066</v>
      </c>
      <c r="H265" s="771">
        <f>G265*(100%-ЗМІСТ!$E$15)</f>
        <v>125.80937736516066</v>
      </c>
      <c r="I265" s="293"/>
      <c r="J265" s="293"/>
      <c r="K265" s="293"/>
      <c r="L265" s="293"/>
      <c r="M265" s="293"/>
      <c r="N265" s="293"/>
      <c r="O265" s="293"/>
      <c r="P265" s="293"/>
      <c r="Q265" s="293"/>
      <c r="R265" s="293"/>
      <c r="S265" s="293"/>
      <c r="T265" s="293"/>
      <c r="U265" s="293"/>
      <c r="V265" s="293"/>
      <c r="W265" s="293"/>
      <c r="X265" s="293"/>
    </row>
    <row r="266" spans="1:24" ht="24.75" hidden="1" customHeight="1" outlineLevel="1">
      <c r="A266" s="154" t="s">
        <v>1594</v>
      </c>
      <c r="B266" s="338" t="s">
        <v>1595</v>
      </c>
      <c r="C266" s="119" t="s">
        <v>1596</v>
      </c>
      <c r="D266" s="273" t="s">
        <v>13</v>
      </c>
      <c r="E266" s="273">
        <v>10</v>
      </c>
      <c r="F266" s="291">
        <f>SUMIF('Загальний прайс'!$D$7:$D$4839,A266,'Загальний прайс'!$L$7:$L$4839)</f>
        <v>878.81357291507072</v>
      </c>
      <c r="G266" s="291">
        <f>F266*ЗМІСТ!$E$13/1000*1.2</f>
        <v>55.421358552144348</v>
      </c>
      <c r="H266" s="292">
        <f>G266*(100%-ЗМІСТ!$E$15)</f>
        <v>55.421358552144348</v>
      </c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24.75" hidden="1" customHeight="1" outlineLevel="1">
      <c r="A267" s="154" t="s">
        <v>1597</v>
      </c>
      <c r="B267" s="338" t="s">
        <v>1598</v>
      </c>
      <c r="C267" s="119" t="s">
        <v>1599</v>
      </c>
      <c r="D267" s="273" t="s">
        <v>13</v>
      </c>
      <c r="E267" s="273">
        <v>10</v>
      </c>
      <c r="F267" s="291">
        <f>SUMIF('Загальний прайс'!$D$7:$D$4839,A267,'Загальний прайс'!$L$7:$L$4839)</f>
        <v>889.26488204778491</v>
      </c>
      <c r="G267" s="291">
        <f>F267*ЗМІСТ!$E$13/1000*1.2</f>
        <v>56.080458239080372</v>
      </c>
      <c r="H267" s="292">
        <f>G267*(100%-ЗМІСТ!$E$15)</f>
        <v>56.080458239080372</v>
      </c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24.75" hidden="1" customHeight="1" outlineLevel="1">
      <c r="A268" s="154" t="s">
        <v>1600</v>
      </c>
      <c r="B268" s="338" t="s">
        <v>1601</v>
      </c>
      <c r="C268" s="119" t="s">
        <v>1602</v>
      </c>
      <c r="D268" s="273" t="s">
        <v>13</v>
      </c>
      <c r="E268" s="273">
        <v>10</v>
      </c>
      <c r="F268" s="291">
        <f>SUMIF('Загальний прайс'!$D$7:$D$4839,A268,'Загальний прайс'!$L$7:$L$4839)</f>
        <v>1225.0922639432288</v>
      </c>
      <c r="G268" s="291">
        <f>F268*ЗМІСТ!$E$13/1000*1.2</f>
        <v>77.259022518553536</v>
      </c>
      <c r="H268" s="292">
        <f>G268*(100%-ЗМІСТ!$E$15)</f>
        <v>77.259022518553536</v>
      </c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24.75" hidden="1" customHeight="1" outlineLevel="1">
      <c r="A269" s="154" t="s">
        <v>1603</v>
      </c>
      <c r="B269" s="338" t="s">
        <v>1604</v>
      </c>
      <c r="C269" s="119" t="s">
        <v>1605</v>
      </c>
      <c r="D269" s="273" t="s">
        <v>13</v>
      </c>
      <c r="E269" s="273">
        <v>10</v>
      </c>
      <c r="F269" s="291">
        <f>SUMIF('Загальний прайс'!$D$7:$D$4839,A269,'Загальний прайс'!$L$7:$L$4839)</f>
        <v>1349.1224999744065</v>
      </c>
      <c r="G269" s="291">
        <f>F269*ЗМІСТ!$E$13/1000*1.2</f>
        <v>85.080845478785974</v>
      </c>
      <c r="H269" s="292">
        <f>G269*(100%-ЗМІСТ!$E$15)</f>
        <v>85.080845478785974</v>
      </c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24.75" hidden="1" customHeight="1" outlineLevel="1">
      <c r="A270" s="154" t="s">
        <v>1606</v>
      </c>
      <c r="B270" s="338" t="s">
        <v>1607</v>
      </c>
      <c r="C270" s="119" t="s">
        <v>1608</v>
      </c>
      <c r="D270" s="273" t="s">
        <v>13</v>
      </c>
      <c r="E270" s="273">
        <v>10</v>
      </c>
      <c r="F270" s="291">
        <f>SUMIF('Загальний прайс'!$D$7:$D$4839,A270,'Загальний прайс'!$L$7:$L$4839)</f>
        <v>1192.6841630880765</v>
      </c>
      <c r="G270" s="291">
        <f>F270*ЗМІСТ!$E$13/1000*1.2</f>
        <v>75.215243231520361</v>
      </c>
      <c r="H270" s="292">
        <f>G270*(100%-ЗМІСТ!$E$15)</f>
        <v>75.215243231520361</v>
      </c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24.75" hidden="1" customHeight="1" outlineLevel="1">
      <c r="A271" s="154" t="s">
        <v>1609</v>
      </c>
      <c r="B271" s="338" t="s">
        <v>1610</v>
      </c>
      <c r="C271" s="119" t="s">
        <v>1611</v>
      </c>
      <c r="D271" s="273" t="s">
        <v>13</v>
      </c>
      <c r="E271" s="273">
        <v>10</v>
      </c>
      <c r="F271" s="291">
        <f>SUMIF('Загальний прайс'!$D$7:$D$4839,A271,'Загальний прайс'!$L$7:$L$4839)</f>
        <v>1162.8060730211005</v>
      </c>
      <c r="G271" s="291">
        <f>F271*ЗМІСТ!$E$13/1000*1.2</f>
        <v>73.331016140030982</v>
      </c>
      <c r="H271" s="292">
        <f>G271*(100%-ЗМІСТ!$E$15)</f>
        <v>73.331016140030982</v>
      </c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24.75" hidden="1" customHeight="1" outlineLevel="1">
      <c r="A272" s="781" t="s">
        <v>1612</v>
      </c>
      <c r="B272" s="768" t="s">
        <v>1613</v>
      </c>
      <c r="C272" s="769" t="s">
        <v>1614</v>
      </c>
      <c r="D272" s="782" t="s">
        <v>170</v>
      </c>
      <c r="E272" s="782">
        <v>20</v>
      </c>
      <c r="F272" s="770">
        <f>SUMIF('Загальний прайс'!$D$7:$D$4839,A272,'Загальний прайс'!$L$7:$L$4839)</f>
        <v>2553.4699610500606</v>
      </c>
      <c r="G272" s="770">
        <f>F272*ЗМІСТ!$E$13/1000*1.2</f>
        <v>161.03162106846725</v>
      </c>
      <c r="H272" s="771">
        <f>G272*(100%-ЗМІСТ!$E$15)</f>
        <v>161.03162106846725</v>
      </c>
      <c r="I272" s="293"/>
      <c r="J272" s="293"/>
      <c r="K272" s="293"/>
      <c r="L272" s="293"/>
      <c r="M272" s="293"/>
      <c r="N272" s="293"/>
      <c r="O272" s="293"/>
      <c r="P272" s="293"/>
      <c r="Q272" s="293"/>
      <c r="R272" s="293"/>
      <c r="S272" s="293"/>
      <c r="T272" s="293"/>
      <c r="U272" s="293"/>
      <c r="V272" s="293"/>
      <c r="W272" s="293"/>
      <c r="X272" s="293"/>
    </row>
    <row r="273" spans="1:24" ht="24.75" hidden="1" customHeight="1" outlineLevel="1">
      <c r="A273" s="154" t="s">
        <v>1615</v>
      </c>
      <c r="B273" s="338" t="s">
        <v>1616</v>
      </c>
      <c r="C273" s="119" t="s">
        <v>1617</v>
      </c>
      <c r="D273" s="273" t="s">
        <v>13</v>
      </c>
      <c r="E273" s="273">
        <v>10</v>
      </c>
      <c r="F273" s="291">
        <f>SUMIF('Загальний прайс'!$D$7:$D$4839,A273,'Загальний прайс'!$L$7:$L$4839)</f>
        <v>1375.416427002056</v>
      </c>
      <c r="G273" s="291">
        <f>F273*ЗМІСТ!$E$13/1000*1.2</f>
        <v>86.739041485829333</v>
      </c>
      <c r="H273" s="292">
        <f>G273*(100%-ЗМІСТ!$E$15)</f>
        <v>86.739041485829333</v>
      </c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24.75" hidden="1" customHeight="1" outlineLevel="1">
      <c r="A274" s="154" t="s">
        <v>1618</v>
      </c>
      <c r="B274" s="338" t="s">
        <v>1619</v>
      </c>
      <c r="C274" s="119" t="s">
        <v>1620</v>
      </c>
      <c r="D274" s="273" t="s">
        <v>13</v>
      </c>
      <c r="E274" s="273">
        <v>10</v>
      </c>
      <c r="F274" s="291">
        <f>SUMIF('Загальний прайс'!$D$7:$D$4839,A274,'Загальний прайс'!$L$7:$L$4839)</f>
        <v>1175.6669100280842</v>
      </c>
      <c r="G274" s="291">
        <f>F274*ЗМІСТ!$E$13/1000*1.2</f>
        <v>74.142069907305498</v>
      </c>
      <c r="H274" s="292">
        <f>G274*(100%-ЗМІСТ!$E$15)</f>
        <v>74.142069907305498</v>
      </c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24.75" hidden="1" customHeight="1" outlineLevel="1">
      <c r="A275" s="154" t="s">
        <v>1621</v>
      </c>
      <c r="B275" s="338" t="s">
        <v>1622</v>
      </c>
      <c r="C275" s="119" t="s">
        <v>1623</v>
      </c>
      <c r="D275" s="273" t="s">
        <v>13</v>
      </c>
      <c r="E275" s="273">
        <v>10</v>
      </c>
      <c r="F275" s="291">
        <f>SUMIF('Загальний прайс'!$D$7:$D$4839,A275,'Загальний прайс'!$L$7:$L$4839)</f>
        <v>1881.6272639359163</v>
      </c>
      <c r="G275" s="291">
        <f>F275*ЗМІСТ!$E$13/1000*1.2</f>
        <v>118.66264071249239</v>
      </c>
      <c r="H275" s="292">
        <f>G275*(100%-ЗМІСТ!$E$15)</f>
        <v>118.66264071249239</v>
      </c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24.75" hidden="1" customHeight="1" outlineLevel="1">
      <c r="A276" s="154" t="s">
        <v>1624</v>
      </c>
      <c r="B276" s="338" t="s">
        <v>1625</v>
      </c>
      <c r="C276" s="119" t="s">
        <v>1626</v>
      </c>
      <c r="D276" s="273" t="s">
        <v>13</v>
      </c>
      <c r="E276" s="273">
        <v>10</v>
      </c>
      <c r="F276" s="291">
        <f>SUMIF('Загальний прайс'!$D$7:$D$4839,A276,'Загальний прайс'!$L$7:$L$4839)</f>
        <v>2091.8883371057018</v>
      </c>
      <c r="G276" s="291">
        <f>F276*ЗМІСТ!$E$13/1000*1.2</f>
        <v>131.92251138910004</v>
      </c>
      <c r="H276" s="292">
        <f>G276*(100%-ЗМІСТ!$E$15)</f>
        <v>131.92251138910004</v>
      </c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24.75" hidden="1" customHeight="1" outlineLevel="1">
      <c r="A277" s="154" t="s">
        <v>1627</v>
      </c>
      <c r="B277" s="338" t="s">
        <v>1628</v>
      </c>
      <c r="C277" s="119" t="s">
        <v>1629</v>
      </c>
      <c r="D277" s="273" t="s">
        <v>13</v>
      </c>
      <c r="E277" s="273">
        <v>10</v>
      </c>
      <c r="F277" s="291">
        <f>SUMIF('Загальний прайс'!$D$7:$D$4839,A277,'Загальний прайс'!$L$7:$L$4839)</f>
        <v>1182.7147639176355</v>
      </c>
      <c r="G277" s="291">
        <f>F277*ЗМІСТ!$E$13/1000*1.2</f>
        <v>74.58653463733954</v>
      </c>
      <c r="H277" s="292">
        <f>G277*(100%-ЗМІСТ!$E$15)</f>
        <v>74.58653463733954</v>
      </c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24.75" hidden="1" customHeight="1" outlineLevel="1">
      <c r="A278" s="154" t="s">
        <v>1630</v>
      </c>
      <c r="B278" s="338" t="s">
        <v>1631</v>
      </c>
      <c r="C278" s="119" t="s">
        <v>1632</v>
      </c>
      <c r="D278" s="273" t="s">
        <v>13</v>
      </c>
      <c r="E278" s="273">
        <v>10</v>
      </c>
      <c r="F278" s="291">
        <f>SUMIF('Загальний прайс'!$D$7:$D$4839,A278,'Загальний прайс'!$L$7:$L$4839)</f>
        <v>1310.2990450627376</v>
      </c>
      <c r="G278" s="291">
        <f>F278*ЗМІСТ!$E$13/1000*1.2</f>
        <v>82.632489329989269</v>
      </c>
      <c r="H278" s="292">
        <f>G278*(100%-ЗМІСТ!$E$15)</f>
        <v>82.632489329989269</v>
      </c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24.75" hidden="1" customHeight="1" outlineLevel="1">
      <c r="A279" s="154" t="s">
        <v>1633</v>
      </c>
      <c r="B279" s="338" t="s">
        <v>1634</v>
      </c>
      <c r="C279" s="119" t="s">
        <v>1635</v>
      </c>
      <c r="D279" s="273" t="s">
        <v>13</v>
      </c>
      <c r="E279" s="273">
        <v>10</v>
      </c>
      <c r="F279" s="291">
        <f>SUMIF('Загальний прайс'!$D$7:$D$4839,A279,'Загальний прайс'!$L$7:$L$4839)</f>
        <v>434.89377289377285</v>
      </c>
      <c r="G279" s="291">
        <f>F279*ЗМІСТ!$E$13/1000*1.2</f>
        <v>27.426071310769228</v>
      </c>
      <c r="H279" s="292">
        <f>G279*(100%-ЗМІСТ!$E$15)</f>
        <v>27.426071310769228</v>
      </c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24.75" hidden="1" customHeight="1" outlineLevel="1">
      <c r="A280" s="781" t="s">
        <v>1636</v>
      </c>
      <c r="B280" s="768" t="s">
        <v>1637</v>
      </c>
      <c r="C280" s="769" t="s">
        <v>1638</v>
      </c>
      <c r="D280" s="782" t="s">
        <v>170</v>
      </c>
      <c r="E280" s="782">
        <v>16</v>
      </c>
      <c r="F280" s="770">
        <f>SUMIF('Загальний прайс'!$D$7:$D$4839,A280,'Загальний прайс'!$L$7:$L$4839)</f>
        <v>3010.8756818070815</v>
      </c>
      <c r="G280" s="770">
        <f>F280*ЗМІСТ!$E$13/1000*1.2</f>
        <v>189.87738225737269</v>
      </c>
      <c r="H280" s="771">
        <f>G280*(100%-ЗМІСТ!$E$15)</f>
        <v>189.87738225737269</v>
      </c>
      <c r="I280" s="293"/>
      <c r="J280" s="293"/>
      <c r="K280" s="293"/>
      <c r="L280" s="293"/>
      <c r="M280" s="293"/>
      <c r="N280" s="293"/>
      <c r="O280" s="293"/>
      <c r="P280" s="293"/>
      <c r="Q280" s="293"/>
      <c r="R280" s="293"/>
      <c r="S280" s="293"/>
      <c r="T280" s="293"/>
      <c r="U280" s="293"/>
      <c r="V280" s="293"/>
      <c r="W280" s="293"/>
      <c r="X280" s="293"/>
    </row>
    <row r="281" spans="1:24" ht="24.75" hidden="1" customHeight="1" outlineLevel="1">
      <c r="A281" s="154" t="s">
        <v>1639</v>
      </c>
      <c r="B281" s="338" t="s">
        <v>1640</v>
      </c>
      <c r="C281" s="119" t="s">
        <v>1641</v>
      </c>
      <c r="D281" s="273" t="s">
        <v>13</v>
      </c>
      <c r="E281" s="273">
        <v>10</v>
      </c>
      <c r="F281" s="291">
        <f>SUMIF('Загальний прайс'!$D$7:$D$4839,A281,'Загальний прайс'!$L$7:$L$4839)</f>
        <v>1468.8457191132682</v>
      </c>
      <c r="G281" s="291">
        <f>F281*ЗМІСТ!$E$13/1000*1.2</f>
        <v>92.63105141484408</v>
      </c>
      <c r="H281" s="292">
        <f>G281*(100%-ЗМІСТ!$E$15)</f>
        <v>92.63105141484408</v>
      </c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24.75" hidden="1" customHeight="1" outlineLevel="1">
      <c r="A282" s="154" t="s">
        <v>1642</v>
      </c>
      <c r="B282" s="338" t="s">
        <v>1643</v>
      </c>
      <c r="C282" s="119" t="s">
        <v>1644</v>
      </c>
      <c r="D282" s="273" t="s">
        <v>13</v>
      </c>
      <c r="E282" s="273">
        <v>10</v>
      </c>
      <c r="F282" s="291">
        <f>SUMIF('Загальний прайс'!$D$7:$D$4839,A282,'Загальний прайс'!$L$7:$L$4839)</f>
        <v>1439.3591630515148</v>
      </c>
      <c r="G282" s="291">
        <f>F282*ЗМІСТ!$E$13/1000*1.2</f>
        <v>90.771515961214632</v>
      </c>
      <c r="H282" s="292">
        <f>G282*(100%-ЗМІСТ!$E$15)</f>
        <v>90.771515961214632</v>
      </c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24.75" hidden="1" customHeight="1" outlineLevel="1">
      <c r="A283" s="154" t="s">
        <v>1645</v>
      </c>
      <c r="B283" s="338" t="s">
        <v>1646</v>
      </c>
      <c r="C283" s="119" t="s">
        <v>1647</v>
      </c>
      <c r="D283" s="273" t="s">
        <v>13</v>
      </c>
      <c r="E283" s="273">
        <v>10</v>
      </c>
      <c r="F283" s="291">
        <f>SUMIF('Загальний прайс'!$D$7:$D$4839,A283,'Загальний прайс'!$L$7:$L$4839)</f>
        <v>2238.3572640967886</v>
      </c>
      <c r="G283" s="291">
        <f>F283*ЗМІСТ!$E$13/1000*1.2</f>
        <v>141.15940436583762</v>
      </c>
      <c r="H283" s="292">
        <f>G283*(100%-ЗМІСТ!$E$15)</f>
        <v>141.15940436583762</v>
      </c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24.75" hidden="1" customHeight="1" outlineLevel="1">
      <c r="A284" s="154" t="s">
        <v>1648</v>
      </c>
      <c r="B284" s="338" t="s">
        <v>1649</v>
      </c>
      <c r="C284" s="119" t="s">
        <v>1650</v>
      </c>
      <c r="D284" s="273" t="s">
        <v>13</v>
      </c>
      <c r="E284" s="273">
        <v>10</v>
      </c>
      <c r="F284" s="291">
        <f>SUMIF('Загальний прайс'!$D$7:$D$4839,A284,'Загальний прайс'!$L$7:$L$4839)</f>
        <v>2733.7252359556169</v>
      </c>
      <c r="G284" s="291">
        <f>F284*ЗМІСТ!$E$13/1000*1.2</f>
        <v>172.39921088426726</v>
      </c>
      <c r="H284" s="292">
        <f>G284*(100%-ЗМІСТ!$E$15)</f>
        <v>172.39921088426726</v>
      </c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24.75" hidden="1" customHeight="1" outlineLevel="1">
      <c r="A285" s="154" t="s">
        <v>1651</v>
      </c>
      <c r="B285" s="338" t="s">
        <v>1652</v>
      </c>
      <c r="C285" s="119" t="s">
        <v>1653</v>
      </c>
      <c r="D285" s="273" t="s">
        <v>13</v>
      </c>
      <c r="E285" s="273">
        <v>10</v>
      </c>
      <c r="F285" s="291">
        <f>SUMIF('Загальний прайс'!$D$7:$D$4839,A285,'Загальний прайс'!$L$7:$L$4839)</f>
        <v>1486.194281052479</v>
      </c>
      <c r="G285" s="291">
        <f>F285*ЗМІСТ!$E$13/1000*1.2</f>
        <v>93.725118349208557</v>
      </c>
      <c r="H285" s="292">
        <f>G285*(100%-ЗМІСТ!$E$15)</f>
        <v>93.725118349208557</v>
      </c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24.75" hidden="1" customHeight="1" outlineLevel="1">
      <c r="A286" s="154" t="s">
        <v>1654</v>
      </c>
      <c r="B286" s="338" t="s">
        <v>1655</v>
      </c>
      <c r="C286" s="119" t="s">
        <v>1656</v>
      </c>
      <c r="D286" s="273" t="s">
        <v>13</v>
      </c>
      <c r="E286" s="273">
        <v>10</v>
      </c>
      <c r="F286" s="291">
        <f>SUMIF('Загальний прайс'!$D$7:$D$4839,A286,'Загальний прайс'!$L$7:$L$4839)</f>
        <v>1634.3197638956983</v>
      </c>
      <c r="G286" s="291">
        <f>F286*ЗМІСТ!$E$13/1000*1.2</f>
        <v>103.06648009915608</v>
      </c>
      <c r="H286" s="292">
        <f>G286*(100%-ЗМІСТ!$E$15)</f>
        <v>103.06648009915608</v>
      </c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24.75" hidden="1" customHeight="1" outlineLevel="1">
      <c r="A287" s="272" t="s">
        <v>1657</v>
      </c>
      <c r="B287" s="338" t="s">
        <v>1658</v>
      </c>
      <c r="C287" s="304" t="s">
        <v>1659</v>
      </c>
      <c r="D287" s="294" t="s">
        <v>13</v>
      </c>
      <c r="E287" s="273">
        <v>10</v>
      </c>
      <c r="F287" s="291">
        <f>SUMIF('Загальний прайс'!$D$7:$D$4839,A287,'Загальний прайс'!$L$7:$L$4839)</f>
        <v>488.81318681318675</v>
      </c>
      <c r="G287" s="291">
        <f>F287*ЗМІСТ!$E$13/1000*1.2</f>
        <v>30.826436603076914</v>
      </c>
      <c r="H287" s="292">
        <f>G287*(100%-ЗМІСТ!$E$15)</f>
        <v>30.826436603076914</v>
      </c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</row>
    <row r="288" spans="1:24" ht="21" customHeight="1">
      <c r="A288" s="120"/>
      <c r="B288" s="121"/>
      <c r="C288" s="295"/>
      <c r="D288" s="179"/>
      <c r="E288" s="121"/>
      <c r="F288" s="296"/>
      <c r="G288" s="297"/>
      <c r="H288" s="298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</row>
    <row r="289" spans="1:24" ht="20.25" customHeight="1" collapsed="1" thickBot="1">
      <c r="A289" s="165" t="s">
        <v>1660</v>
      </c>
      <c r="B289" s="299"/>
      <c r="C289" s="300"/>
      <c r="D289" s="299"/>
      <c r="E289" s="299"/>
      <c r="F289" s="301"/>
      <c r="G289" s="301"/>
      <c r="H289" s="302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24.75" hidden="1" customHeight="1" outlineLevel="1">
      <c r="A290" s="767" t="s">
        <v>1661</v>
      </c>
      <c r="B290" s="768" t="s">
        <v>1662</v>
      </c>
      <c r="C290" s="769" t="s">
        <v>1663</v>
      </c>
      <c r="D290" s="768" t="s">
        <v>170</v>
      </c>
      <c r="E290" s="768">
        <v>60</v>
      </c>
      <c r="F290" s="770">
        <f>SUMIF('Загальний прайс'!$D$7:$D$4839,A290,'Загальний прайс'!$L$7:$L$4839)</f>
        <v>1138.3899177565008</v>
      </c>
      <c r="G290" s="770">
        <f>F290*ЗМІСТ!$E$13/1000*1.2</f>
        <v>71.79123963100912</v>
      </c>
      <c r="H290" s="771">
        <f>G290*(100%-ЗМІСТ!$E$15)</f>
        <v>71.79123963100912</v>
      </c>
      <c r="I290" s="293"/>
      <c r="J290" s="293"/>
      <c r="K290" s="293"/>
      <c r="L290" s="293"/>
      <c r="M290" s="293"/>
      <c r="N290" s="293"/>
      <c r="O290" s="293"/>
      <c r="P290" s="293"/>
      <c r="Q290" s="293"/>
      <c r="R290" s="293"/>
      <c r="S290" s="293"/>
      <c r="T290" s="293"/>
      <c r="U290" s="293"/>
      <c r="V290" s="293"/>
      <c r="W290" s="293"/>
      <c r="X290" s="293"/>
    </row>
    <row r="291" spans="1:24" ht="24.75" hidden="1" customHeight="1" outlineLevel="1">
      <c r="A291" s="177" t="s">
        <v>1664</v>
      </c>
      <c r="B291" s="338" t="s">
        <v>1665</v>
      </c>
      <c r="C291" s="119" t="s">
        <v>1666</v>
      </c>
      <c r="D291" s="273" t="s">
        <v>13</v>
      </c>
      <c r="E291" s="273">
        <v>10</v>
      </c>
      <c r="F291" s="291">
        <f>SUMIF('Загальний прайс'!$D$7:$D$4839,A291,'Загальний прайс'!$L$7:$L$4839)</f>
        <v>953.7798820794718</v>
      </c>
      <c r="G291" s="291">
        <f>F291*ЗМІСТ!$E$13/1000*1.2</f>
        <v>60.149021878678674</v>
      </c>
      <c r="H291" s="292">
        <f>G291*(100%-ЗМІСТ!$E$15)</f>
        <v>60.149021878678674</v>
      </c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24.75" hidden="1" customHeight="1" outlineLevel="1">
      <c r="A292" s="177" t="s">
        <v>1667</v>
      </c>
      <c r="B292" s="338" t="s">
        <v>1668</v>
      </c>
      <c r="C292" s="119" t="s">
        <v>1669</v>
      </c>
      <c r="D292" s="273" t="s">
        <v>13</v>
      </c>
      <c r="E292" s="273">
        <v>10</v>
      </c>
      <c r="F292" s="291">
        <f>SUMIF('Загальний прайс'!$D$7:$D$4839,A292,'Загальний прайс'!$L$7:$L$4839)</f>
        <v>870.68142691187006</v>
      </c>
      <c r="G292" s="291">
        <f>F292*ЗМІСТ!$E$13/1000*1.2</f>
        <v>54.908514197741859</v>
      </c>
      <c r="H292" s="292">
        <f>G292*(100%-ЗМІСТ!$E$15)</f>
        <v>54.908514197741859</v>
      </c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24.75" hidden="1" customHeight="1" outlineLevel="1">
      <c r="A293" s="177" t="s">
        <v>1670</v>
      </c>
      <c r="B293" s="338" t="s">
        <v>1671</v>
      </c>
      <c r="C293" s="119" t="s">
        <v>1672</v>
      </c>
      <c r="D293" s="273" t="s">
        <v>13</v>
      </c>
      <c r="E293" s="273">
        <v>10</v>
      </c>
      <c r="F293" s="291">
        <f>SUMIF('Загальний прайс'!$D$7:$D$4839,A293,'Загальний прайс'!$L$7:$L$4839)</f>
        <v>757.07238208800288</v>
      </c>
      <c r="G293" s="291">
        <f>F293*ЗМІСТ!$E$13/1000*1.2</f>
        <v>47.743891572416672</v>
      </c>
      <c r="H293" s="292">
        <f>G293*(100%-ЗМІСТ!$E$15)</f>
        <v>47.743891572416672</v>
      </c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24.75" hidden="1" customHeight="1" outlineLevel="1">
      <c r="A294" s="781" t="s">
        <v>1673</v>
      </c>
      <c r="B294" s="768" t="s">
        <v>1674</v>
      </c>
      <c r="C294" s="769" t="s">
        <v>1675</v>
      </c>
      <c r="D294" s="782" t="s">
        <v>170</v>
      </c>
      <c r="E294" s="782">
        <v>60</v>
      </c>
      <c r="F294" s="770">
        <f>SUMIF('Загальний прайс'!$D$7:$D$4839,A294,'Загальний прайс'!$L$7:$L$4839)</f>
        <v>1231.8320233914581</v>
      </c>
      <c r="G294" s="770">
        <f>F294*ЗМІСТ!$E$13/1000*1.2</f>
        <v>77.684057630035156</v>
      </c>
      <c r="H294" s="771">
        <f>G294*(100%-ЗМІСТ!$E$15)</f>
        <v>77.684057630035156</v>
      </c>
      <c r="I294" s="293"/>
      <c r="J294" s="293"/>
      <c r="K294" s="293"/>
      <c r="L294" s="293"/>
      <c r="M294" s="293"/>
      <c r="N294" s="293"/>
      <c r="O294" s="293"/>
      <c r="P294" s="293"/>
      <c r="Q294" s="293"/>
      <c r="R294" s="293"/>
      <c r="S294" s="293"/>
      <c r="T294" s="293"/>
      <c r="U294" s="293"/>
      <c r="V294" s="293"/>
      <c r="W294" s="293"/>
      <c r="X294" s="293"/>
    </row>
    <row r="295" spans="1:24" ht="24.75" hidden="1" customHeight="1" outlineLevel="1">
      <c r="A295" s="154" t="s">
        <v>1676</v>
      </c>
      <c r="B295" s="338" t="s">
        <v>1677</v>
      </c>
      <c r="C295" s="119" t="s">
        <v>1678</v>
      </c>
      <c r="D295" s="273" t="s">
        <v>13</v>
      </c>
      <c r="E295" s="273">
        <v>10</v>
      </c>
      <c r="F295" s="291">
        <f>SUMIF('Загальний прайс'!$D$7:$D$4839,A295,'Загальний прайс'!$L$7:$L$4839)</f>
        <v>998.17535403701731</v>
      </c>
      <c r="G295" s="291">
        <f>F295*ЗМІСТ!$E$13/1000*1.2</f>
        <v>62.948770818933809</v>
      </c>
      <c r="H295" s="292">
        <f>G295*(100%-ЗМІСТ!$E$15)</f>
        <v>62.948770818933809</v>
      </c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24.75" hidden="1" customHeight="1" outlineLevel="1">
      <c r="A296" s="154" t="s">
        <v>1679</v>
      </c>
      <c r="B296" s="338" t="s">
        <v>1680</v>
      </c>
      <c r="C296" s="119" t="s">
        <v>1681</v>
      </c>
      <c r="D296" s="273" t="s">
        <v>13</v>
      </c>
      <c r="E296" s="273">
        <v>10</v>
      </c>
      <c r="F296" s="291">
        <f>SUMIF('Загальний прайс'!$D$7:$D$4839,A296,'Загальний прайс'!$L$7:$L$4839)</f>
        <v>1012.5120278876764</v>
      </c>
      <c r="G296" s="291">
        <f>F296*ЗМІСТ!$E$13/1000*1.2</f>
        <v>63.852896524783951</v>
      </c>
      <c r="H296" s="292">
        <f>G296*(100%-ЗМІСТ!$E$15)</f>
        <v>63.852896524783951</v>
      </c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24.75" hidden="1" customHeight="1" outlineLevel="1">
      <c r="A297" s="154" t="s">
        <v>1682</v>
      </c>
      <c r="B297" s="338" t="s">
        <v>1683</v>
      </c>
      <c r="C297" s="119" t="s">
        <v>1672</v>
      </c>
      <c r="D297" s="273" t="s">
        <v>13</v>
      </c>
      <c r="E297" s="273">
        <v>10</v>
      </c>
      <c r="F297" s="291">
        <f>SUMIF('Загальний прайс'!$D$7:$D$4839,A297,'Загальний прайс'!$L$7:$L$4839)</f>
        <v>798.18488196003659</v>
      </c>
      <c r="G297" s="291">
        <f>F297*ЗМІСТ!$E$13/1000*1.2</f>
        <v>50.336603686346628</v>
      </c>
      <c r="H297" s="292">
        <f>G297*(100%-ЗМІСТ!$E$15)</f>
        <v>50.336603686346628</v>
      </c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24.75" hidden="1" customHeight="1" outlineLevel="1">
      <c r="A298" s="154" t="s">
        <v>1684</v>
      </c>
      <c r="B298" s="338" t="s">
        <v>1685</v>
      </c>
      <c r="C298" s="119" t="s">
        <v>1686</v>
      </c>
      <c r="D298" s="273" t="s">
        <v>13</v>
      </c>
      <c r="E298" s="273">
        <v>10</v>
      </c>
      <c r="F298" s="291">
        <f>SUMIF('Загальний прайс'!$D$7:$D$4839,A298,'Загальний прайс'!$L$7:$L$4839)</f>
        <v>1032.9929720416376</v>
      </c>
      <c r="G298" s="291">
        <f>F298*ЗМІСТ!$E$13/1000*1.2</f>
        <v>65.144503509958298</v>
      </c>
      <c r="H298" s="292">
        <f>G298*(100%-ЗМІСТ!$E$15)</f>
        <v>65.144503509958298</v>
      </c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24.75" hidden="1" customHeight="1" outlineLevel="1">
      <c r="A299" s="818" t="s">
        <v>1687</v>
      </c>
      <c r="B299" s="768" t="s">
        <v>1688</v>
      </c>
      <c r="C299" s="769" t="s">
        <v>1689</v>
      </c>
      <c r="D299" s="782" t="s">
        <v>170</v>
      </c>
      <c r="E299" s="782">
        <v>60</v>
      </c>
      <c r="F299" s="770">
        <f>SUMIF('Загальний прайс'!$D$7:$D$4839,A299,'Загальний прайс'!$L$7:$L$4839)</f>
        <v>1072.9785075132777</v>
      </c>
      <c r="G299" s="770">
        <f>F299*ЗМІСТ!$E$13/1000*1.2</f>
        <v>67.666144921256134</v>
      </c>
      <c r="H299" s="771">
        <f>G299*(100%-ЗМІСТ!$E$15)</f>
        <v>67.666144921256134</v>
      </c>
      <c r="I299" s="293"/>
      <c r="J299" s="293"/>
      <c r="K299" s="293"/>
      <c r="L299" s="293"/>
      <c r="M299" s="293"/>
      <c r="N299" s="293"/>
      <c r="O299" s="293"/>
      <c r="P299" s="293"/>
      <c r="Q299" s="293"/>
      <c r="R299" s="293"/>
      <c r="S299" s="293"/>
      <c r="T299" s="293"/>
      <c r="U299" s="293"/>
      <c r="V299" s="293"/>
      <c r="W299" s="293"/>
      <c r="X299" s="293"/>
    </row>
    <row r="300" spans="1:24" ht="24.75" hidden="1" customHeight="1" outlineLevel="1">
      <c r="A300" s="272" t="s">
        <v>1690</v>
      </c>
      <c r="B300" s="338" t="s">
        <v>1691</v>
      </c>
      <c r="C300" s="119" t="s">
        <v>1678</v>
      </c>
      <c r="D300" s="273" t="s">
        <v>13</v>
      </c>
      <c r="E300" s="273">
        <v>10</v>
      </c>
      <c r="F300" s="291">
        <f>SUMIF('Загальний прайс'!$D$7:$D$4839,A300,'Загальний прайс'!$L$7:$L$4839)</f>
        <v>892.84904508711236</v>
      </c>
      <c r="G300" s="291">
        <f>F300*ЗМІСТ!$E$13/1000*1.2</f>
        <v>56.306489323526428</v>
      </c>
      <c r="H300" s="292">
        <f>G300*(100%-ЗМІСТ!$E$15)</f>
        <v>56.306489323526428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24.75" hidden="1" customHeight="1" outlineLevel="1">
      <c r="A301" s="272" t="s">
        <v>1692</v>
      </c>
      <c r="B301" s="338" t="s">
        <v>1693</v>
      </c>
      <c r="C301" s="119" t="s">
        <v>1681</v>
      </c>
      <c r="D301" s="273" t="s">
        <v>13</v>
      </c>
      <c r="E301" s="273">
        <v>10</v>
      </c>
      <c r="F301" s="291">
        <f>SUMIF('Загальний прайс'!$D$7:$D$4839,A301,'Загальний прайс'!$L$7:$L$4839)</f>
        <v>938.50952792301928</v>
      </c>
      <c r="G301" s="291">
        <f>F301*ЗМІСТ!$E$13/1000*1.2</f>
        <v>59.186014707412809</v>
      </c>
      <c r="H301" s="292">
        <f>G301*(100%-ЗМІСТ!$E$15)</f>
        <v>59.186014707412809</v>
      </c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24.75" hidden="1" customHeight="1" outlineLevel="1">
      <c r="A302" s="272" t="s">
        <v>1694</v>
      </c>
      <c r="B302" s="338" t="s">
        <v>1695</v>
      </c>
      <c r="C302" s="119" t="s">
        <v>1672</v>
      </c>
      <c r="D302" s="273" t="s">
        <v>13</v>
      </c>
      <c r="E302" s="273">
        <v>10</v>
      </c>
      <c r="F302" s="291">
        <f>SUMIF('Загальний прайс'!$D$7:$D$4839,A302,'Загальний прайс'!$L$7:$L$4839)</f>
        <v>940.46726400416526</v>
      </c>
      <c r="G302" s="291">
        <f>F302*ЗМІСТ!$E$13/1000*1.2</f>
        <v>59.309477062396432</v>
      </c>
      <c r="H302" s="292">
        <f>G302*(100%-ЗМІСТ!$E$15)</f>
        <v>59.309477062396432</v>
      </c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24.75" hidden="1" customHeight="1" outlineLevel="1">
      <c r="A303" s="781" t="s">
        <v>1696</v>
      </c>
      <c r="B303" s="768" t="s">
        <v>1697</v>
      </c>
      <c r="C303" s="769" t="s">
        <v>1698</v>
      </c>
      <c r="D303" s="782" t="s">
        <v>170</v>
      </c>
      <c r="E303" s="782">
        <v>32</v>
      </c>
      <c r="F303" s="770">
        <f>SUMIF('Загальний прайс'!$D$7:$D$4839,A303,'Загальний прайс'!$L$7:$L$4839)</f>
        <v>1720.1125239031237</v>
      </c>
      <c r="G303" s="770">
        <f>F303*ЗМІСТ!$E$13/1000*1.2</f>
        <v>108.47690098942276</v>
      </c>
      <c r="H303" s="771">
        <f>G303*(100%-ЗМІСТ!$E$15)</f>
        <v>108.47690098942276</v>
      </c>
      <c r="I303" s="293"/>
      <c r="J303" s="293"/>
      <c r="K303" s="293"/>
      <c r="L303" s="293"/>
      <c r="M303" s="293"/>
      <c r="N303" s="293"/>
      <c r="O303" s="293"/>
      <c r="P303" s="293"/>
      <c r="Q303" s="293"/>
      <c r="R303" s="293"/>
      <c r="S303" s="293"/>
      <c r="T303" s="293"/>
      <c r="U303" s="293"/>
      <c r="V303" s="293"/>
      <c r="W303" s="293"/>
      <c r="X303" s="293"/>
    </row>
    <row r="304" spans="1:24" ht="24.75" hidden="1" customHeight="1" outlineLevel="1">
      <c r="A304" s="177" t="s">
        <v>1699</v>
      </c>
      <c r="B304" s="338" t="s">
        <v>1700</v>
      </c>
      <c r="C304" s="119" t="s">
        <v>1701</v>
      </c>
      <c r="D304" s="273" t="s">
        <v>13</v>
      </c>
      <c r="E304" s="273">
        <v>10</v>
      </c>
      <c r="F304" s="291">
        <f>SUMIF('Загальний прайс'!$D$7:$D$4839,A304,'Загальний прайс'!$L$7:$L$4839)</f>
        <v>1093.7129721001363</v>
      </c>
      <c r="G304" s="291">
        <f>F304*ЗМІСТ!$E$13/1000*1.2</f>
        <v>68.973739878447446</v>
      </c>
      <c r="H304" s="292">
        <f>G304*(100%-ЗМІСТ!$E$15)</f>
        <v>68.973739878447446</v>
      </c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24.75" hidden="1" customHeight="1" outlineLevel="1">
      <c r="A305" s="177" t="s">
        <v>1702</v>
      </c>
      <c r="B305" s="338" t="s">
        <v>1703</v>
      </c>
      <c r="C305" s="119" t="s">
        <v>1704</v>
      </c>
      <c r="D305" s="273" t="s">
        <v>13</v>
      </c>
      <c r="E305" s="273">
        <v>10</v>
      </c>
      <c r="F305" s="291">
        <f>SUMIF('Загальний прайс'!$D$7:$D$4839,A305,'Загальний прайс'!$L$7:$L$4839)</f>
        <v>1114.9469099695852</v>
      </c>
      <c r="G305" s="291">
        <f>F305*ЗМІСТ!$E$13/1000*1.2</f>
        <v>70.312833538816321</v>
      </c>
      <c r="H305" s="292">
        <f>G305*(100%-ЗМІСТ!$E$15)</f>
        <v>70.312833538816321</v>
      </c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24.75" hidden="1" customHeight="1" outlineLevel="1">
      <c r="A306" s="154" t="s">
        <v>1705</v>
      </c>
      <c r="B306" s="338" t="s">
        <v>1706</v>
      </c>
      <c r="C306" s="119" t="s">
        <v>1672</v>
      </c>
      <c r="D306" s="273" t="s">
        <v>13</v>
      </c>
      <c r="E306" s="273">
        <v>10</v>
      </c>
      <c r="F306" s="291">
        <f>SUMIF('Загальний прайс'!$D$7:$D$4839,A306,'Загальний прайс'!$L$7:$L$4839)</f>
        <v>1631.5789268984638</v>
      </c>
      <c r="G306" s="291">
        <f>F306*ЗМІСТ!$E$13/1000*1.2</f>
        <v>102.8936323932964</v>
      </c>
      <c r="H306" s="292">
        <f>G306*(100%-ЗМІСТ!$E$15)</f>
        <v>102.8936323932964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24.75" hidden="1" customHeight="1" outlineLevel="1">
      <c r="A307" s="781" t="s">
        <v>1707</v>
      </c>
      <c r="B307" s="768" t="s">
        <v>1708</v>
      </c>
      <c r="C307" s="769" t="s">
        <v>1709</v>
      </c>
      <c r="D307" s="782" t="s">
        <v>170</v>
      </c>
      <c r="E307" s="782">
        <v>32</v>
      </c>
      <c r="F307" s="770">
        <f>SUMIF('Загальний прайс'!$D$7:$D$4839,A307,'Загальний прайс'!$L$7:$L$4839)</f>
        <v>1986.0722255112089</v>
      </c>
      <c r="G307" s="770">
        <f>F307*ЗМІСТ!$E$13/1000*1.2</f>
        <v>125.24934105808278</v>
      </c>
      <c r="H307" s="771">
        <f>G307*(100%-ЗМІСТ!$E$15)</f>
        <v>125.24934105808278</v>
      </c>
      <c r="I307" s="293"/>
      <c r="J307" s="293"/>
      <c r="K307" s="293"/>
      <c r="L307" s="293"/>
      <c r="M307" s="293"/>
      <c r="N307" s="293"/>
      <c r="O307" s="293"/>
      <c r="P307" s="293"/>
      <c r="Q307" s="293"/>
      <c r="R307" s="293"/>
      <c r="S307" s="293"/>
      <c r="T307" s="293"/>
      <c r="U307" s="293"/>
      <c r="V307" s="293"/>
      <c r="W307" s="293"/>
      <c r="X307" s="293"/>
    </row>
    <row r="308" spans="1:24" ht="24.75" hidden="1" customHeight="1" outlineLevel="1">
      <c r="A308" s="154" t="s">
        <v>1710</v>
      </c>
      <c r="B308" s="338" t="s">
        <v>1711</v>
      </c>
      <c r="C308" s="119" t="s">
        <v>1712</v>
      </c>
      <c r="D308" s="273" t="s">
        <v>13</v>
      </c>
      <c r="E308" s="273">
        <v>10</v>
      </c>
      <c r="F308" s="291">
        <f>SUMIF('Загальний прайс'!$D$7:$D$4839,A308,'Загальний прайс'!$L$7:$L$4839)</f>
        <v>1194.943090123038</v>
      </c>
      <c r="G308" s="291">
        <f>F308*ЗМІСТ!$E$13/1000*1.2</f>
        <v>75.357699844624847</v>
      </c>
      <c r="H308" s="292">
        <f>G308*(100%-ЗМІСТ!$E$15)</f>
        <v>75.357699844624847</v>
      </c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24.75" hidden="1" customHeight="1" outlineLevel="1">
      <c r="A309" s="154" t="s">
        <v>1713</v>
      </c>
      <c r="B309" s="338" t="s">
        <v>1714</v>
      </c>
      <c r="C309" s="119" t="s">
        <v>1715</v>
      </c>
      <c r="D309" s="273" t="s">
        <v>13</v>
      </c>
      <c r="E309" s="273">
        <v>10</v>
      </c>
      <c r="F309" s="291">
        <f>SUMIF('Загальний прайс'!$D$7:$D$4839,A309,'Загальний прайс'!$L$7:$L$4839)</f>
        <v>1116.3022638993546</v>
      </c>
      <c r="G309" s="291">
        <f>F309*ЗМІСТ!$E$13/1000*1.2</f>
        <v>70.398307362186671</v>
      </c>
      <c r="H309" s="292">
        <f>G309*(100%-ЗМІСТ!$E$15)</f>
        <v>70.398307362186671</v>
      </c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24.75" hidden="1" customHeight="1" outlineLevel="1">
      <c r="A310" s="154" t="s">
        <v>1716</v>
      </c>
      <c r="B310" s="338" t="s">
        <v>1717</v>
      </c>
      <c r="C310" s="119" t="s">
        <v>1672</v>
      </c>
      <c r="D310" s="273" t="s">
        <v>13</v>
      </c>
      <c r="E310" s="273">
        <v>10</v>
      </c>
      <c r="F310" s="291">
        <f>SUMIF('Загальний прайс'!$D$7:$D$4839,A310,'Загальний прайс'!$L$7:$L$4839)</f>
        <v>0</v>
      </c>
      <c r="G310" s="291">
        <f>F310*ЗМІСТ!$E$13/1000*1.2</f>
        <v>0</v>
      </c>
      <c r="H310" s="292">
        <f>G310*(100%-ЗМІСТ!$E$15)</f>
        <v>0</v>
      </c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24.75" hidden="1" customHeight="1" outlineLevel="1">
      <c r="A311" s="154" t="s">
        <v>1718</v>
      </c>
      <c r="B311" s="338" t="s">
        <v>1719</v>
      </c>
      <c r="C311" s="119" t="s">
        <v>1686</v>
      </c>
      <c r="D311" s="273" t="s">
        <v>13</v>
      </c>
      <c r="E311" s="273">
        <v>10</v>
      </c>
      <c r="F311" s="291">
        <f>SUMIF('Загальний прайс'!$D$7:$D$4839,A311,'Загальний прайс'!$L$7:$L$4839)</f>
        <v>1122.9585730588806</v>
      </c>
      <c r="G311" s="291">
        <f>F311*ЗМІСТ!$E$13/1000*1.2</f>
        <v>70.818079778013555</v>
      </c>
      <c r="H311" s="292">
        <f>G311*(100%-ЗМІСТ!$E$15)</f>
        <v>70.818079778013555</v>
      </c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24.75" hidden="1" customHeight="1" outlineLevel="1">
      <c r="A312" s="818" t="s">
        <v>1720</v>
      </c>
      <c r="B312" s="768" t="s">
        <v>1721</v>
      </c>
      <c r="C312" s="769" t="s">
        <v>1722</v>
      </c>
      <c r="D312" s="782" t="s">
        <v>170</v>
      </c>
      <c r="E312" s="782">
        <v>32</v>
      </c>
      <c r="F312" s="770">
        <f>SUMIF('Загальний прайс'!$D$7:$D$4839,A312,'Загальний прайс'!$L$7:$L$4839)</f>
        <v>1594.113168925737</v>
      </c>
      <c r="G312" s="770">
        <f>F312*ЗМІСТ!$E$13/1000*1.2</f>
        <v>100.53089782702564</v>
      </c>
      <c r="H312" s="771">
        <f>G312*(100%-ЗМІСТ!$E$15)</f>
        <v>100.53089782702564</v>
      </c>
      <c r="I312" s="293"/>
      <c r="J312" s="293"/>
      <c r="K312" s="293"/>
      <c r="L312" s="293"/>
      <c r="M312" s="293"/>
      <c r="N312" s="293"/>
      <c r="O312" s="293"/>
      <c r="P312" s="293"/>
      <c r="Q312" s="293"/>
      <c r="R312" s="293"/>
      <c r="S312" s="293"/>
      <c r="T312" s="293"/>
      <c r="U312" s="293"/>
      <c r="V312" s="293"/>
      <c r="W312" s="293"/>
      <c r="X312" s="293"/>
    </row>
    <row r="313" spans="1:24" ht="24.75" hidden="1" customHeight="1" outlineLevel="1">
      <c r="A313" s="272" t="s">
        <v>1723</v>
      </c>
      <c r="B313" s="338" t="s">
        <v>1724</v>
      </c>
      <c r="C313" s="119" t="s">
        <v>1712</v>
      </c>
      <c r="D313" s="273" t="s">
        <v>13</v>
      </c>
      <c r="E313" s="273">
        <v>10</v>
      </c>
      <c r="F313" s="291">
        <f>SUMIF('Загальний прайс'!$D$7:$D$4839,A313,'Загальний прайс'!$L$7:$L$4839)</f>
        <v>1048.5645281204534</v>
      </c>
      <c r="G313" s="291">
        <f>F313*ЗМІСТ!$E$13/1000*1.2</f>
        <v>66.126505631063765</v>
      </c>
      <c r="H313" s="292">
        <f>G313*(100%-ЗМІСТ!$E$15)</f>
        <v>66.126505631063765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24.75" hidden="1" customHeight="1" outlineLevel="1">
      <c r="A314" s="272" t="s">
        <v>1725</v>
      </c>
      <c r="B314" s="338" t="s">
        <v>1726</v>
      </c>
      <c r="C314" s="119" t="s">
        <v>1715</v>
      </c>
      <c r="D314" s="273" t="s">
        <v>13</v>
      </c>
      <c r="E314" s="273">
        <v>10</v>
      </c>
      <c r="F314" s="291">
        <f>SUMIF('Загальний прайс'!$D$7:$D$4839,A314,'Загальний прайс'!$L$7:$L$4839)</f>
        <v>1144.3732189682396</v>
      </c>
      <c r="G314" s="291">
        <f>F314*ЗМІСТ!$E$13/1000*1.2</f>
        <v>72.168569581298016</v>
      </c>
      <c r="H314" s="292">
        <f>G314*(100%-ЗМІСТ!$E$15)</f>
        <v>72.168569581298016</v>
      </c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24.75" hidden="1" customHeight="1" outlineLevel="1">
      <c r="A315" s="272" t="s">
        <v>1705</v>
      </c>
      <c r="B315" s="338" t="s">
        <v>1706</v>
      </c>
      <c r="C315" s="119" t="s">
        <v>1672</v>
      </c>
      <c r="D315" s="273" t="s">
        <v>13</v>
      </c>
      <c r="E315" s="273">
        <v>10</v>
      </c>
      <c r="F315" s="291">
        <f>SUMIF('Загальний прайс'!$D$7:$D$4839,A315,'Загальний прайс'!$L$7:$L$4839)</f>
        <v>1631.5789268984638</v>
      </c>
      <c r="G315" s="291">
        <f>F315*ЗМІСТ!$E$13/1000*1.2</f>
        <v>102.8936323932964</v>
      </c>
      <c r="H315" s="292">
        <f>G315*(100%-ЗМІСТ!$E$15)</f>
        <v>102.8936323932964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24.75" hidden="1" customHeight="1" outlineLevel="1">
      <c r="A316" s="781" t="s">
        <v>1727</v>
      </c>
      <c r="B316" s="768" t="s">
        <v>1728</v>
      </c>
      <c r="C316" s="769" t="s">
        <v>1729</v>
      </c>
      <c r="D316" s="782" t="s">
        <v>170</v>
      </c>
      <c r="E316" s="782">
        <v>28</v>
      </c>
      <c r="F316" s="770">
        <f>SUMIF('Загальний прайс'!$D$7:$D$4839,A316,'Загальний прайс'!$L$7:$L$4839)</f>
        <v>2843.119989255189</v>
      </c>
      <c r="G316" s="770">
        <f>F316*ЗМІСТ!$E$13/1000*1.2</f>
        <v>179.29806410319097</v>
      </c>
      <c r="H316" s="771">
        <f>G316*(100%-ЗМІСТ!$E$15)</f>
        <v>179.29806410319097</v>
      </c>
      <c r="I316" s="293"/>
      <c r="J316" s="293"/>
      <c r="K316" s="293"/>
      <c r="L316" s="293"/>
      <c r="M316" s="293"/>
      <c r="N316" s="293"/>
      <c r="O316" s="293"/>
      <c r="P316" s="293"/>
      <c r="Q316" s="293"/>
      <c r="R316" s="293"/>
      <c r="S316" s="293"/>
      <c r="T316" s="293"/>
      <c r="U316" s="293"/>
      <c r="V316" s="293"/>
      <c r="W316" s="293"/>
      <c r="X316" s="293"/>
    </row>
    <row r="317" spans="1:24" ht="24.75" hidden="1" customHeight="1" outlineLevel="1">
      <c r="A317" s="154" t="s">
        <v>1730</v>
      </c>
      <c r="B317" s="338" t="s">
        <v>1731</v>
      </c>
      <c r="C317" s="119" t="s">
        <v>1732</v>
      </c>
      <c r="D317" s="273" t="s">
        <v>13</v>
      </c>
      <c r="E317" s="273">
        <v>10</v>
      </c>
      <c r="F317" s="291">
        <f>SUMIF('Загальний прайс'!$D$7:$D$4839,A317,'Загальний прайс'!$L$7:$L$4839)</f>
        <v>1598.6286909550345</v>
      </c>
      <c r="G317" s="291">
        <f>F317*ЗМІСТ!$E$13/1000*1.2</f>
        <v>100.81566398579773</v>
      </c>
      <c r="H317" s="292">
        <f>G317*(100%-ЗМІСТ!$E$15)</f>
        <v>100.81566398579773</v>
      </c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24.75" hidden="1" customHeight="1" outlineLevel="1">
      <c r="A318" s="154" t="s">
        <v>1733</v>
      </c>
      <c r="B318" s="338" t="s">
        <v>1734</v>
      </c>
      <c r="C318" s="119" t="s">
        <v>1735</v>
      </c>
      <c r="D318" s="273" t="s">
        <v>13</v>
      </c>
      <c r="E318" s="273">
        <v>10</v>
      </c>
      <c r="F318" s="291">
        <f>SUMIF('Загальний прайс'!$D$7:$D$4839,A318,'Загальний прайс'!$L$7:$L$4839)</f>
        <v>1786.6920280241739</v>
      </c>
      <c r="G318" s="291">
        <f>F318*ЗМІСТ!$E$13/1000*1.2</f>
        <v>112.675660184592</v>
      </c>
      <c r="H318" s="292">
        <f>G318*(100%-ЗМІСТ!$E$15)</f>
        <v>112.675660184592</v>
      </c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24.75" hidden="1" customHeight="1" outlineLevel="1">
      <c r="A319" s="781" t="s">
        <v>1736</v>
      </c>
      <c r="B319" s="768" t="s">
        <v>1737</v>
      </c>
      <c r="C319" s="769" t="s">
        <v>1738</v>
      </c>
      <c r="D319" s="782" t="s">
        <v>170</v>
      </c>
      <c r="E319" s="782">
        <v>28</v>
      </c>
      <c r="F319" s="770">
        <f>SUMIF('Загальний прайс'!$D$7:$D$4839,A319,'Загальний прайс'!$L$7:$L$4839)</f>
        <v>3110.2433372405371</v>
      </c>
      <c r="G319" s="770">
        <f>F319*ЗМІСТ!$E$13/1000*1.2</f>
        <v>196.14388818080326</v>
      </c>
      <c r="H319" s="771">
        <f>G319*(100%-ЗМІСТ!$E$15)</f>
        <v>196.14388818080326</v>
      </c>
      <c r="I319" s="293"/>
      <c r="J319" s="293"/>
      <c r="K319" s="293"/>
      <c r="L319" s="293"/>
      <c r="M319" s="293"/>
      <c r="N319" s="293"/>
      <c r="O319" s="293"/>
      <c r="P319" s="293"/>
      <c r="Q319" s="293"/>
      <c r="R319" s="293"/>
      <c r="S319" s="293"/>
      <c r="T319" s="293"/>
      <c r="U319" s="293"/>
      <c r="V319" s="293"/>
      <c r="W319" s="293"/>
      <c r="X319" s="293"/>
    </row>
    <row r="320" spans="1:24" ht="24.75" hidden="1" customHeight="1" outlineLevel="1">
      <c r="A320" s="177" t="s">
        <v>1739</v>
      </c>
      <c r="B320" s="338" t="s">
        <v>1740</v>
      </c>
      <c r="C320" s="119" t="s">
        <v>1741</v>
      </c>
      <c r="D320" s="273" t="s">
        <v>13</v>
      </c>
      <c r="E320" s="273">
        <v>10</v>
      </c>
      <c r="F320" s="291">
        <f>SUMIF('Загальний прайс'!$D$7:$D$4839,A320,'Загальний прайс'!$L$7:$L$4839)</f>
        <v>1713.0810730332878</v>
      </c>
      <c r="G320" s="291">
        <f>F320*ЗМІСТ!$E$13/1000*1.2</f>
        <v>108.03347069679957</v>
      </c>
      <c r="H320" s="292">
        <f>G320*(100%-ЗМІСТ!$E$15)</f>
        <v>108.03347069679957</v>
      </c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24.75" hidden="1" customHeight="1" outlineLevel="1">
      <c r="A321" s="154" t="s">
        <v>1742</v>
      </c>
      <c r="B321" s="338" t="s">
        <v>1743</v>
      </c>
      <c r="C321" s="119" t="s">
        <v>1744</v>
      </c>
      <c r="D321" s="273" t="s">
        <v>13</v>
      </c>
      <c r="E321" s="273">
        <v>10</v>
      </c>
      <c r="F321" s="291">
        <f>SUMIF('Загальний прайс'!$D$7:$D$4839,A321,'Загальний прайс'!$L$7:$L$4839)</f>
        <v>2016.9521461104491</v>
      </c>
      <c r="G321" s="291">
        <f>F321*ЗМІСТ!$E$13/1000*1.2</f>
        <v>127.19674742996597</v>
      </c>
      <c r="H321" s="292">
        <f>G321*(100%-ЗМІСТ!$E$15)</f>
        <v>127.19674742996597</v>
      </c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24.75" hidden="1" customHeight="1" outlineLevel="1">
      <c r="A322" s="818" t="s">
        <v>1745</v>
      </c>
      <c r="B322" s="768" t="s">
        <v>1746</v>
      </c>
      <c r="C322" s="769" t="s">
        <v>1747</v>
      </c>
      <c r="D322" s="782" t="s">
        <v>170</v>
      </c>
      <c r="E322" s="782">
        <v>28</v>
      </c>
      <c r="F322" s="770">
        <f>SUMIF('Загальний прайс'!$D$7:$D$4839,A322,'Загальний прайс'!$L$7:$L$4839)</f>
        <v>2643.8245343101339</v>
      </c>
      <c r="G322" s="770">
        <f>F322*ЗМІСТ!$E$13/1000*1.2</f>
        <v>166.7297274198088</v>
      </c>
      <c r="H322" s="771">
        <f>G322*(100%-ЗМІСТ!$E$15)</f>
        <v>166.7297274198088</v>
      </c>
      <c r="I322" s="321"/>
      <c r="J322" s="321"/>
      <c r="K322" s="321"/>
      <c r="L322" s="321"/>
      <c r="M322" s="321"/>
      <c r="N322" s="321"/>
      <c r="O322" s="321"/>
      <c r="P322" s="321"/>
      <c r="Q322" s="321"/>
      <c r="R322" s="321"/>
      <c r="S322" s="321"/>
      <c r="T322" s="321"/>
      <c r="U322" s="321"/>
      <c r="V322" s="321"/>
      <c r="W322" s="321"/>
      <c r="X322" s="321"/>
    </row>
    <row r="323" spans="1:24" ht="24.75" hidden="1" customHeight="1" outlineLevel="1">
      <c r="A323" s="272" t="s">
        <v>1748</v>
      </c>
      <c r="B323" s="338" t="s">
        <v>1749</v>
      </c>
      <c r="C323" s="119" t="s">
        <v>1741</v>
      </c>
      <c r="D323" s="273" t="s">
        <v>13</v>
      </c>
      <c r="E323" s="273">
        <v>10</v>
      </c>
      <c r="F323" s="291">
        <f>SUMIF('Загальний прайс'!$D$7:$D$4839,A323,'Загальний прайс'!$L$7:$L$4839)</f>
        <v>1541.7338090388723</v>
      </c>
      <c r="G323" s="291">
        <f>F323*ЗМІСТ!$E$13/1000*1.2</f>
        <v>97.227654255817995</v>
      </c>
      <c r="H323" s="292">
        <f>G323*(100%-ЗМІСТ!$E$15)</f>
        <v>97.227654255817995</v>
      </c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</row>
    <row r="324" spans="1:24" ht="24.75" hidden="1" customHeight="1" outlineLevel="1">
      <c r="A324" s="272" t="s">
        <v>1750</v>
      </c>
      <c r="B324" s="338" t="s">
        <v>1751</v>
      </c>
      <c r="C324" s="304" t="s">
        <v>1744</v>
      </c>
      <c r="D324" s="294" t="s">
        <v>13</v>
      </c>
      <c r="E324" s="273">
        <v>10</v>
      </c>
      <c r="F324" s="291">
        <f>SUMIF('Загальний прайс'!$D$7:$D$4839,A324,'Загальний прайс'!$L$7:$L$4839)</f>
        <v>1743.2603540540795</v>
      </c>
      <c r="G324" s="291">
        <f>F324*ЗМІСТ!$E$13/1000*1.2</f>
        <v>109.93669204640982</v>
      </c>
      <c r="H324" s="292">
        <f>G324*(100%-ЗМІСТ!$E$15)</f>
        <v>109.93669204640982</v>
      </c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</row>
    <row r="325" spans="1:24" ht="17.25" customHeight="1">
      <c r="A325" s="120"/>
      <c r="B325" s="121"/>
      <c r="C325" s="295"/>
      <c r="D325" s="179"/>
      <c r="E325" s="121"/>
      <c r="F325" s="296"/>
      <c r="G325" s="297"/>
      <c r="H325" s="298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</row>
    <row r="326" spans="1:24" ht="21.75" customHeight="1" collapsed="1" thickBot="1">
      <c r="A326" s="165" t="s">
        <v>1752</v>
      </c>
      <c r="B326" s="299"/>
      <c r="C326" s="300"/>
      <c r="D326" s="299"/>
      <c r="E326" s="299"/>
      <c r="F326" s="301"/>
      <c r="G326" s="301"/>
      <c r="H326" s="302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24.75" hidden="1" customHeight="1" outlineLevel="1">
      <c r="A327" s="767" t="s">
        <v>1753</v>
      </c>
      <c r="B327" s="768" t="s">
        <v>1754</v>
      </c>
      <c r="C327" s="769" t="s">
        <v>1755</v>
      </c>
      <c r="D327" s="768" t="s">
        <v>13</v>
      </c>
      <c r="E327" s="768">
        <v>26</v>
      </c>
      <c r="F327" s="770">
        <f>SUMIF('Загальний прайс'!$D$7:$D$4839,A327,'Загальний прайс'!$L$7:$L$4839)</f>
        <v>2679.3602094502698</v>
      </c>
      <c r="G327" s="770">
        <f>F327*ЗМІСТ!$E$13/1000*1.2</f>
        <v>168.9707435511383</v>
      </c>
      <c r="H327" s="771">
        <f>G327*(100%-ЗМІСТ!$E$15)</f>
        <v>168.9707435511383</v>
      </c>
      <c r="I327" s="293"/>
      <c r="J327" s="293"/>
      <c r="K327" s="293"/>
      <c r="L327" s="293"/>
      <c r="M327" s="293"/>
      <c r="N327" s="293"/>
      <c r="O327" s="293"/>
      <c r="P327" s="293"/>
      <c r="Q327" s="293"/>
      <c r="R327" s="293"/>
      <c r="S327" s="293"/>
      <c r="T327" s="293"/>
      <c r="U327" s="293"/>
      <c r="V327" s="293"/>
      <c r="W327" s="293"/>
      <c r="X327" s="293"/>
    </row>
    <row r="328" spans="1:24" ht="24.75" hidden="1" customHeight="1" outlineLevel="1">
      <c r="A328" s="154" t="s">
        <v>1756</v>
      </c>
      <c r="B328" s="338" t="s">
        <v>1757</v>
      </c>
      <c r="C328" s="119" t="s">
        <v>1758</v>
      </c>
      <c r="D328" s="273" t="s">
        <v>13</v>
      </c>
      <c r="E328" s="273">
        <v>5</v>
      </c>
      <c r="F328" s="291">
        <f>SUMIF('Загальний прайс'!$D$7:$D$4839,A328,'Загальний прайс'!$L$7:$L$4839)</f>
        <v>928.41964608241813</v>
      </c>
      <c r="G328" s="291">
        <f>F328*ЗМІСТ!$E$13/1000*1.2</f>
        <v>58.549708013398245</v>
      </c>
      <c r="H328" s="292">
        <f>G328*(100%-ЗМІСТ!$E$15)</f>
        <v>58.549708013398245</v>
      </c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24.75" hidden="1" customHeight="1" outlineLevel="1">
      <c r="A329" s="154" t="s">
        <v>1759</v>
      </c>
      <c r="B329" s="338" t="s">
        <v>1760</v>
      </c>
      <c r="C329" s="119" t="s">
        <v>1761</v>
      </c>
      <c r="D329" s="273" t="s">
        <v>13</v>
      </c>
      <c r="E329" s="273">
        <v>5</v>
      </c>
      <c r="F329" s="291">
        <f>SUMIF('Загальний прайс'!$D$7:$D$4839,A329,'Загальний прайс'!$L$7:$L$4839)</f>
        <v>967.2430900255398</v>
      </c>
      <c r="G329" s="291">
        <f>F329*ЗМІСТ!$E$13/1000*1.2</f>
        <v>60.998063470476239</v>
      </c>
      <c r="H329" s="292">
        <f>G329*(100%-ЗМІСТ!$E$15)</f>
        <v>60.998063470476239</v>
      </c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24.75" hidden="1" customHeight="1" outlineLevel="1">
      <c r="A330" s="154" t="s">
        <v>1762</v>
      </c>
      <c r="B330" s="338" t="s">
        <v>1763</v>
      </c>
      <c r="C330" s="304" t="s">
        <v>1764</v>
      </c>
      <c r="D330" s="294" t="s">
        <v>13</v>
      </c>
      <c r="E330" s="273">
        <v>5</v>
      </c>
      <c r="F330" s="291">
        <f>SUMIF('Загальний прайс'!$D$7:$D$4839,A330,'Загальний прайс'!$L$7:$L$4839)</f>
        <v>973.14642691918209</v>
      </c>
      <c r="G330" s="291">
        <f>F330*ЗМІСТ!$E$13/1000*1.2</f>
        <v>61.370350563802987</v>
      </c>
      <c r="H330" s="292">
        <f>G330*(100%-ЗМІСТ!$E$15)</f>
        <v>61.370350563802987</v>
      </c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18.75" customHeight="1">
      <c r="A331" s="21"/>
      <c r="B331" s="173"/>
      <c r="C331" s="295"/>
      <c r="D331" s="247"/>
      <c r="E331" s="173"/>
      <c r="F331" s="296"/>
      <c r="G331" s="297"/>
      <c r="H331" s="298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17.25" customHeight="1" collapsed="1" thickBot="1">
      <c r="A332" s="165" t="s">
        <v>1765</v>
      </c>
      <c r="B332" s="299"/>
      <c r="C332" s="300"/>
      <c r="D332" s="299"/>
      <c r="E332" s="299"/>
      <c r="F332" s="301"/>
      <c r="G332" s="301"/>
      <c r="H332" s="302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24.75" hidden="1" customHeight="1" outlineLevel="1">
      <c r="A333" s="767" t="s">
        <v>1766</v>
      </c>
      <c r="B333" s="768" t="s">
        <v>1767</v>
      </c>
      <c r="C333" s="769" t="s">
        <v>1768</v>
      </c>
      <c r="D333" s="768" t="s">
        <v>170</v>
      </c>
      <c r="E333" s="768">
        <v>20</v>
      </c>
      <c r="F333" s="770">
        <f>SUMIF('Загальний прайс'!$D$7:$D$4839,A333,'Загальний прайс'!$L$7:$L$4839)</f>
        <v>2482.7857385148063</v>
      </c>
      <c r="G333" s="770">
        <f>F333*ЗМІСТ!$E$13/1000*1.2</f>
        <v>156.57400256797959</v>
      </c>
      <c r="H333" s="771">
        <f>G333*(100%-ЗМІСТ!$E$15)</f>
        <v>156.57400256797959</v>
      </c>
      <c r="I333" s="293"/>
      <c r="J333" s="293"/>
      <c r="K333" s="293"/>
      <c r="L333" s="293"/>
      <c r="M333" s="293"/>
      <c r="N333" s="293"/>
      <c r="O333" s="293"/>
      <c r="P333" s="293"/>
      <c r="Q333" s="293"/>
      <c r="R333" s="293"/>
      <c r="S333" s="293"/>
      <c r="T333" s="293"/>
      <c r="U333" s="293"/>
      <c r="V333" s="293"/>
      <c r="W333" s="293"/>
      <c r="X333" s="293"/>
    </row>
    <row r="334" spans="1:24" ht="24.75" hidden="1" customHeight="1" outlineLevel="1">
      <c r="A334" s="154" t="s">
        <v>1769</v>
      </c>
      <c r="B334" s="338" t="s">
        <v>1770</v>
      </c>
      <c r="C334" s="119" t="s">
        <v>1771</v>
      </c>
      <c r="D334" s="273" t="s">
        <v>13</v>
      </c>
      <c r="E334" s="273">
        <v>10</v>
      </c>
      <c r="F334" s="291">
        <f>SUMIF('Загальний прайс'!$D$7:$D$4839,A334,'Загальний прайс'!$L$7:$L$4839)</f>
        <v>665.84202292878365</v>
      </c>
      <c r="G334" s="291">
        <f>F334*ЗМІСТ!$E$13/1000*1.2</f>
        <v>41.990554799257133</v>
      </c>
      <c r="H334" s="292">
        <f>G334*(100%-ЗМІСТ!$E$15)</f>
        <v>41.990554799257133</v>
      </c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24.75" hidden="1" customHeight="1" outlineLevel="1">
      <c r="A335" s="154" t="s">
        <v>1772</v>
      </c>
      <c r="B335" s="338" t="s">
        <v>1773</v>
      </c>
      <c r="C335" s="119" t="s">
        <v>1774</v>
      </c>
      <c r="D335" s="273" t="s">
        <v>13</v>
      </c>
      <c r="E335" s="273">
        <v>10</v>
      </c>
      <c r="F335" s="291">
        <f>SUMIF('Загальний прайс'!$D$7:$D$4839,A335,'Загальний прайс'!$L$7:$L$4839)</f>
        <v>765.05392700814934</v>
      </c>
      <c r="G335" s="291">
        <f>F335*ЗМІСТ!$E$13/1000*1.2</f>
        <v>48.2472384442136</v>
      </c>
      <c r="H335" s="292">
        <f>G335*(100%-ЗМІСТ!$E$15)</f>
        <v>48.2472384442136</v>
      </c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24.75" hidden="1" customHeight="1" outlineLevel="1">
      <c r="A336" s="154" t="s">
        <v>1775</v>
      </c>
      <c r="B336" s="338" t="s">
        <v>1776</v>
      </c>
      <c r="C336" s="119" t="s">
        <v>1777</v>
      </c>
      <c r="D336" s="273" t="s">
        <v>13</v>
      </c>
      <c r="E336" s="273">
        <v>10</v>
      </c>
      <c r="F336" s="291">
        <f>SUMIF('Загальний прайс'!$D$7:$D$4839,A336,'Загальний прайс'!$L$7:$L$4839)</f>
        <v>624.2774999768443</v>
      </c>
      <c r="G336" s="291">
        <f>F336*ЗМІСТ!$E$13/1000*1.2</f>
        <v>39.369336374139706</v>
      </c>
      <c r="H336" s="292">
        <f>G336*(100%-ЗМІСТ!$E$15)</f>
        <v>39.369336374139706</v>
      </c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24.75" hidden="1" customHeight="1" outlineLevel="1">
      <c r="A337" s="154" t="s">
        <v>1778</v>
      </c>
      <c r="B337" s="338" t="s">
        <v>1779</v>
      </c>
      <c r="C337" s="119" t="s">
        <v>1780</v>
      </c>
      <c r="D337" s="273" t="s">
        <v>13</v>
      </c>
      <c r="E337" s="273">
        <v>10</v>
      </c>
      <c r="F337" s="291">
        <f>SUMIF('Загальний прайс'!$D$7:$D$4839,A337,'Загальний прайс'!$L$7:$L$4839)</f>
        <v>666.41404489942818</v>
      </c>
      <c r="G337" s="291">
        <f>F337*ЗМІСТ!$E$13/1000*1.2</f>
        <v>42.026628701290349</v>
      </c>
      <c r="H337" s="292">
        <f>G337*(100%-ЗМІСТ!$E$15)</f>
        <v>42.026628701290349</v>
      </c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24.75" hidden="1" customHeight="1" outlineLevel="1">
      <c r="A338" s="781" t="s">
        <v>1781</v>
      </c>
      <c r="B338" s="768" t="s">
        <v>1782</v>
      </c>
      <c r="C338" s="769" t="s">
        <v>1783</v>
      </c>
      <c r="D338" s="782" t="s">
        <v>170</v>
      </c>
      <c r="E338" s="782">
        <v>20</v>
      </c>
      <c r="F338" s="770">
        <f>SUMIF('Загальний прайс'!$D$7:$D$4839,A338,'Загальний прайс'!$L$7:$L$4839)</f>
        <v>2537.29911829503</v>
      </c>
      <c r="G338" s="770">
        <f>F338*ЗМІСТ!$E$13/1000*1.2</f>
        <v>160.01182562829885</v>
      </c>
      <c r="H338" s="771">
        <f>G338*(100%-ЗМІСТ!$E$15)</f>
        <v>160.01182562829885</v>
      </c>
      <c r="I338" s="293"/>
      <c r="J338" s="293"/>
      <c r="K338" s="293"/>
      <c r="L338" s="293"/>
      <c r="M338" s="293"/>
      <c r="N338" s="293"/>
      <c r="O338" s="293"/>
      <c r="P338" s="293"/>
      <c r="Q338" s="293"/>
      <c r="R338" s="293"/>
      <c r="S338" s="293"/>
      <c r="T338" s="293"/>
      <c r="U338" s="293"/>
      <c r="V338" s="293"/>
      <c r="W338" s="293"/>
      <c r="X338" s="293"/>
    </row>
    <row r="339" spans="1:24" ht="24.75" hidden="1" customHeight="1" outlineLevel="1">
      <c r="A339" s="154" t="s">
        <v>1784</v>
      </c>
      <c r="B339" s="338" t="s">
        <v>1785</v>
      </c>
      <c r="C339" s="119" t="s">
        <v>1786</v>
      </c>
      <c r="D339" s="273" t="s">
        <v>13</v>
      </c>
      <c r="E339" s="273">
        <v>10</v>
      </c>
      <c r="F339" s="291">
        <f>SUMIF('Загальний прайс'!$D$7:$D$4839,A339,'Загальний прайс'!$L$7:$L$4839)</f>
        <v>1158.4388090656844</v>
      </c>
      <c r="G339" s="291">
        <f>F339*ЗМІСТ!$E$13/1000*1.2</f>
        <v>73.055599704708868</v>
      </c>
      <c r="H339" s="292">
        <f>G339*(100%-ЗМІСТ!$E$15)</f>
        <v>73.055599704708868</v>
      </c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24.75" hidden="1" customHeight="1" outlineLevel="1">
      <c r="A340" s="154" t="s">
        <v>1787</v>
      </c>
      <c r="B340" s="338" t="s">
        <v>1788</v>
      </c>
      <c r="C340" s="119" t="s">
        <v>1789</v>
      </c>
      <c r="D340" s="273" t="s">
        <v>13</v>
      </c>
      <c r="E340" s="273">
        <v>10</v>
      </c>
      <c r="F340" s="291">
        <f>SUMIF('Загальний прайс'!$D$7:$D$4839,A340,'Загальний прайс'!$L$7:$L$4839)</f>
        <v>1158.4388090656844</v>
      </c>
      <c r="G340" s="291">
        <f>F340*ЗМІСТ!$E$13/1000*1.2</f>
        <v>73.055599704708868</v>
      </c>
      <c r="H340" s="292">
        <f>G340*(100%-ЗМІСТ!$E$15)</f>
        <v>73.055599704708868</v>
      </c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24.75" hidden="1" customHeight="1" outlineLevel="1">
      <c r="A341" s="154" t="s">
        <v>1790</v>
      </c>
      <c r="B341" s="338" t="s">
        <v>1791</v>
      </c>
      <c r="C341" s="119" t="s">
        <v>1792</v>
      </c>
      <c r="D341" s="273" t="s">
        <v>13</v>
      </c>
      <c r="E341" s="273">
        <v>10</v>
      </c>
      <c r="F341" s="291">
        <f>SUMIF('Загальний прайс'!$D$7:$D$4839,A341,'Загальний прайс'!$L$7:$L$4839)</f>
        <v>1466.6771460982618</v>
      </c>
      <c r="G341" s="291">
        <f>F341*ЗМІСТ!$E$13/1000*1.2</f>
        <v>92.494292873197395</v>
      </c>
      <c r="H341" s="292">
        <f>G341*(100%-ЗМІСТ!$E$15)</f>
        <v>92.494292873197395</v>
      </c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24.75" hidden="1" customHeight="1" outlineLevel="1">
      <c r="A342" s="154" t="s">
        <v>1793</v>
      </c>
      <c r="B342" s="338" t="s">
        <v>1794</v>
      </c>
      <c r="C342" s="119" t="s">
        <v>1795</v>
      </c>
      <c r="D342" s="273" t="s">
        <v>13</v>
      </c>
      <c r="E342" s="273">
        <v>10</v>
      </c>
      <c r="F342" s="291">
        <f>SUMIF('Загальний прайс'!$D$7:$D$4839,A342,'Загальний прайс'!$L$7:$L$4839)</f>
        <v>1630.7054719624202</v>
      </c>
      <c r="G342" s="291">
        <f>F342*ЗМІСТ!$E$13/1000*1.2</f>
        <v>102.83854897096255</v>
      </c>
      <c r="H342" s="292">
        <f>G342*(100%-ЗМІСТ!$E$15)</f>
        <v>102.83854897096255</v>
      </c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24.75" hidden="1" customHeight="1" outlineLevel="1">
      <c r="A343" s="781" t="s">
        <v>1796</v>
      </c>
      <c r="B343" s="768" t="s">
        <v>1797</v>
      </c>
      <c r="C343" s="769" t="s">
        <v>1798</v>
      </c>
      <c r="D343" s="782" t="s">
        <v>170</v>
      </c>
      <c r="E343" s="782">
        <v>20</v>
      </c>
      <c r="F343" s="770">
        <f>SUMIF('Загальний прайс'!$D$7:$D$4839,A343,'Загальний прайс'!$L$7:$L$4839)</f>
        <v>2622.2451550395494</v>
      </c>
      <c r="G343" s="770">
        <f>F343*ЗМІСТ!$E$13/1000*1.2</f>
        <v>165.36884889818933</v>
      </c>
      <c r="H343" s="771">
        <f>G343*(100%-ЗМІСТ!$E$15)</f>
        <v>165.36884889818933</v>
      </c>
      <c r="I343" s="293"/>
      <c r="J343" s="293"/>
      <c r="K343" s="293"/>
      <c r="L343" s="293"/>
      <c r="M343" s="293"/>
      <c r="N343" s="293"/>
      <c r="O343" s="293"/>
      <c r="P343" s="293"/>
      <c r="Q343" s="293"/>
      <c r="R343" s="293"/>
      <c r="S343" s="293"/>
      <c r="T343" s="293"/>
      <c r="U343" s="293"/>
      <c r="V343" s="293"/>
      <c r="W343" s="293"/>
      <c r="X343" s="293"/>
    </row>
    <row r="344" spans="1:24" ht="24.75" hidden="1" customHeight="1" outlineLevel="1">
      <c r="A344" s="154" t="s">
        <v>1799</v>
      </c>
      <c r="B344" s="338" t="s">
        <v>1800</v>
      </c>
      <c r="C344" s="119" t="s">
        <v>1801</v>
      </c>
      <c r="D344" s="273" t="s">
        <v>13</v>
      </c>
      <c r="E344" s="273">
        <v>10</v>
      </c>
      <c r="F344" s="291">
        <f>SUMIF('Загальний прайс'!$D$7:$D$4839,A344,'Загальний прайс'!$L$7:$L$4839)</f>
        <v>1161.14952789377</v>
      </c>
      <c r="G344" s="291">
        <f>F344*ЗМІСТ!$E$13/1000*1.2</f>
        <v>73.226548043168236</v>
      </c>
      <c r="H344" s="292">
        <f>G344*(100%-ЗМІСТ!$E$15)</f>
        <v>73.226548043168236</v>
      </c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24.75" hidden="1" customHeight="1" outlineLevel="1">
      <c r="A345" s="154" t="s">
        <v>1802</v>
      </c>
      <c r="B345" s="338" t="s">
        <v>1803</v>
      </c>
      <c r="C345" s="119" t="s">
        <v>1804</v>
      </c>
      <c r="D345" s="273" t="s">
        <v>13</v>
      </c>
      <c r="E345" s="273">
        <v>10</v>
      </c>
      <c r="F345" s="291">
        <f>SUMIF('Загальний прайс'!$D$7:$D$4839,A345,'Загальний прайс'!$L$7:$L$4839)</f>
        <v>1161.14952789377</v>
      </c>
      <c r="G345" s="291">
        <f>F345*ЗМІСТ!$E$13/1000*1.2</f>
        <v>73.226548043168236</v>
      </c>
      <c r="H345" s="292">
        <f>G345*(100%-ЗМІСТ!$E$15)</f>
        <v>73.226548043168236</v>
      </c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24.75" hidden="1" customHeight="1" outlineLevel="1">
      <c r="A346" s="154" t="s">
        <v>1805</v>
      </c>
      <c r="B346" s="338" t="s">
        <v>1806</v>
      </c>
      <c r="C346" s="119" t="s">
        <v>1807</v>
      </c>
      <c r="D346" s="273" t="s">
        <v>13</v>
      </c>
      <c r="E346" s="273">
        <v>10</v>
      </c>
      <c r="F346" s="291">
        <f>SUMIF('Загальний прайс'!$D$7:$D$4839,A346,'Загальний прайс'!$L$7:$L$4839)</f>
        <v>1481.1041630003283</v>
      </c>
      <c r="G346" s="291">
        <f>F346*ЗМІСТ!$E$13/1000*1.2</f>
        <v>93.404115958786619</v>
      </c>
      <c r="H346" s="292">
        <f>G346*(100%-ЗМІСТ!$E$15)</f>
        <v>93.404115958786619</v>
      </c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24.75" hidden="1" customHeight="1" outlineLevel="1">
      <c r="A347" s="154" t="s">
        <v>1808</v>
      </c>
      <c r="B347" s="338" t="s">
        <v>1809</v>
      </c>
      <c r="C347" s="119" t="s">
        <v>1810</v>
      </c>
      <c r="D347" s="273" t="s">
        <v>13</v>
      </c>
      <c r="E347" s="273">
        <v>10</v>
      </c>
      <c r="F347" s="291">
        <f>SUMIF('Загальний прайс'!$D$7:$D$4839,A347,'Загальний прайс'!$L$7:$L$4839)</f>
        <v>1651.1261909903772</v>
      </c>
      <c r="G347" s="291">
        <f>F347*ЗМІСТ!$E$13/1000*1.2</f>
        <v>104.12635792842657</v>
      </c>
      <c r="H347" s="292">
        <f>G347*(100%-ЗМІСТ!$E$15)</f>
        <v>104.12635792842657</v>
      </c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24.75" hidden="1" customHeight="1" outlineLevel="1">
      <c r="A348" s="781" t="s">
        <v>1811</v>
      </c>
      <c r="B348" s="768" t="s">
        <v>1812</v>
      </c>
      <c r="C348" s="769" t="s">
        <v>1813</v>
      </c>
      <c r="D348" s="782" t="s">
        <v>170</v>
      </c>
      <c r="E348" s="782">
        <v>16</v>
      </c>
      <c r="F348" s="770">
        <f>SUMIF('Загальний прайс'!$D$7:$D$4839,A348,'Загальний прайс'!$L$7:$L$4839)</f>
        <v>3839.014715215068</v>
      </c>
      <c r="G348" s="770">
        <f>F348*ЗМІСТ!$E$13/1000*1.2</f>
        <v>242.10300975796858</v>
      </c>
      <c r="H348" s="771">
        <f>G348*(100%-ЗМІСТ!$E$15)</f>
        <v>242.10300975796858</v>
      </c>
      <c r="I348" s="293"/>
      <c r="J348" s="293"/>
      <c r="K348" s="293"/>
      <c r="L348" s="293"/>
      <c r="M348" s="293"/>
      <c r="N348" s="293"/>
      <c r="O348" s="293"/>
      <c r="P348" s="293"/>
      <c r="Q348" s="293"/>
      <c r="R348" s="293"/>
      <c r="S348" s="293"/>
      <c r="T348" s="293"/>
      <c r="U348" s="293"/>
      <c r="V348" s="293"/>
      <c r="W348" s="293"/>
      <c r="X348" s="293"/>
    </row>
    <row r="349" spans="1:24" ht="24.75" hidden="1" customHeight="1" outlineLevel="1">
      <c r="A349" s="228" t="s">
        <v>1814</v>
      </c>
      <c r="B349" s="338" t="s">
        <v>1815</v>
      </c>
      <c r="C349" s="119" t="s">
        <v>1816</v>
      </c>
      <c r="D349" s="294" t="s">
        <v>13</v>
      </c>
      <c r="E349" s="294">
        <v>10</v>
      </c>
      <c r="F349" s="291">
        <f>SUMIF('Загальний прайс'!$D$7:$D$4839,A349,'Загальний прайс'!$L$7:$L$4839)</f>
        <v>921.79345509204097</v>
      </c>
      <c r="G349" s="291">
        <f>F349*ЗМІСТ!$E$13/1000*1.2</f>
        <v>58.131834964971652</v>
      </c>
      <c r="H349" s="292">
        <f>G349*(100%-ЗМІСТ!$E$15)</f>
        <v>58.131834964971652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24.75" hidden="1" customHeight="1" outlineLevel="1">
      <c r="A350" s="228" t="s">
        <v>1817</v>
      </c>
      <c r="B350" s="338" t="s">
        <v>1818</v>
      </c>
      <c r="C350" s="119" t="s">
        <v>1819</v>
      </c>
      <c r="D350" s="294" t="s">
        <v>13</v>
      </c>
      <c r="E350" s="294">
        <v>10</v>
      </c>
      <c r="F350" s="291">
        <f>SUMIF('Загальний прайс'!$D$7:$D$4839,A350,'Загальний прайс'!$L$7:$L$4839)</f>
        <v>955.37619111225035</v>
      </c>
      <c r="G350" s="291">
        <f>F350*ЗМІСТ!$E$13/1000*1.2</f>
        <v>60.249691256112371</v>
      </c>
      <c r="H350" s="292">
        <f>G350*(100%-ЗМІСТ!$E$15)</f>
        <v>60.249691256112371</v>
      </c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24.75" hidden="1" customHeight="1" outlineLevel="1">
      <c r="A351" s="228" t="s">
        <v>1820</v>
      </c>
      <c r="B351" s="338" t="s">
        <v>1821</v>
      </c>
      <c r="C351" s="119" t="s">
        <v>1822</v>
      </c>
      <c r="D351" s="294" t="s">
        <v>13</v>
      </c>
      <c r="E351" s="294">
        <v>10</v>
      </c>
      <c r="F351" s="291">
        <f>SUMIF('Загальний прайс'!$D$7:$D$4839,A351,'Загальний прайс'!$L$7:$L$4839)</f>
        <v>869.17547189904656</v>
      </c>
      <c r="G351" s="291">
        <f>F351*ЗМІСТ!$E$13/1000*1.2</f>
        <v>54.81354289176597</v>
      </c>
      <c r="H351" s="292">
        <f>G351*(100%-ЗМІСТ!$E$15)</f>
        <v>54.81354289176597</v>
      </c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24.75" hidden="1" customHeight="1" outlineLevel="1">
      <c r="A352" s="228" t="s">
        <v>1823</v>
      </c>
      <c r="B352" s="338" t="s">
        <v>1824</v>
      </c>
      <c r="C352" s="119" t="s">
        <v>1825</v>
      </c>
      <c r="D352" s="294" t="s">
        <v>13</v>
      </c>
      <c r="E352" s="294">
        <v>10</v>
      </c>
      <c r="F352" s="291">
        <f>SUMIF('Загальний прайс'!$D$7:$D$4839,A352,'Загальний прайс'!$L$7:$L$4839)</f>
        <v>1355.5980901254754</v>
      </c>
      <c r="G352" s="291">
        <f>F352*ЗМІСТ!$E$13/1000*1.2</f>
        <v>85.489221059978561</v>
      </c>
      <c r="H352" s="292">
        <f>G352*(100%-ЗМІСТ!$E$15)</f>
        <v>85.489221059978561</v>
      </c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24.75" hidden="1" customHeight="1" outlineLevel="1">
      <c r="A353" s="228" t="s">
        <v>1826</v>
      </c>
      <c r="B353" s="338" t="s">
        <v>1827</v>
      </c>
      <c r="C353" s="119" t="s">
        <v>1828</v>
      </c>
      <c r="D353" s="294" t="s">
        <v>13</v>
      </c>
      <c r="E353" s="294">
        <v>10</v>
      </c>
      <c r="F353" s="291">
        <f>SUMIF('Загальний прайс'!$D$7:$D$4839,A353,'Загальний прайс'!$L$7:$L$4839)</f>
        <v>1346.7430900255397</v>
      </c>
      <c r="G353" s="291">
        <f>F353*ЗМІСТ!$E$13/1000*1.2</f>
        <v>84.93079075047622</v>
      </c>
      <c r="H353" s="292">
        <f>G353*(100%-ЗМІСТ!$E$15)</f>
        <v>84.93079075047622</v>
      </c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24.75" hidden="1" customHeight="1" outlineLevel="1">
      <c r="A354" s="228" t="s">
        <v>1829</v>
      </c>
      <c r="B354" s="338" t="s">
        <v>1830</v>
      </c>
      <c r="C354" s="119" t="s">
        <v>1831</v>
      </c>
      <c r="D354" s="294" t="s">
        <v>13</v>
      </c>
      <c r="E354" s="294">
        <v>10</v>
      </c>
      <c r="F354" s="291">
        <f>SUMIF('Загальний прайс'!$D$7:$D$4839,A354,'Загальний прайс'!$L$7:$L$4839)</f>
        <v>820.86452802295503</v>
      </c>
      <c r="G354" s="291">
        <f>F354*ЗМІСТ!$E$13/1000*1.2</f>
        <v>51.766869256915143</v>
      </c>
      <c r="H354" s="292">
        <f>G354*(100%-ЗМІСТ!$E$15)</f>
        <v>51.766869256915143</v>
      </c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24.75" hidden="1" customHeight="1" outlineLevel="1">
      <c r="A355" s="228" t="s">
        <v>1832</v>
      </c>
      <c r="B355" s="338" t="s">
        <v>1833</v>
      </c>
      <c r="C355" s="119" t="s">
        <v>1834</v>
      </c>
      <c r="D355" s="294" t="s">
        <v>13</v>
      </c>
      <c r="E355" s="294">
        <v>10</v>
      </c>
      <c r="F355" s="291">
        <f>SUMIF('Загальний прайс'!$D$7:$D$4839,A355,'Загальний прайс'!$L$7:$L$4839)</f>
        <v>1095.03821907305</v>
      </c>
      <c r="G355" s="291">
        <f>F355*ЗМІСТ!$E$13/1000*1.2</f>
        <v>69.057315041507763</v>
      </c>
      <c r="H355" s="292">
        <f>G355*(100%-ЗМІСТ!$E$15)</f>
        <v>69.057315041507763</v>
      </c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24.75" hidden="1" customHeight="1" outlineLevel="1">
      <c r="A356" s="228" t="s">
        <v>1046</v>
      </c>
      <c r="B356" s="338" t="s">
        <v>1047</v>
      </c>
      <c r="C356" s="119" t="s">
        <v>1835</v>
      </c>
      <c r="D356" s="294" t="s">
        <v>13</v>
      </c>
      <c r="E356" s="294">
        <v>10</v>
      </c>
      <c r="F356" s="291">
        <f>SUMIF('Загальний прайс'!$D$7:$D$4839,A356,'Загальний прайс'!$L$7:$L$4839)</f>
        <v>1025.192145886203</v>
      </c>
      <c r="G356" s="291">
        <f>F356*ЗМІСТ!$E$13/1000*1.2</f>
        <v>64.652553457424148</v>
      </c>
      <c r="H356" s="292">
        <f>G356*(100%-ЗМІСТ!$E$15)</f>
        <v>64.652553457424148</v>
      </c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24.75" hidden="1" customHeight="1" outlineLevel="1">
      <c r="A357" s="228" t="s">
        <v>1684</v>
      </c>
      <c r="B357" s="338" t="s">
        <v>1685</v>
      </c>
      <c r="C357" s="119" t="s">
        <v>1836</v>
      </c>
      <c r="D357" s="294" t="s">
        <v>13</v>
      </c>
      <c r="E357" s="294">
        <v>10</v>
      </c>
      <c r="F357" s="291">
        <f>SUMIF('Загальний прайс'!$D$7:$D$4839,A357,'Загальний прайс'!$L$7:$L$4839)</f>
        <v>1032.9929720416376</v>
      </c>
      <c r="G357" s="291">
        <f>F357*ЗМІСТ!$E$13/1000*1.2</f>
        <v>65.144503509958298</v>
      </c>
      <c r="H357" s="292">
        <f>G357*(100%-ЗМІСТ!$E$15)</f>
        <v>65.144503509958298</v>
      </c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24.75" hidden="1" customHeight="1" outlineLevel="1">
      <c r="A358" s="228" t="s">
        <v>1718</v>
      </c>
      <c r="B358" s="338" t="s">
        <v>1719</v>
      </c>
      <c r="C358" s="119" t="s">
        <v>1837</v>
      </c>
      <c r="D358" s="294" t="s">
        <v>13</v>
      </c>
      <c r="E358" s="294">
        <v>10</v>
      </c>
      <c r="F358" s="291">
        <f>SUMIF('Загальний прайс'!$D$7:$D$4839,A358,'Загальний прайс'!$L$7:$L$4839)</f>
        <v>1122.9585730588806</v>
      </c>
      <c r="G358" s="291">
        <f>F358*ЗМІСТ!$E$13/1000*1.2</f>
        <v>70.818079778013555</v>
      </c>
      <c r="H358" s="292">
        <f>G358*(100%-ЗМІСТ!$E$15)</f>
        <v>70.818079778013555</v>
      </c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24.75" hidden="1" customHeight="1" outlineLevel="1">
      <c r="A359" s="228" t="s">
        <v>1838</v>
      </c>
      <c r="B359" s="338" t="s">
        <v>1839</v>
      </c>
      <c r="C359" s="119" t="s">
        <v>1840</v>
      </c>
      <c r="D359" s="294" t="s">
        <v>13</v>
      </c>
      <c r="E359" s="294">
        <v>10</v>
      </c>
      <c r="F359" s="291">
        <f>SUMIF('Загальний прайс'!$D$7:$D$4839,A359,'Загальний прайс'!$L$7:$L$4839)</f>
        <v>755.83750010359176</v>
      </c>
      <c r="G359" s="291">
        <f>F359*ЗМІСТ!$E$13/1000*1.2</f>
        <v>47.666015172532887</v>
      </c>
      <c r="H359" s="292">
        <f>G359*(100%-ЗМІСТ!$E$15)</f>
        <v>47.666015172532887</v>
      </c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24.75" hidden="1" customHeight="1" outlineLevel="1">
      <c r="A360" s="228" t="s">
        <v>1841</v>
      </c>
      <c r="B360" s="338" t="s">
        <v>1842</v>
      </c>
      <c r="C360" s="119" t="s">
        <v>1843</v>
      </c>
      <c r="D360" s="294" t="s">
        <v>13</v>
      </c>
      <c r="E360" s="294">
        <v>10</v>
      </c>
      <c r="F360" s="291">
        <f>SUMIF('Загальний прайс'!$D$7:$D$4839,A360,'Загальний прайс'!$L$7:$L$4839)</f>
        <v>1107.4472640431643</v>
      </c>
      <c r="G360" s="291">
        <f>F360*ЗМІСТ!$E$13/1000*1.2</f>
        <v>69.839877068055856</v>
      </c>
      <c r="H360" s="292">
        <f>G360*(100%-ЗМІСТ!$E$15)</f>
        <v>69.839877068055856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24.75" hidden="1" customHeight="1" outlineLevel="1">
      <c r="A361" s="781" t="s">
        <v>1844</v>
      </c>
      <c r="B361" s="768" t="s">
        <v>1845</v>
      </c>
      <c r="C361" s="769" t="s">
        <v>1846</v>
      </c>
      <c r="D361" s="782" t="s">
        <v>170</v>
      </c>
      <c r="E361" s="782">
        <v>16</v>
      </c>
      <c r="F361" s="770">
        <f>SUMIF('Загальний прайс'!$D$7:$D$4839,A361,'Загальний прайс'!$L$7:$L$4839)</f>
        <v>4209.3328484737485</v>
      </c>
      <c r="G361" s="770">
        <f>F361*ЗМІСТ!$E$13/1000*1.2</f>
        <v>265.45669326289266</v>
      </c>
      <c r="H361" s="771">
        <f>G361*(100%-ЗМІСТ!$E$15)</f>
        <v>265.45669326289266</v>
      </c>
      <c r="I361" s="293"/>
      <c r="J361" s="293"/>
      <c r="K361" s="293"/>
      <c r="L361" s="293"/>
      <c r="M361" s="293"/>
      <c r="N361" s="293"/>
      <c r="O361" s="293"/>
      <c r="P361" s="293"/>
      <c r="Q361" s="293"/>
      <c r="R361" s="293"/>
      <c r="S361" s="293"/>
      <c r="T361" s="293"/>
      <c r="U361" s="293"/>
      <c r="V361" s="293"/>
      <c r="W361" s="293"/>
      <c r="X361" s="293"/>
    </row>
    <row r="362" spans="1:24" ht="24.75" hidden="1" customHeight="1" outlineLevel="1">
      <c r="A362" s="154" t="s">
        <v>1814</v>
      </c>
      <c r="B362" s="338" t="s">
        <v>1815</v>
      </c>
      <c r="C362" s="119" t="s">
        <v>1816</v>
      </c>
      <c r="D362" s="273" t="s">
        <v>13</v>
      </c>
      <c r="E362" s="273">
        <v>10</v>
      </c>
      <c r="F362" s="291">
        <f>SUMIF('Загальний прайс'!$D$7:$D$4839,A362,'Загальний прайс'!$L$7:$L$4839)</f>
        <v>921.79345509204097</v>
      </c>
      <c r="G362" s="291">
        <f>F362*ЗМІСТ!$E$13/1000*1.2</f>
        <v>58.131834964971652</v>
      </c>
      <c r="H362" s="292">
        <f>G362*(100%-ЗМІСТ!$E$15)</f>
        <v>58.131834964971652</v>
      </c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ht="24.75" hidden="1" customHeight="1" outlineLevel="1">
      <c r="A363" s="154" t="s">
        <v>1817</v>
      </c>
      <c r="B363" s="338" t="s">
        <v>1818</v>
      </c>
      <c r="C363" s="119" t="s">
        <v>1819</v>
      </c>
      <c r="D363" s="273" t="s">
        <v>13</v>
      </c>
      <c r="E363" s="273">
        <v>10</v>
      </c>
      <c r="F363" s="291">
        <f>SUMIF('Загальний прайс'!$D$7:$D$4839,A363,'Загальний прайс'!$L$7:$L$4839)</f>
        <v>955.37619111225035</v>
      </c>
      <c r="G363" s="291">
        <f>F363*ЗМІСТ!$E$13/1000*1.2</f>
        <v>60.249691256112371</v>
      </c>
      <c r="H363" s="292">
        <f>G363*(100%-ЗМІСТ!$E$15)</f>
        <v>60.249691256112371</v>
      </c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</row>
    <row r="364" spans="1:24" ht="24.75" hidden="1" customHeight="1" outlineLevel="1">
      <c r="A364" s="154" t="s">
        <v>1823</v>
      </c>
      <c r="B364" s="338" t="s">
        <v>1824</v>
      </c>
      <c r="C364" s="119" t="s">
        <v>1825</v>
      </c>
      <c r="D364" s="273" t="s">
        <v>13</v>
      </c>
      <c r="E364" s="273">
        <v>10</v>
      </c>
      <c r="F364" s="291">
        <f>SUMIF('Загальний прайс'!$D$7:$D$4839,A364,'Загальний прайс'!$L$7:$L$4839)</f>
        <v>1355.5980901254754</v>
      </c>
      <c r="G364" s="291">
        <f>F364*ЗМІСТ!$E$13/1000*1.2</f>
        <v>85.489221059978561</v>
      </c>
      <c r="H364" s="292">
        <f>G364*(100%-ЗМІСТ!$E$15)</f>
        <v>85.489221059978561</v>
      </c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</row>
    <row r="365" spans="1:24" ht="24.75" hidden="1" customHeight="1" outlineLevel="1">
      <c r="A365" s="154" t="s">
        <v>1826</v>
      </c>
      <c r="B365" s="338" t="s">
        <v>1827</v>
      </c>
      <c r="C365" s="119" t="s">
        <v>1828</v>
      </c>
      <c r="D365" s="273" t="s">
        <v>13</v>
      </c>
      <c r="E365" s="273">
        <v>10</v>
      </c>
      <c r="F365" s="291">
        <f>SUMIF('Загальний прайс'!$D$7:$D$4839,A365,'Загальний прайс'!$L$7:$L$4839)</f>
        <v>1346.7430900255397</v>
      </c>
      <c r="G365" s="291">
        <f>F365*ЗМІСТ!$E$13/1000*1.2</f>
        <v>84.93079075047622</v>
      </c>
      <c r="H365" s="292">
        <f>G365*(100%-ЗМІСТ!$E$15)</f>
        <v>84.93079075047622</v>
      </c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</row>
    <row r="366" spans="1:24" ht="24.75" hidden="1" customHeight="1" outlineLevel="1">
      <c r="A366" s="154" t="s">
        <v>1829</v>
      </c>
      <c r="B366" s="338" t="s">
        <v>1830</v>
      </c>
      <c r="C366" s="119" t="s">
        <v>1831</v>
      </c>
      <c r="D366" s="273" t="s">
        <v>13</v>
      </c>
      <c r="E366" s="273">
        <v>10</v>
      </c>
      <c r="F366" s="291">
        <f>SUMIF('Загальний прайс'!$D$7:$D$4839,A366,'Загальний прайс'!$L$7:$L$4839)</f>
        <v>820.86452802295503</v>
      </c>
      <c r="G366" s="291">
        <f>F366*ЗМІСТ!$E$13/1000*1.2</f>
        <v>51.766869256915143</v>
      </c>
      <c r="H366" s="292">
        <f>G366*(100%-ЗМІСТ!$E$15)</f>
        <v>51.766869256915143</v>
      </c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</row>
    <row r="367" spans="1:24" ht="24.75" hidden="1" customHeight="1" outlineLevel="1">
      <c r="A367" s="154" t="s">
        <v>1832</v>
      </c>
      <c r="B367" s="338" t="s">
        <v>1833</v>
      </c>
      <c r="C367" s="119" t="s">
        <v>1834</v>
      </c>
      <c r="D367" s="273" t="s">
        <v>13</v>
      </c>
      <c r="E367" s="273">
        <v>10</v>
      </c>
      <c r="F367" s="291">
        <f>SUMIF('Загальний прайс'!$D$7:$D$4839,A367,'Загальний прайс'!$L$7:$L$4839)</f>
        <v>1095.03821907305</v>
      </c>
      <c r="G367" s="291">
        <f>F367*ЗМІСТ!$E$13/1000*1.2</f>
        <v>69.057315041507763</v>
      </c>
      <c r="H367" s="292">
        <f>G367*(100%-ЗМІСТ!$E$15)</f>
        <v>69.057315041507763</v>
      </c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</row>
    <row r="368" spans="1:24" ht="24.75" hidden="1" customHeight="1" outlineLevel="1">
      <c r="A368" s="154" t="s">
        <v>1046</v>
      </c>
      <c r="B368" s="338" t="s">
        <v>1047</v>
      </c>
      <c r="C368" s="119" t="s">
        <v>1835</v>
      </c>
      <c r="D368" s="273" t="s">
        <v>13</v>
      </c>
      <c r="E368" s="273">
        <v>10</v>
      </c>
      <c r="F368" s="291">
        <f>SUMIF('Загальний прайс'!$D$7:$D$4839,A368,'Загальний прайс'!$L$7:$L$4839)</f>
        <v>1025.192145886203</v>
      </c>
      <c r="G368" s="291">
        <f>F368*ЗМІСТ!$E$13/1000*1.2</f>
        <v>64.652553457424148</v>
      </c>
      <c r="H368" s="292">
        <f>G368*(100%-ЗМІСТ!$E$15)</f>
        <v>64.652553457424148</v>
      </c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</row>
    <row r="369" spans="1:24" ht="24.75" hidden="1" customHeight="1" outlineLevel="1">
      <c r="A369" s="228" t="s">
        <v>1684</v>
      </c>
      <c r="B369" s="338" t="s">
        <v>1685</v>
      </c>
      <c r="C369" s="119" t="s">
        <v>1836</v>
      </c>
      <c r="D369" s="273" t="s">
        <v>13</v>
      </c>
      <c r="E369" s="273">
        <v>10</v>
      </c>
      <c r="F369" s="291">
        <f>SUMIF('Загальний прайс'!$D$7:$D$4839,A369,'Загальний прайс'!$L$7:$L$4839)</f>
        <v>1032.9929720416376</v>
      </c>
      <c r="G369" s="291">
        <f>F369*ЗМІСТ!$E$13/1000*1.2</f>
        <v>65.144503509958298</v>
      </c>
      <c r="H369" s="292">
        <f>G369*(100%-ЗМІСТ!$E$15)</f>
        <v>65.144503509958298</v>
      </c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</row>
    <row r="370" spans="1:24" ht="24.75" hidden="1" customHeight="1" outlineLevel="1">
      <c r="A370" s="154" t="s">
        <v>1718</v>
      </c>
      <c r="B370" s="819" t="s">
        <v>1719</v>
      </c>
      <c r="C370" s="304" t="s">
        <v>1837</v>
      </c>
      <c r="D370" s="294" t="s">
        <v>13</v>
      </c>
      <c r="E370" s="294">
        <v>10</v>
      </c>
      <c r="F370" s="291">
        <f>SUMIF('Загальний прайс'!$D$7:$D$4839,A370,'Загальний прайс'!$L$7:$L$4839)</f>
        <v>1122.9585730588806</v>
      </c>
      <c r="G370" s="322">
        <f>F370*ЗМІСТ!$E$13/1000*1.2</f>
        <v>70.818079778013555</v>
      </c>
      <c r="H370" s="323">
        <f>G370*(100%-ЗМІСТ!$E$15)</f>
        <v>70.818079778013555</v>
      </c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</row>
    <row r="371" spans="1:24" ht="18" customHeight="1">
      <c r="A371" s="324"/>
      <c r="B371" s="319"/>
      <c r="C371" s="325"/>
      <c r="D371" s="318"/>
      <c r="E371" s="318"/>
      <c r="F371" s="318"/>
      <c r="G371" s="318"/>
      <c r="H371" s="318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</row>
    <row r="372" spans="1:24" ht="24.75" customHeight="1" collapsed="1" thickBot="1">
      <c r="A372" s="165" t="s">
        <v>1847</v>
      </c>
      <c r="B372" s="299"/>
      <c r="C372" s="326"/>
      <c r="D372" s="165"/>
      <c r="E372" s="165"/>
      <c r="F372" s="165"/>
      <c r="G372" s="165"/>
      <c r="H372" s="165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</row>
    <row r="373" spans="1:24" ht="24.75" hidden="1" customHeight="1" outlineLevel="1">
      <c r="A373" s="767" t="s">
        <v>1848</v>
      </c>
      <c r="B373" s="768" t="s">
        <v>1849</v>
      </c>
      <c r="C373" s="769" t="s">
        <v>1850</v>
      </c>
      <c r="D373" s="768" t="s">
        <v>170</v>
      </c>
      <c r="E373" s="768">
        <v>10</v>
      </c>
      <c r="F373" s="770">
        <f>SUMIF('Загальний прайс'!$D$7:$D$4839,A373,'Загальний прайс'!$L$7:$L$4839)</f>
        <v>4064.7706168143882</v>
      </c>
      <c r="G373" s="793">
        <f>F373*ЗМІСТ!$E$13/1000*1.2</f>
        <v>256.34004381548385</v>
      </c>
      <c r="H373" s="794">
        <f>G373*(100%-ЗМІСТ!$E$15)</f>
        <v>256.34004381548385</v>
      </c>
      <c r="I373" s="293"/>
      <c r="J373" s="293"/>
      <c r="K373" s="293"/>
      <c r="L373" s="293"/>
      <c r="M373" s="293"/>
      <c r="N373" s="293"/>
      <c r="O373" s="293"/>
      <c r="P373" s="293"/>
      <c r="Q373" s="293"/>
      <c r="R373" s="293"/>
      <c r="S373" s="293"/>
      <c r="T373" s="293"/>
      <c r="U373" s="293"/>
      <c r="V373" s="293"/>
      <c r="W373" s="293"/>
      <c r="X373" s="293"/>
    </row>
    <row r="374" spans="1:24" ht="24.75" hidden="1" customHeight="1" outlineLevel="1">
      <c r="A374" s="154" t="s">
        <v>1851</v>
      </c>
      <c r="B374" s="338" t="s">
        <v>1852</v>
      </c>
      <c r="C374" s="119" t="s">
        <v>1853</v>
      </c>
      <c r="D374" s="327" t="s">
        <v>13</v>
      </c>
      <c r="E374" s="327">
        <v>10</v>
      </c>
      <c r="F374" s="291">
        <f>SUMIF('Загальний прайс'!$D$7:$D$4839,A374,'Загальний прайс'!$L$7:$L$4839)</f>
        <v>1459.8100000048751</v>
      </c>
      <c r="G374" s="291">
        <f>F374*ЗМІСТ!$E$13/1000*1.2</f>
        <v>92.061224270707427</v>
      </c>
      <c r="H374" s="292">
        <f>G374*(100%-ЗМІСТ!$E$15)</f>
        <v>92.061224270707427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</row>
    <row r="375" spans="1:24" ht="24.75" hidden="1" customHeight="1" outlineLevel="1">
      <c r="A375" s="154" t="s">
        <v>1854</v>
      </c>
      <c r="B375" s="338" t="s">
        <v>1855</v>
      </c>
      <c r="C375" s="119" t="s">
        <v>1856</v>
      </c>
      <c r="D375" s="327" t="s">
        <v>13</v>
      </c>
      <c r="E375" s="327">
        <v>10</v>
      </c>
      <c r="F375" s="291">
        <f>SUMIF('Загальний прайс'!$D$7:$D$4839,A375,'Загальний прайс'!$L$7:$L$4839)</f>
        <v>1295.631073057662</v>
      </c>
      <c r="G375" s="291">
        <f>F375*ЗМІСТ!$E$13/1000*1.2</f>
        <v>81.707470690336706</v>
      </c>
      <c r="H375" s="292">
        <f>G375*(100%-ЗМІСТ!$E$15)</f>
        <v>81.707470690336706</v>
      </c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</row>
    <row r="376" spans="1:24" ht="24.75" hidden="1" customHeight="1" outlineLevel="1">
      <c r="A376" s="154" t="s">
        <v>1857</v>
      </c>
      <c r="B376" s="338" t="s">
        <v>1858</v>
      </c>
      <c r="C376" s="119" t="s">
        <v>1859</v>
      </c>
      <c r="D376" s="327" t="s">
        <v>13</v>
      </c>
      <c r="E376" s="327">
        <v>10</v>
      </c>
      <c r="F376" s="291">
        <f>SUMIF('Загальний прайс'!$D$7:$D$4839,A376,'Загальний прайс'!$L$7:$L$4839)</f>
        <v>2876.3389268789638</v>
      </c>
      <c r="G376" s="291">
        <f>F376*ЗМІСТ!$E$13/1000*1.2</f>
        <v>181.39297787046667</v>
      </c>
      <c r="H376" s="292">
        <f>G376*(100%-ЗМІСТ!$E$15)</f>
        <v>181.39297787046667</v>
      </c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</row>
    <row r="377" spans="1:24" ht="24.75" hidden="1" customHeight="1" outlineLevel="1">
      <c r="A377" s="154" t="s">
        <v>1860</v>
      </c>
      <c r="B377" s="338" t="s">
        <v>1861</v>
      </c>
      <c r="C377" s="119" t="s">
        <v>1862</v>
      </c>
      <c r="D377" s="327" t="s">
        <v>13</v>
      </c>
      <c r="E377" s="327">
        <v>10</v>
      </c>
      <c r="F377" s="291">
        <f>SUMIF('Загальний прайс'!$D$7:$D$4839,A377,'Загальний прайс'!$L$7:$L$4839)</f>
        <v>2982.8699998878769</v>
      </c>
      <c r="G377" s="291">
        <f>F377*ЗМІСТ!$E$13/1000*1.2</f>
        <v>188.11123641372907</v>
      </c>
      <c r="H377" s="292">
        <f>G377*(100%-ЗМІСТ!$E$15)</f>
        <v>188.11123641372907</v>
      </c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</row>
    <row r="378" spans="1:24" ht="24.75" hidden="1" customHeight="1" outlineLevel="1">
      <c r="A378" s="177" t="s">
        <v>1863</v>
      </c>
      <c r="B378" s="338" t="s">
        <v>1864</v>
      </c>
      <c r="C378" s="119" t="s">
        <v>1865</v>
      </c>
      <c r="D378" s="327" t="s">
        <v>13</v>
      </c>
      <c r="E378" s="327">
        <v>10</v>
      </c>
      <c r="F378" s="291">
        <f>SUMIF('Загальний прайс'!$D$7:$D$4839,A378,'Загальний прайс'!$L$7:$L$4839)</f>
        <v>1310.9616630649207</v>
      </c>
      <c r="G378" s="291">
        <f>F378*ЗМІСТ!$E$13/1000*1.2</f>
        <v>82.674276565660065</v>
      </c>
      <c r="H378" s="292">
        <f>G378*(100%-ЗМІСТ!$E$15)</f>
        <v>82.674276565660065</v>
      </c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4" ht="24.75" hidden="1" customHeight="1" outlineLevel="1">
      <c r="A379" s="154" t="s">
        <v>1866</v>
      </c>
      <c r="B379" s="338" t="s">
        <v>1867</v>
      </c>
      <c r="C379" s="119" t="s">
        <v>1868</v>
      </c>
      <c r="D379" s="327" t="s">
        <v>13</v>
      </c>
      <c r="E379" s="327">
        <v>10</v>
      </c>
      <c r="F379" s="291">
        <f>SUMIF('Загальний прайс'!$D$7:$D$4839,A379,'Загальний прайс'!$L$7:$L$4839)</f>
        <v>3587.4195279766441</v>
      </c>
      <c r="G379" s="291">
        <f>F379*ЗМІСТ!$E$13/1000*1.2</f>
        <v>226.23645112519458</v>
      </c>
      <c r="H379" s="292">
        <f>G379*(100%-ЗМІСТ!$E$15)</f>
        <v>226.23645112519458</v>
      </c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</row>
    <row r="380" spans="1:24" ht="24.75" hidden="1" customHeight="1" outlineLevel="1">
      <c r="A380" s="154" t="s">
        <v>1869</v>
      </c>
      <c r="B380" s="338" t="s">
        <v>1870</v>
      </c>
      <c r="C380" s="119" t="s">
        <v>1871</v>
      </c>
      <c r="D380" s="327" t="s">
        <v>13</v>
      </c>
      <c r="E380" s="327">
        <v>10</v>
      </c>
      <c r="F380" s="291">
        <f>SUMIF('Загальний прайс'!$D$7:$D$4839,A380,'Загальний прайс'!$L$7:$L$4839)</f>
        <v>2507.1396458971717</v>
      </c>
      <c r="G380" s="291">
        <f>F380*ЗМІСТ!$E$13/1000*1.2</f>
        <v>158.10985348651587</v>
      </c>
      <c r="H380" s="292">
        <f>G380*(100%-ЗМІСТ!$E$15)</f>
        <v>158.10985348651587</v>
      </c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</row>
    <row r="381" spans="1:24" ht="24.75" hidden="1" customHeight="1" outlineLevel="1">
      <c r="A381" s="154" t="s">
        <v>1872</v>
      </c>
      <c r="B381" s="338" t="s">
        <v>1873</v>
      </c>
      <c r="C381" s="119" t="s">
        <v>1874</v>
      </c>
      <c r="D381" s="328" t="s">
        <v>13</v>
      </c>
      <c r="E381" s="327">
        <v>100</v>
      </c>
      <c r="F381" s="291">
        <f>SUMIF('Загальний прайс'!$D$7:$D$4839,A381,'Загальний прайс'!$L$7:$L$4839)</f>
        <v>552.16849816849822</v>
      </c>
      <c r="G381" s="291">
        <f>F381*ЗМІСТ!$E$13/1000*1.2</f>
        <v>34.821865821538459</v>
      </c>
      <c r="H381" s="292">
        <f>G381*(100%-ЗМІСТ!$E$15)</f>
        <v>34.821865821538459</v>
      </c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</row>
    <row r="382" spans="1:24" s="764" customFormat="1" ht="30.75" hidden="1" customHeight="1" outlineLevel="1">
      <c r="A382" s="801">
        <v>8595568936998</v>
      </c>
      <c r="B382" s="802" t="s">
        <v>8610</v>
      </c>
      <c r="C382" s="766" t="s">
        <v>8624</v>
      </c>
      <c r="D382" s="768" t="s">
        <v>170</v>
      </c>
      <c r="E382" s="792">
        <v>10</v>
      </c>
      <c r="F382" s="770">
        <f>SUMIF('Загальний прайс'!$D$7:$D$4839,A382,'Загальний прайс'!$L$7:$L$4839)</f>
        <v>4438.7472527472519</v>
      </c>
      <c r="G382" s="770">
        <f>F382*ЗМІСТ!$E$13/1000*1.2</f>
        <v>279.92444654769224</v>
      </c>
      <c r="H382" s="771">
        <f>G382*(100%-ЗМІСТ!$E$15)</f>
        <v>279.92444654769224</v>
      </c>
      <c r="I382" s="765"/>
      <c r="J382" s="765"/>
      <c r="K382" s="765"/>
      <c r="L382" s="765"/>
      <c r="M382" s="765"/>
      <c r="N382" s="765"/>
      <c r="O382" s="765"/>
      <c r="P382" s="765"/>
      <c r="Q382" s="765"/>
      <c r="R382" s="765"/>
      <c r="S382" s="765"/>
      <c r="T382" s="765"/>
      <c r="U382" s="765"/>
      <c r="V382" s="765"/>
      <c r="W382" s="765"/>
      <c r="X382" s="765"/>
    </row>
    <row r="383" spans="1:24" s="764" customFormat="1" ht="30.75" hidden="1" customHeight="1" outlineLevel="1">
      <c r="A383" s="756">
        <v>8595568937247</v>
      </c>
      <c r="B383" s="705" t="s">
        <v>8604</v>
      </c>
      <c r="C383" s="820" t="s">
        <v>8632</v>
      </c>
      <c r="D383" s="327" t="s">
        <v>13</v>
      </c>
      <c r="E383" s="327">
        <v>190</v>
      </c>
      <c r="F383" s="291">
        <f>SUMIF('Загальний прайс'!$D$7:$D$4839,A383,'Загальний прайс'!$L$7:$L$4839)</f>
        <v>1325.8635563266778</v>
      </c>
      <c r="G383" s="291">
        <f>F383*ЗМІСТ!$E$13/1000*1.2</f>
        <v>83.614047178016577</v>
      </c>
      <c r="H383" s="292">
        <f>G383*(100%-ЗМІСТ!$E$15)</f>
        <v>83.614047178016577</v>
      </c>
      <c r="I383" s="765"/>
      <c r="J383" s="765"/>
      <c r="K383" s="765"/>
      <c r="L383" s="765"/>
      <c r="M383" s="765"/>
      <c r="N383" s="765"/>
      <c r="O383" s="765"/>
      <c r="P383" s="765"/>
      <c r="Q383" s="765"/>
      <c r="R383" s="765"/>
      <c r="S383" s="765"/>
      <c r="T383" s="765"/>
      <c r="U383" s="765"/>
      <c r="V383" s="765"/>
      <c r="W383" s="765"/>
      <c r="X383" s="765"/>
    </row>
    <row r="384" spans="1:24" s="764" customFormat="1" ht="30.75" hidden="1" customHeight="1" outlineLevel="1">
      <c r="A384" s="756">
        <v>8595568937254</v>
      </c>
      <c r="B384" s="705" t="s">
        <v>8605</v>
      </c>
      <c r="C384" s="820" t="s">
        <v>8633</v>
      </c>
      <c r="D384" s="327" t="s">
        <v>13</v>
      </c>
      <c r="E384" s="327">
        <v>220</v>
      </c>
      <c r="F384" s="291">
        <f>SUMIF('Загальний прайс'!$D$7:$D$4839,A384,'Загальний прайс'!$L$7:$L$4839)</f>
        <v>1888.0759705961793</v>
      </c>
      <c r="G384" s="291">
        <f>F384*ЗМІСТ!$E$13/1000*1.2</f>
        <v>119.06932091752215</v>
      </c>
      <c r="H384" s="292">
        <f>G384*(100%-ЗМІСТ!$E$15)</f>
        <v>119.06932091752215</v>
      </c>
      <c r="I384" s="765"/>
      <c r="J384" s="765"/>
      <c r="K384" s="765"/>
      <c r="L384" s="765"/>
      <c r="M384" s="765"/>
      <c r="N384" s="765"/>
      <c r="O384" s="765"/>
      <c r="P384" s="765"/>
      <c r="Q384" s="765"/>
      <c r="R384" s="765"/>
      <c r="S384" s="765"/>
      <c r="T384" s="765"/>
      <c r="U384" s="765"/>
      <c r="V384" s="765"/>
      <c r="W384" s="765"/>
      <c r="X384" s="765"/>
    </row>
    <row r="385" spans="1:24" s="764" customFormat="1" ht="30.75" hidden="1" customHeight="1" outlineLevel="1">
      <c r="A385" s="756">
        <v>8595568937261</v>
      </c>
      <c r="B385" s="705" t="s">
        <v>8606</v>
      </c>
      <c r="C385" s="820" t="s">
        <v>8634</v>
      </c>
      <c r="D385" s="327" t="s">
        <v>13</v>
      </c>
      <c r="E385" s="327">
        <v>60</v>
      </c>
      <c r="F385" s="291">
        <f>SUMIF('Загальний прайс'!$D$7:$D$4839,A385,'Загальний прайс'!$L$7:$L$4839)</f>
        <v>3684.4848851389866</v>
      </c>
      <c r="G385" s="291">
        <f>F385*ЗМІСТ!$E$13/1000*1.2</f>
        <v>232.35776527882342</v>
      </c>
      <c r="H385" s="292">
        <f>G385*(100%-ЗМІСТ!$E$15)</f>
        <v>232.35776527882342</v>
      </c>
      <c r="I385" s="765"/>
      <c r="J385" s="765"/>
      <c r="K385" s="765"/>
      <c r="L385" s="765"/>
      <c r="M385" s="765"/>
      <c r="N385" s="765"/>
      <c r="O385" s="765"/>
      <c r="P385" s="765"/>
      <c r="Q385" s="765"/>
      <c r="R385" s="765"/>
      <c r="S385" s="765"/>
      <c r="T385" s="765"/>
      <c r="U385" s="765"/>
      <c r="V385" s="765"/>
      <c r="W385" s="765"/>
      <c r="X385" s="765"/>
    </row>
    <row r="386" spans="1:24" s="764" customFormat="1" ht="30.75" hidden="1" customHeight="1" outlineLevel="1">
      <c r="A386" s="756">
        <v>8595568937278</v>
      </c>
      <c r="B386" s="705" t="s">
        <v>8607</v>
      </c>
      <c r="C386" s="820" t="s">
        <v>8635</v>
      </c>
      <c r="D386" s="327" t="s">
        <v>13</v>
      </c>
      <c r="E386" s="327">
        <v>64</v>
      </c>
      <c r="F386" s="291">
        <f>SUMIF('Загальний прайс'!$D$7:$D$4839,A386,'Загальний прайс'!$L$7:$L$4839)</f>
        <v>5333.0216212079349</v>
      </c>
      <c r="G386" s="291">
        <f>F386*ЗМІСТ!$E$13/1000*1.2</f>
        <v>336.32082223639776</v>
      </c>
      <c r="H386" s="292">
        <f>G386*(100%-ЗМІСТ!$E$15)</f>
        <v>336.32082223639776</v>
      </c>
      <c r="I386" s="765"/>
      <c r="J386" s="765"/>
      <c r="K386" s="765"/>
      <c r="L386" s="765"/>
      <c r="M386" s="765"/>
      <c r="N386" s="765"/>
      <c r="O386" s="765"/>
      <c r="P386" s="765"/>
      <c r="Q386" s="765"/>
      <c r="R386" s="765"/>
      <c r="S386" s="765"/>
      <c r="T386" s="765"/>
      <c r="U386" s="765"/>
      <c r="V386" s="765"/>
      <c r="W386" s="765"/>
      <c r="X386" s="765"/>
    </row>
    <row r="387" spans="1:24" s="764" customFormat="1" ht="30.75" hidden="1" customHeight="1" outlineLevel="1">
      <c r="A387" s="761">
        <v>8595568937285</v>
      </c>
      <c r="B387" s="774" t="s">
        <v>8608</v>
      </c>
      <c r="C387" s="821" t="s">
        <v>8636</v>
      </c>
      <c r="D387" s="327" t="s">
        <v>13</v>
      </c>
      <c r="E387" s="327">
        <v>60</v>
      </c>
      <c r="F387" s="291">
        <f>SUMIF('Загальний прайс'!$D$7:$D$4839,A387,'Загальний прайс'!$L$7:$L$4839)</f>
        <v>3214.2947139638386</v>
      </c>
      <c r="G387" s="291">
        <f>F387*ЗМІСТ!$E$13/1000*1.2</f>
        <v>202.70576755426129</v>
      </c>
      <c r="H387" s="292">
        <f>G387*(100%-ЗМІСТ!$E$15)</f>
        <v>202.70576755426129</v>
      </c>
      <c r="I387" s="765"/>
      <c r="J387" s="765"/>
      <c r="K387" s="765"/>
      <c r="L387" s="765"/>
      <c r="M387" s="765"/>
      <c r="N387" s="765"/>
      <c r="O387" s="765"/>
      <c r="P387" s="765"/>
      <c r="Q387" s="765"/>
      <c r="R387" s="765"/>
      <c r="S387" s="765"/>
      <c r="T387" s="765"/>
      <c r="U387" s="765"/>
      <c r="V387" s="765"/>
      <c r="W387" s="765"/>
      <c r="X387" s="765"/>
    </row>
    <row r="388" spans="1:24" s="764" customFormat="1" ht="30.75" hidden="1" customHeight="1" outlineLevel="1">
      <c r="A388" s="799">
        <v>8595568937292</v>
      </c>
      <c r="B388" s="800" t="s">
        <v>8609</v>
      </c>
      <c r="C388" s="822" t="s">
        <v>8637</v>
      </c>
      <c r="D388" s="795" t="s">
        <v>13</v>
      </c>
      <c r="E388" s="327">
        <v>90</v>
      </c>
      <c r="F388" s="291">
        <f>SUMIF('Загальний прайс'!$D$7:$D$4839,A388,'Загальний прайс'!$L$7:$L$4839)</f>
        <v>2328.9948222896192</v>
      </c>
      <c r="G388" s="291">
        <f>F388*ЗМІСТ!$E$13/1000*1.2</f>
        <v>146.87535683370098</v>
      </c>
      <c r="H388" s="292">
        <f>G388*(100%-ЗМІСТ!$E$15)</f>
        <v>146.87535683370098</v>
      </c>
      <c r="I388" s="765"/>
      <c r="J388" s="765"/>
      <c r="K388" s="765"/>
      <c r="L388" s="765"/>
      <c r="M388" s="765"/>
      <c r="N388" s="765"/>
      <c r="O388" s="765"/>
      <c r="P388" s="765"/>
      <c r="Q388" s="765"/>
      <c r="R388" s="765"/>
      <c r="S388" s="765"/>
      <c r="T388" s="765"/>
      <c r="U388" s="765"/>
      <c r="V388" s="765"/>
      <c r="W388" s="765"/>
      <c r="X388" s="765"/>
    </row>
    <row r="389" spans="1:24" ht="24.75" hidden="1" customHeight="1" outlineLevel="1">
      <c r="A389" s="796" t="s">
        <v>1875</v>
      </c>
      <c r="B389" s="797" t="s">
        <v>1876</v>
      </c>
      <c r="C389" s="798" t="s">
        <v>1877</v>
      </c>
      <c r="D389" s="782" t="s">
        <v>170</v>
      </c>
      <c r="E389" s="782">
        <v>8</v>
      </c>
      <c r="F389" s="770">
        <f>SUMIF('Загальний прайс'!$D$7:$D$4839,A389,'Загальний прайс'!$L$7:$L$4839)</f>
        <v>4956.6078133994342</v>
      </c>
      <c r="G389" s="770">
        <f>F389*ЗМІСТ!$E$13/1000*1.2</f>
        <v>312.58272208697173</v>
      </c>
      <c r="H389" s="771">
        <f>G389*(100%-ЗМІСТ!$E$15)</f>
        <v>312.58272208697173</v>
      </c>
      <c r="I389" s="293"/>
      <c r="J389" s="293"/>
      <c r="K389" s="293"/>
      <c r="L389" s="293"/>
      <c r="M389" s="293"/>
      <c r="N389" s="293"/>
      <c r="O389" s="293"/>
      <c r="P389" s="293"/>
      <c r="Q389" s="293"/>
      <c r="R389" s="293"/>
      <c r="S389" s="293"/>
      <c r="T389" s="293"/>
      <c r="U389" s="293"/>
      <c r="V389" s="293"/>
      <c r="W389" s="293"/>
      <c r="X389" s="293"/>
    </row>
    <row r="390" spans="1:24" ht="24.75" hidden="1" customHeight="1" outlineLevel="1">
      <c r="A390" s="154" t="s">
        <v>1878</v>
      </c>
      <c r="B390" s="338" t="s">
        <v>1879</v>
      </c>
      <c r="C390" s="119" t="s">
        <v>1880</v>
      </c>
      <c r="D390" s="327" t="s">
        <v>13</v>
      </c>
      <c r="E390" s="327">
        <v>10</v>
      </c>
      <c r="F390" s="291">
        <f>SUMIF('Загальний прайс'!$D$7:$D$4839,A390,'Загальний прайс'!$L$7:$L$4839)</f>
        <v>1588.3279719368272</v>
      </c>
      <c r="G390" s="291">
        <f>F390*ЗМІСТ!$E$13/1000*1.2</f>
        <v>100.16606108974857</v>
      </c>
      <c r="H390" s="292">
        <f>G390*(100%-ЗМІСТ!$E$15)</f>
        <v>100.16606108974857</v>
      </c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</row>
    <row r="391" spans="1:24" ht="24.75" hidden="1" customHeight="1" outlineLevel="1">
      <c r="A391" s="154" t="s">
        <v>1881</v>
      </c>
      <c r="B391" s="338" t="s">
        <v>1882</v>
      </c>
      <c r="C391" s="119" t="s">
        <v>1883</v>
      </c>
      <c r="D391" s="327" t="s">
        <v>13</v>
      </c>
      <c r="E391" s="327">
        <v>10</v>
      </c>
      <c r="F391" s="291">
        <f>SUMIF('Загальний прайс'!$D$7:$D$4839,A391,'Загальний прайс'!$L$7:$L$4839)</f>
        <v>1441.9795281033912</v>
      </c>
      <c r="G391" s="291">
        <f>F391*ЗМІСТ!$E$13/1000*1.2</f>
        <v>90.936766243587769</v>
      </c>
      <c r="H391" s="292">
        <f>G391*(100%-ЗМІСТ!$E$15)</f>
        <v>90.936766243587769</v>
      </c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24.75" hidden="1" customHeight="1" outlineLevel="1">
      <c r="A392" s="154" t="s">
        <v>1884</v>
      </c>
      <c r="B392" s="338" t="s">
        <v>1885</v>
      </c>
      <c r="C392" s="119" t="s">
        <v>1886</v>
      </c>
      <c r="D392" s="327" t="s">
        <v>13</v>
      </c>
      <c r="E392" s="327">
        <v>10</v>
      </c>
      <c r="F392" s="291">
        <f>SUMIF('Загальний прайс'!$D$7:$D$4839,A392,'Загальний прайс'!$L$7:$L$4839)</f>
        <v>3320.5346459191087</v>
      </c>
      <c r="G392" s="291">
        <f>F392*ЗМІСТ!$E$13/1000*1.2</f>
        <v>209.40566562469931</v>
      </c>
      <c r="H392" s="292">
        <f>G392*(100%-ЗМІСТ!$E$15)</f>
        <v>209.40566562469931</v>
      </c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</row>
    <row r="393" spans="1:24" ht="24.75" hidden="1" customHeight="1" outlineLevel="1">
      <c r="A393" s="154" t="s">
        <v>1887</v>
      </c>
      <c r="B393" s="338" t="s">
        <v>1888</v>
      </c>
      <c r="C393" s="119" t="s">
        <v>1889</v>
      </c>
      <c r="D393" s="327" t="s">
        <v>13</v>
      </c>
      <c r="E393" s="327">
        <v>10</v>
      </c>
      <c r="F393" s="291">
        <f>SUMIF('Загальний прайс'!$D$7:$D$4839,A393,'Загальний прайс'!$L$7:$L$4839)</f>
        <v>3700.9984548751081</v>
      </c>
      <c r="G393" s="291">
        <f>F393*ЗМІСТ!$E$13/1000*1.2</f>
        <v>233.399174398491</v>
      </c>
      <c r="H393" s="292">
        <f>G393*(100%-ЗМІСТ!$E$15)</f>
        <v>233.399174398491</v>
      </c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</row>
    <row r="394" spans="1:24" ht="24.75" hidden="1" customHeight="1" outlineLevel="1">
      <c r="A394" s="154" t="s">
        <v>1890</v>
      </c>
      <c r="B394" s="338" t="s">
        <v>1891</v>
      </c>
      <c r="C394" s="119" t="s">
        <v>1892</v>
      </c>
      <c r="D394" s="327" t="s">
        <v>13</v>
      </c>
      <c r="E394" s="327">
        <v>10</v>
      </c>
      <c r="F394" s="291">
        <f>SUMIF('Загальний прайс'!$D$7:$D$4839,A394,'Загальний прайс'!$L$7:$L$4839)</f>
        <v>1328.8222641041009</v>
      </c>
      <c r="G394" s="291">
        <f>F394*ЗМІСТ!$E$13/1000*1.2</f>
        <v>83.800634651898761</v>
      </c>
      <c r="H394" s="292">
        <f>G394*(100%-ЗМІСТ!$E$15)</f>
        <v>83.800634651898761</v>
      </c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</row>
    <row r="395" spans="1:24" ht="24.75" hidden="1" customHeight="1" outlineLevel="1">
      <c r="A395" s="154" t="s">
        <v>1893</v>
      </c>
      <c r="B395" s="338" t="s">
        <v>1894</v>
      </c>
      <c r="C395" s="119" t="s">
        <v>1895</v>
      </c>
      <c r="D395" s="327" t="s">
        <v>13</v>
      </c>
      <c r="E395" s="327">
        <v>10</v>
      </c>
      <c r="F395" s="291">
        <f>SUMIF('Загальний прайс'!$D$7:$D$4839,A395,'Загальний прайс'!$L$7:$L$4839)</f>
        <v>3677.1441629223305</v>
      </c>
      <c r="G395" s="291">
        <f>F395*ЗМІСТ!$E$13/1000*1.2</f>
        <v>231.89483114746776</v>
      </c>
      <c r="H395" s="292">
        <f>G395*(100%-ЗМІСТ!$E$15)</f>
        <v>231.89483114746776</v>
      </c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</row>
    <row r="396" spans="1:24" ht="24.75" hidden="1" customHeight="1" outlineLevel="1">
      <c r="A396" s="154" t="s">
        <v>1896</v>
      </c>
      <c r="B396" s="338" t="s">
        <v>1897</v>
      </c>
      <c r="C396" s="119" t="s">
        <v>1898</v>
      </c>
      <c r="D396" s="327" t="s">
        <v>13</v>
      </c>
      <c r="E396" s="327">
        <v>10</v>
      </c>
      <c r="F396" s="291">
        <f>SUMIF('Загальний прайс'!$D$7:$D$4839,A396,'Загальний прайс'!$L$7:$L$4839)</f>
        <v>2673.396780870889</v>
      </c>
      <c r="G396" s="291">
        <f>F396*ЗМІСТ!$E$13/1000*1.2</f>
        <v>168.59466684535681</v>
      </c>
      <c r="H396" s="292">
        <f>G396*(100%-ЗМІСТ!$E$15)</f>
        <v>168.59466684535681</v>
      </c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</row>
    <row r="397" spans="1:24" ht="24.75" hidden="1" customHeight="1" outlineLevel="1">
      <c r="A397" s="154" t="s">
        <v>1899</v>
      </c>
      <c r="B397" s="338" t="s">
        <v>1900</v>
      </c>
      <c r="C397" s="119" t="s">
        <v>1901</v>
      </c>
      <c r="D397" s="328" t="s">
        <v>13</v>
      </c>
      <c r="E397" s="328">
        <v>100</v>
      </c>
      <c r="F397" s="291">
        <f>SUMIF('Загальний прайс'!$D$7:$D$4839,A397,'Загальний прайс'!$L$7:$L$4839)</f>
        <v>416.83638583638583</v>
      </c>
      <c r="G397" s="291">
        <f>F397*ЗМІСТ!$E$13/1000*1.2</f>
        <v>26.287303142564099</v>
      </c>
      <c r="H397" s="292">
        <f>G397*(100%-ЗМІСТ!$E$15)</f>
        <v>26.287303142564099</v>
      </c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</row>
    <row r="398" spans="1:24" ht="24.75" hidden="1" customHeight="1" outlineLevel="1">
      <c r="A398" s="781" t="s">
        <v>1902</v>
      </c>
      <c r="B398" s="768" t="s">
        <v>1903</v>
      </c>
      <c r="C398" s="769" t="s">
        <v>1904</v>
      </c>
      <c r="D398" s="782" t="s">
        <v>170</v>
      </c>
      <c r="E398" s="782">
        <v>8</v>
      </c>
      <c r="F398" s="770">
        <f>SUMIF('Загальний прайс'!$D$7:$D$4839,A398,'Загальний прайс'!$L$7:$L$4839)</f>
        <v>5565.6569710338154</v>
      </c>
      <c r="G398" s="770">
        <f>F398*ЗМІСТ!$E$13/1000*1.2</f>
        <v>350.99170071616118</v>
      </c>
      <c r="H398" s="771">
        <f>G398*(100%-ЗМІСТ!$E$15)</f>
        <v>350.99170071616118</v>
      </c>
      <c r="I398" s="293"/>
      <c r="J398" s="293"/>
      <c r="K398" s="293"/>
      <c r="L398" s="293"/>
      <c r="M398" s="293"/>
      <c r="N398" s="293"/>
      <c r="O398" s="293"/>
      <c r="P398" s="293"/>
      <c r="Q398" s="293"/>
      <c r="R398" s="293"/>
      <c r="S398" s="293"/>
      <c r="T398" s="293"/>
      <c r="U398" s="293"/>
      <c r="V398" s="293"/>
      <c r="W398" s="293"/>
      <c r="X398" s="293"/>
    </row>
    <row r="399" spans="1:24" ht="24.75" hidden="1" customHeight="1" outlineLevel="1">
      <c r="A399" s="154" t="s">
        <v>1905</v>
      </c>
      <c r="B399" s="338" t="s">
        <v>1906</v>
      </c>
      <c r="C399" s="119" t="s">
        <v>1907</v>
      </c>
      <c r="D399" s="327" t="s">
        <v>13</v>
      </c>
      <c r="E399" s="327">
        <v>10</v>
      </c>
      <c r="F399" s="291">
        <f>SUMIF('Загальний прайс'!$D$7:$D$4839,A399,'Загальний прайс'!$L$7:$L$4839)</f>
        <v>1941.985836946048</v>
      </c>
      <c r="G399" s="291">
        <f>F399*ЗМІСТ!$E$13/1000*1.2</f>
        <v>122.46908410343165</v>
      </c>
      <c r="H399" s="292">
        <f>G399*(100%-ЗМІСТ!$E$15)</f>
        <v>122.46908410343165</v>
      </c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24.75" hidden="1" customHeight="1" outlineLevel="1">
      <c r="A400" s="154" t="s">
        <v>1908</v>
      </c>
      <c r="B400" s="338" t="s">
        <v>1909</v>
      </c>
      <c r="C400" s="119" t="s">
        <v>1910</v>
      </c>
      <c r="D400" s="327" t="s">
        <v>13</v>
      </c>
      <c r="E400" s="327">
        <v>10</v>
      </c>
      <c r="F400" s="291">
        <f>SUMIF('Загальний прайс'!$D$7:$D$4839,A400,'Загальний прайс'!$L$7:$L$4839)</f>
        <v>1480.2307190328322</v>
      </c>
      <c r="G400" s="291">
        <f>F400*ЗМІСТ!$E$13/1000*1.2</f>
        <v>93.349033228171464</v>
      </c>
      <c r="H400" s="292">
        <f>G400*(100%-ЗМІСТ!$E$15)</f>
        <v>93.349033228171464</v>
      </c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</row>
    <row r="401" spans="1:24" ht="24.75" hidden="1" customHeight="1" outlineLevel="1">
      <c r="A401" s="154" t="s">
        <v>1911</v>
      </c>
      <c r="B401" s="338" t="s">
        <v>1912</v>
      </c>
      <c r="C401" s="119" t="s">
        <v>1913</v>
      </c>
      <c r="D401" s="327" t="s">
        <v>13</v>
      </c>
      <c r="E401" s="327">
        <v>10</v>
      </c>
      <c r="F401" s="291">
        <f>SUMIF('Загальний прайс'!$D$7:$D$4839,A401,'Загальний прайс'!$L$7:$L$4839)</f>
        <v>4109.5030900060401</v>
      </c>
      <c r="G401" s="291">
        <f>F401*ЗМІСТ!$E$13/1000*1.2</f>
        <v>259.16104534764645</v>
      </c>
      <c r="H401" s="292">
        <f>G401*(100%-ЗМІСТ!$E$15)</f>
        <v>259.16104534764645</v>
      </c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</row>
    <row r="402" spans="1:24" ht="24.75" hidden="1" customHeight="1" outlineLevel="1">
      <c r="A402" s="154" t="s">
        <v>1914</v>
      </c>
      <c r="B402" s="338" t="s">
        <v>1915</v>
      </c>
      <c r="C402" s="119" t="s">
        <v>1916</v>
      </c>
      <c r="D402" s="327" t="s">
        <v>13</v>
      </c>
      <c r="E402" s="327">
        <v>10</v>
      </c>
      <c r="F402" s="291">
        <f>SUMIF('Загальний прайс'!$D$7:$D$4839,A402,'Загальний прайс'!$L$7:$L$4839)</f>
        <v>4482.4672640041654</v>
      </c>
      <c r="G402" s="291">
        <f>F402*ЗМІСТ!$E$13/1000*1.2</f>
        <v>282.6815983423964</v>
      </c>
      <c r="H402" s="292">
        <f>G402*(100%-ЗМІСТ!$E$15)</f>
        <v>282.6815983423964</v>
      </c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</row>
    <row r="403" spans="1:24" ht="24.75" hidden="1" customHeight="1" outlineLevel="1">
      <c r="A403" s="154" t="s">
        <v>1917</v>
      </c>
      <c r="B403" s="338" t="s">
        <v>1918</v>
      </c>
      <c r="C403" s="119" t="s">
        <v>1919</v>
      </c>
      <c r="D403" s="327" t="s">
        <v>13</v>
      </c>
      <c r="E403" s="327">
        <v>10</v>
      </c>
      <c r="F403" s="291">
        <f>SUMIF('Загальний прайс'!$D$7:$D$4839,A403,'Загальний прайс'!$L$7:$L$4839)</f>
        <v>1482.3390449847391</v>
      </c>
      <c r="G403" s="291">
        <f>F403*ЗМІСТ!$E$13/1000*1.2</f>
        <v>93.481992358670396</v>
      </c>
      <c r="H403" s="292">
        <f>G403*(100%-ЗМІСТ!$E$15)</f>
        <v>93.481992358670396</v>
      </c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</row>
    <row r="404" spans="1:24" ht="24.75" hidden="1" customHeight="1" outlineLevel="1">
      <c r="A404" s="154" t="s">
        <v>1920</v>
      </c>
      <c r="B404" s="338" t="s">
        <v>1921</v>
      </c>
      <c r="C404" s="119" t="s">
        <v>1922</v>
      </c>
      <c r="D404" s="327" t="s">
        <v>13</v>
      </c>
      <c r="E404" s="327">
        <v>10</v>
      </c>
      <c r="F404" s="291">
        <f>SUMIF('Загальний прайс'!$D$7:$D$4839,A404,'Загальний прайс'!$L$7:$L$4839)</f>
        <v>4142.2424999841569</v>
      </c>
      <c r="G404" s="291">
        <f>F404*ЗМІСТ!$E$13/1000*1.2</f>
        <v>261.22571826020084</v>
      </c>
      <c r="H404" s="292">
        <f>G404*(100%-ЗМІСТ!$E$15)</f>
        <v>261.22571826020084</v>
      </c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ht="24.75" hidden="1" customHeight="1" outlineLevel="1">
      <c r="A405" s="154" t="s">
        <v>1923</v>
      </c>
      <c r="B405" s="338" t="s">
        <v>1924</v>
      </c>
      <c r="C405" s="119" t="s">
        <v>1925</v>
      </c>
      <c r="D405" s="327" t="s">
        <v>13</v>
      </c>
      <c r="E405" s="327">
        <v>10</v>
      </c>
      <c r="F405" s="291">
        <f>SUMIF('Загальний прайс'!$D$7:$D$4839,A405,'Загальний прайс'!$L$7:$L$4839)</f>
        <v>2935.7939270276493</v>
      </c>
      <c r="G405" s="291">
        <f>F405*ЗМІСТ!$E$13/1000*1.2</f>
        <v>185.14243848704334</v>
      </c>
      <c r="H405" s="292">
        <f>G405*(100%-ЗМІСТ!$E$15)</f>
        <v>185.14243848704334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</row>
    <row r="406" spans="1:24" ht="24.75" hidden="1" customHeight="1" outlineLevel="1">
      <c r="A406" s="154" t="s">
        <v>1926</v>
      </c>
      <c r="B406" s="338" t="s">
        <v>1927</v>
      </c>
      <c r="C406" s="119" t="s">
        <v>1928</v>
      </c>
      <c r="D406" s="327" t="s">
        <v>170</v>
      </c>
      <c r="E406" s="327">
        <v>20</v>
      </c>
      <c r="F406" s="291">
        <f>SUMIF('Загальний прайс'!$D$7:$D$4839,A406,'Загальний прайс'!$L$7:$L$4839)</f>
        <v>673.31919804639801</v>
      </c>
      <c r="G406" s="291">
        <f>F406*ЗМІСТ!$E$13/1000*1.2</f>
        <v>42.462094174526349</v>
      </c>
      <c r="H406" s="292">
        <f>G406*(100%-ЗМІСТ!$E$15)</f>
        <v>42.462094174526349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</row>
    <row r="407" spans="1:24" ht="24.75" hidden="1" customHeight="1" outlineLevel="1">
      <c r="A407" s="154" t="s">
        <v>1929</v>
      </c>
      <c r="B407" s="338" t="s">
        <v>1930</v>
      </c>
      <c r="C407" s="119" t="s">
        <v>1931</v>
      </c>
      <c r="D407" s="328" t="s">
        <v>13</v>
      </c>
      <c r="E407" s="328">
        <v>100</v>
      </c>
      <c r="F407" s="291">
        <f>SUMIF('Загальний прайс'!$D$7:$D$4839,A407,'Загальний прайс'!$L$7:$L$4839)</f>
        <v>484.60073260073261</v>
      </c>
      <c r="G407" s="291">
        <f>F407*ЗМІСТ!$E$13/1000*1.2</f>
        <v>30.560783064615379</v>
      </c>
      <c r="H407" s="292">
        <f>G407*(100%-ЗМІСТ!$E$15)</f>
        <v>30.560783064615379</v>
      </c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</row>
    <row r="408" spans="1:24" ht="24.75" hidden="1" customHeight="1" outlineLevel="1">
      <c r="A408" s="781" t="s">
        <v>1932</v>
      </c>
      <c r="B408" s="768" t="s">
        <v>1933</v>
      </c>
      <c r="C408" s="769" t="s">
        <v>1934</v>
      </c>
      <c r="D408" s="782" t="s">
        <v>170</v>
      </c>
      <c r="E408" s="782">
        <v>18</v>
      </c>
      <c r="F408" s="770">
        <f>SUMIF('Загальний прайс'!$D$7:$D$4839,A408,'Загальний прайс'!$L$7:$L$4839)</f>
        <v>4037.0172682041994</v>
      </c>
      <c r="G408" s="770">
        <f>F408*ЗМІСТ!$E$13/1000*1.2</f>
        <v>254.58981107926667</v>
      </c>
      <c r="H408" s="771">
        <f>G408*(100%-ЗМІСТ!$E$15)</f>
        <v>254.58981107926667</v>
      </c>
      <c r="I408" s="293"/>
      <c r="J408" s="293"/>
      <c r="K408" s="293"/>
      <c r="L408" s="293"/>
      <c r="M408" s="293"/>
      <c r="N408" s="293"/>
      <c r="O408" s="293"/>
      <c r="P408" s="293"/>
      <c r="Q408" s="293"/>
      <c r="R408" s="293"/>
      <c r="S408" s="293"/>
      <c r="T408" s="293"/>
      <c r="U408" s="293"/>
      <c r="V408" s="293"/>
      <c r="W408" s="293"/>
      <c r="X408" s="293"/>
    </row>
    <row r="409" spans="1:24" ht="24.75" hidden="1" customHeight="1" outlineLevel="1">
      <c r="A409" s="154" t="s">
        <v>1935</v>
      </c>
      <c r="B409" s="338" t="s">
        <v>1936</v>
      </c>
      <c r="C409" s="119" t="s">
        <v>1937</v>
      </c>
      <c r="D409" s="327" t="s">
        <v>13</v>
      </c>
      <c r="E409" s="327">
        <v>10</v>
      </c>
      <c r="F409" s="291">
        <f>SUMIF('Загальний прайс'!$D$7:$D$4839,A409,'Загальний прайс'!$L$7:$L$4839)</f>
        <v>2071.377264057789</v>
      </c>
      <c r="G409" s="291">
        <f>F409*ЗМІСТ!$E$13/1000*1.2</f>
        <v>130.62900436017813</v>
      </c>
      <c r="H409" s="292">
        <f>G409*(100%-ЗМІСТ!$E$15)</f>
        <v>130.62900436017813</v>
      </c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</row>
    <row r="410" spans="1:24" ht="24.75" hidden="1" customHeight="1" outlineLevel="1">
      <c r="A410" s="154" t="s">
        <v>1938</v>
      </c>
      <c r="B410" s="338" t="s">
        <v>1939</v>
      </c>
      <c r="C410" s="119" t="s">
        <v>1940</v>
      </c>
      <c r="D410" s="327" t="s">
        <v>13</v>
      </c>
      <c r="E410" s="327">
        <v>10</v>
      </c>
      <c r="F410" s="291">
        <f>SUMIF('Загальний прайс'!$D$7:$D$4839,A410,'Загальний прайс'!$L$7:$L$4839)</f>
        <v>1812.8955900633202</v>
      </c>
      <c r="G410" s="291">
        <f>F410*ЗМІСТ!$E$13/1000*1.2</f>
        <v>114.32815742845881</v>
      </c>
      <c r="H410" s="292">
        <f>G410*(100%-ЗМІСТ!$E$15)</f>
        <v>114.32815742845881</v>
      </c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</row>
    <row r="411" spans="1:24" ht="24.75" hidden="1" customHeight="1" outlineLevel="1">
      <c r="A411" s="154" t="s">
        <v>1941</v>
      </c>
      <c r="B411" s="338" t="s">
        <v>1942</v>
      </c>
      <c r="C411" s="119" t="s">
        <v>1943</v>
      </c>
      <c r="D411" s="327" t="s">
        <v>13</v>
      </c>
      <c r="E411" s="327">
        <v>10</v>
      </c>
      <c r="F411" s="291">
        <f>SUMIF('Загальний прайс'!$D$7:$D$4839,A411,'Загальний прайс'!$L$7:$L$4839)</f>
        <v>2858.4783370520768</v>
      </c>
      <c r="G411" s="291">
        <f>F411*ЗМІСТ!$E$13/1000*1.2</f>
        <v>180.26662049131824</v>
      </c>
      <c r="H411" s="292">
        <f>G411*(100%-ЗМІСТ!$E$15)</f>
        <v>180.26662049131824</v>
      </c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</row>
    <row r="412" spans="1:24" ht="24.75" hidden="1" customHeight="1" outlineLevel="1">
      <c r="A412" s="154" t="s">
        <v>1944</v>
      </c>
      <c r="B412" s="338" t="s">
        <v>1945</v>
      </c>
      <c r="C412" s="119" t="s">
        <v>1946</v>
      </c>
      <c r="D412" s="327" t="s">
        <v>13</v>
      </c>
      <c r="E412" s="327">
        <v>10</v>
      </c>
      <c r="F412" s="291">
        <f>SUMIF('Загальний прайс'!$D$7:$D$4839,A412,'Загальний прайс'!$L$7:$L$4839)</f>
        <v>1935.6608369094865</v>
      </c>
      <c r="G412" s="291">
        <f>F412*ЗМІСТ!$E$13/1000*1.2</f>
        <v>122.07020531312594</v>
      </c>
      <c r="H412" s="292">
        <f>G412*(100%-ЗМІСТ!$E$15)</f>
        <v>122.07020531312594</v>
      </c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</row>
    <row r="413" spans="1:24" ht="24.75" hidden="1" customHeight="1" outlineLevel="1">
      <c r="A413" s="154" t="s">
        <v>1947</v>
      </c>
      <c r="B413" s="338" t="s">
        <v>1948</v>
      </c>
      <c r="C413" s="119" t="s">
        <v>1949</v>
      </c>
      <c r="D413" s="327" t="s">
        <v>13</v>
      </c>
      <c r="E413" s="327">
        <v>10</v>
      </c>
      <c r="F413" s="291">
        <f>SUMIF('Загальний прайс'!$D$7:$D$4839,A413,'Загальний прайс'!$L$7:$L$4839)</f>
        <v>2710.1119100743963</v>
      </c>
      <c r="G413" s="291">
        <f>F413*ЗМІСТ!$E$13/1000*1.2</f>
        <v>170.9100638790261</v>
      </c>
      <c r="H413" s="292">
        <f>G413*(100%-ЗМІСТ!$E$15)</f>
        <v>170.9100638790261</v>
      </c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ht="24.75" hidden="1" customHeight="1" outlineLevel="1">
      <c r="A414" s="154" t="s">
        <v>1950</v>
      </c>
      <c r="B414" s="338" t="s">
        <v>1951</v>
      </c>
      <c r="C414" s="119" t="s">
        <v>1952</v>
      </c>
      <c r="D414" s="327" t="s">
        <v>13</v>
      </c>
      <c r="E414" s="327">
        <v>10</v>
      </c>
      <c r="F414" s="291">
        <f>SUMIF('Загальний прайс'!$D$7:$D$4839,A414,'Загальний прайс'!$L$7:$L$4839)</f>
        <v>3053.4389269277135</v>
      </c>
      <c r="G414" s="291">
        <f>F414*ЗМІСТ!$E$13/1000*1.2</f>
        <v>192.561583937541</v>
      </c>
      <c r="H414" s="292">
        <f>G414*(100%-ЗМІСТ!$E$15)</f>
        <v>192.561583937541</v>
      </c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</row>
    <row r="415" spans="1:24" ht="24.75" hidden="1" customHeight="1" outlineLevel="1">
      <c r="A415" s="154" t="s">
        <v>1953</v>
      </c>
      <c r="B415" s="338" t="s">
        <v>1954</v>
      </c>
      <c r="C415" s="119" t="s">
        <v>1955</v>
      </c>
      <c r="D415" s="328" t="s">
        <v>13</v>
      </c>
      <c r="E415" s="328">
        <v>9</v>
      </c>
      <c r="F415" s="291">
        <f>SUMIF('Загальний прайс'!$D$7:$D$4839,A415,'Загальний прайс'!$L$7:$L$4839)</f>
        <v>220.985347985348</v>
      </c>
      <c r="G415" s="291">
        <f>F415*ЗМІСТ!$E$13/1000*1.2</f>
        <v>13.936184627692306</v>
      </c>
      <c r="H415" s="292">
        <f>G415*(100%-ЗМІСТ!$E$15)</f>
        <v>13.936184627692306</v>
      </c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ht="24.75" hidden="1" customHeight="1" outlineLevel="1">
      <c r="A416" s="781" t="s">
        <v>1956</v>
      </c>
      <c r="B416" s="768" t="s">
        <v>1957</v>
      </c>
      <c r="C416" s="769" t="s">
        <v>1958</v>
      </c>
      <c r="D416" s="782" t="s">
        <v>170</v>
      </c>
      <c r="E416" s="782">
        <v>8</v>
      </c>
      <c r="F416" s="770">
        <f>SUMIF('Загальний прайс'!$D$7:$D$4839,A416,'Загальний прайс'!$L$7:$L$4839)</f>
        <v>5992.6243292139825</v>
      </c>
      <c r="G416" s="770">
        <f>F416*ЗМІСТ!$E$13/1000*1.2</f>
        <v>377.91790187765787</v>
      </c>
      <c r="H416" s="771">
        <f>G416*(100%-ЗМІСТ!$E$15)</f>
        <v>377.91790187765787</v>
      </c>
      <c r="I416" s="293"/>
      <c r="J416" s="293"/>
      <c r="K416" s="293"/>
      <c r="L416" s="293"/>
      <c r="M416" s="293"/>
      <c r="N416" s="293"/>
      <c r="O416" s="293"/>
      <c r="P416" s="293"/>
      <c r="Q416" s="293"/>
      <c r="R416" s="293"/>
      <c r="S416" s="293"/>
      <c r="T416" s="293"/>
      <c r="U416" s="293"/>
      <c r="V416" s="293"/>
      <c r="W416" s="293"/>
      <c r="X416" s="293"/>
    </row>
    <row r="417" spans="1:24" ht="24.75" hidden="1" customHeight="1" outlineLevel="1">
      <c r="A417" s="154" t="s">
        <v>1959</v>
      </c>
      <c r="B417" s="338" t="s">
        <v>1960</v>
      </c>
      <c r="C417" s="119" t="s">
        <v>1961</v>
      </c>
      <c r="D417" s="273" t="s">
        <v>13</v>
      </c>
      <c r="E417" s="273">
        <v>10</v>
      </c>
      <c r="F417" s="291">
        <f>SUMIF('Загальний прайс'!$D$7:$D$4839,A417,'Загальний прайс'!$L$7:$L$4839)</f>
        <v>2212.033218899991</v>
      </c>
      <c r="G417" s="291">
        <f>F417*ЗМІСТ!$E$13/1000*1.2</f>
        <v>139.499308991394</v>
      </c>
      <c r="H417" s="292">
        <f>G417*(100%-ЗМІСТ!$E$15)</f>
        <v>139.499308991394</v>
      </c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</row>
    <row r="418" spans="1:24" ht="24.75" hidden="1" customHeight="1" outlineLevel="1">
      <c r="A418" s="154" t="s">
        <v>1962</v>
      </c>
      <c r="B418" s="338" t="s">
        <v>1963</v>
      </c>
      <c r="C418" s="119" t="s">
        <v>1964</v>
      </c>
      <c r="D418" s="273" t="s">
        <v>13</v>
      </c>
      <c r="E418" s="273">
        <v>10</v>
      </c>
      <c r="F418" s="291">
        <f>SUMIF('Загальний прайс'!$D$7:$D$4839,A418,'Загальний прайс'!$L$7:$L$4839)</f>
        <v>1934.5163089450302</v>
      </c>
      <c r="G418" s="291">
        <f>F418*ЗМІСТ!$E$13/1000*1.2</f>
        <v>121.99802698469995</v>
      </c>
      <c r="H418" s="292">
        <f>G418*(100%-ЗМІСТ!$E$15)</f>
        <v>121.99802698469995</v>
      </c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</row>
    <row r="419" spans="1:24" ht="24.75" hidden="1" customHeight="1" outlineLevel="1">
      <c r="A419" s="154" t="s">
        <v>1965</v>
      </c>
      <c r="B419" s="338" t="s">
        <v>1966</v>
      </c>
      <c r="C419" s="119" t="s">
        <v>1967</v>
      </c>
      <c r="D419" s="273" t="s">
        <v>13</v>
      </c>
      <c r="E419" s="273">
        <v>10</v>
      </c>
      <c r="F419" s="291">
        <f>SUMIF('Загальний прайс'!$D$7:$D$4839,A419,'Загальний прайс'!$L$7:$L$4839)</f>
        <v>3946.4084549287313</v>
      </c>
      <c r="G419" s="291">
        <f>F419*ЗМІСТ!$E$13/1000*1.2</f>
        <v>248.87567137627269</v>
      </c>
      <c r="H419" s="292">
        <f>G419*(100%-ЗМІСТ!$E$15)</f>
        <v>248.87567137627269</v>
      </c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</row>
    <row r="420" spans="1:24" ht="24.75" hidden="1" customHeight="1" outlineLevel="1">
      <c r="A420" s="154" t="s">
        <v>1968</v>
      </c>
      <c r="B420" s="338" t="s">
        <v>1969</v>
      </c>
      <c r="C420" s="119" t="s">
        <v>1970</v>
      </c>
      <c r="D420" s="273" t="s">
        <v>13</v>
      </c>
      <c r="E420" s="273">
        <v>10</v>
      </c>
      <c r="F420" s="291">
        <f>SUMIF('Загальний прайс'!$D$7:$D$4839,A420,'Загальний прайс'!$L$7:$L$4839)</f>
        <v>2019.5122640992261</v>
      </c>
      <c r="G420" s="291">
        <f>F420*ЗМІСТ!$E$13/1000*1.2</f>
        <v>127.35819830119132</v>
      </c>
      <c r="H420" s="292">
        <f>G420*(100%-ЗМІСТ!$E$15)</f>
        <v>127.35819830119132</v>
      </c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</row>
    <row r="421" spans="1:24" ht="24.75" hidden="1" customHeight="1" outlineLevel="1">
      <c r="A421" s="154" t="s">
        <v>1971</v>
      </c>
      <c r="B421" s="338" t="s">
        <v>1972</v>
      </c>
      <c r="C421" s="119" t="s">
        <v>1973</v>
      </c>
      <c r="D421" s="273" t="s">
        <v>13</v>
      </c>
      <c r="E421" s="273">
        <v>10</v>
      </c>
      <c r="F421" s="291">
        <f>SUMIF('Загальний прайс'!$D$7:$D$4839,A421,'Загальний прайс'!$L$7:$L$4839)</f>
        <v>3097.8344100975523</v>
      </c>
      <c r="G421" s="291">
        <f>F421*ЗМІСТ!$E$13/1000*1.2</f>
        <v>195.36133358488641</v>
      </c>
      <c r="H421" s="292">
        <f>G421*(100%-ЗМІСТ!$E$15)</f>
        <v>195.36133358488641</v>
      </c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</row>
    <row r="422" spans="1:24" ht="24.75" hidden="1" customHeight="1" outlineLevel="1">
      <c r="A422" s="154" t="s">
        <v>1974</v>
      </c>
      <c r="B422" s="338" t="s">
        <v>1975</v>
      </c>
      <c r="C422" s="119" t="s">
        <v>1976</v>
      </c>
      <c r="D422" s="273" t="s">
        <v>13</v>
      </c>
      <c r="E422" s="273">
        <v>10</v>
      </c>
      <c r="F422" s="291">
        <f>SUMIF('Загальний прайс'!$D$7:$D$4839,A422,'Загальний прайс'!$L$7:$L$4839)</f>
        <v>3572.2094099147425</v>
      </c>
      <c r="G422" s="291">
        <f>F422*ЗМІСТ!$E$13/1000*1.2</f>
        <v>225.2772426733577</v>
      </c>
      <c r="H422" s="292">
        <f>G422*(100%-ЗМІСТ!$E$15)</f>
        <v>225.2772426733577</v>
      </c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</row>
    <row r="423" spans="1:24" ht="24.75" hidden="1" customHeight="1" outlineLevel="1">
      <c r="A423" s="154" t="s">
        <v>1977</v>
      </c>
      <c r="B423" s="338" t="s">
        <v>1978</v>
      </c>
      <c r="C423" s="119" t="s">
        <v>1979</v>
      </c>
      <c r="D423" s="273" t="s">
        <v>13</v>
      </c>
      <c r="E423" s="273">
        <v>10</v>
      </c>
      <c r="F423" s="291">
        <f>SUMIF('Загальний прайс'!$D$7:$D$4839,A423,'Загальний прайс'!$L$7:$L$4839)</f>
        <v>2952.1184548848569</v>
      </c>
      <c r="G423" s="291">
        <f>F423*ЗМІСТ!$E$13/1000*1.2</f>
        <v>186.17192589990583</v>
      </c>
      <c r="H423" s="292">
        <f>G423*(100%-ЗМІСТ!$E$15)</f>
        <v>186.17192589990583</v>
      </c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</row>
    <row r="424" spans="1:24" ht="24.75" hidden="1" customHeight="1" outlineLevel="1">
      <c r="A424" s="154" t="s">
        <v>1980</v>
      </c>
      <c r="B424" s="338" t="s">
        <v>1981</v>
      </c>
      <c r="C424" s="119" t="s">
        <v>1982</v>
      </c>
      <c r="D424" s="273" t="s">
        <v>13</v>
      </c>
      <c r="E424" s="273">
        <v>10</v>
      </c>
      <c r="F424" s="291">
        <f>SUMIF('Загальний прайс'!$D$7:$D$4839,A424,'Загальний прайс'!$L$7:$L$4839)</f>
        <v>3778.524882028285</v>
      </c>
      <c r="G424" s="291">
        <f>F424*ЗМІСТ!$E$13/1000*1.2</f>
        <v>238.28828859625062</v>
      </c>
      <c r="H424" s="292">
        <f>G424*(100%-ЗМІСТ!$E$15)</f>
        <v>238.28828859625062</v>
      </c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</row>
    <row r="425" spans="1:24" ht="24.75" hidden="1" customHeight="1" outlineLevel="1">
      <c r="A425" s="154" t="s">
        <v>1983</v>
      </c>
      <c r="B425" s="338" t="s">
        <v>1984</v>
      </c>
      <c r="C425" s="119" t="s">
        <v>1985</v>
      </c>
      <c r="D425" s="273" t="s">
        <v>13</v>
      </c>
      <c r="E425" s="273">
        <v>10</v>
      </c>
      <c r="F425" s="291">
        <f>SUMIF('Загальний прайс'!$D$7:$D$4839,A425,'Загальний прайс'!$L$7:$L$4839)</f>
        <v>4658.0010729455398</v>
      </c>
      <c r="G425" s="291">
        <f>F425*ЗМІСТ!$E$13/1000*1.2</f>
        <v>293.75143438406582</v>
      </c>
      <c r="H425" s="292">
        <f>G425*(100%-ЗМІСТ!$E$15)</f>
        <v>293.75143438406582</v>
      </c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ht="24.75" hidden="1" customHeight="1" outlineLevel="1">
      <c r="A426" s="154" t="s">
        <v>1986</v>
      </c>
      <c r="B426" s="338" t="s">
        <v>1987</v>
      </c>
      <c r="C426" s="119" t="s">
        <v>1988</v>
      </c>
      <c r="D426" s="273" t="s">
        <v>13</v>
      </c>
      <c r="E426" s="273">
        <v>9</v>
      </c>
      <c r="F426" s="291">
        <f>SUMIF('Загальний прайс'!$D$7:$D$4839,A426,'Загальний прайс'!$L$7:$L$4839)</f>
        <v>249.18070818070817</v>
      </c>
      <c r="G426" s="291">
        <f>F426*ЗМІСТ!$E$13/1000*1.2</f>
        <v>15.714292311794869</v>
      </c>
      <c r="H426" s="292">
        <f>G426*(100%-ЗМІСТ!$E$15)</f>
        <v>15.714292311794869</v>
      </c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</row>
    <row r="427" spans="1:24" ht="24.75" hidden="1" customHeight="1" outlineLevel="1">
      <c r="A427" s="781" t="s">
        <v>1989</v>
      </c>
      <c r="B427" s="768" t="s">
        <v>1990</v>
      </c>
      <c r="C427" s="769" t="s">
        <v>1991</v>
      </c>
      <c r="D427" s="782" t="s">
        <v>170</v>
      </c>
      <c r="E427" s="782">
        <v>6</v>
      </c>
      <c r="F427" s="770">
        <f>SUMIF('Загальний прайс'!$D$7:$D$4839,A427,'Загальний прайс'!$L$7:$L$4839)</f>
        <v>8497.3557287438725</v>
      </c>
      <c r="G427" s="770">
        <f>F427*ЗМІСТ!$E$13/1000*1.2</f>
        <v>535.87588210058698</v>
      </c>
      <c r="H427" s="771">
        <f>G427*(100%-ЗМІСТ!$E$15)</f>
        <v>535.87588210058698</v>
      </c>
      <c r="I427" s="293"/>
      <c r="J427" s="293"/>
      <c r="K427" s="293"/>
      <c r="L427" s="293"/>
      <c r="M427" s="293"/>
      <c r="N427" s="293"/>
      <c r="O427" s="293"/>
      <c r="P427" s="293"/>
      <c r="Q427" s="293"/>
      <c r="R427" s="293"/>
      <c r="S427" s="293"/>
      <c r="T427" s="293"/>
      <c r="U427" s="293"/>
      <c r="V427" s="293"/>
      <c r="W427" s="293"/>
      <c r="X427" s="293"/>
    </row>
    <row r="428" spans="1:24" ht="24.75" hidden="1" customHeight="1" outlineLevel="1">
      <c r="A428" s="228" t="s">
        <v>1992</v>
      </c>
      <c r="B428" s="338" t="s">
        <v>1993</v>
      </c>
      <c r="C428" s="119" t="s">
        <v>1994</v>
      </c>
      <c r="D428" s="294" t="s">
        <v>13</v>
      </c>
      <c r="E428" s="294">
        <v>10</v>
      </c>
      <c r="F428" s="291">
        <f>SUMIF('Загальний прайс'!$D$7:$D$4839,A428,'Загальний прайс'!$L$7:$L$4839)</f>
        <v>3456.0402358898059</v>
      </c>
      <c r="G428" s="291">
        <f>F428*ЗМІСТ!$E$13/1000*1.2</f>
        <v>217.95116846971695</v>
      </c>
      <c r="H428" s="292">
        <f>G428*(100%-ЗМІСТ!$E$15)</f>
        <v>217.95116846971695</v>
      </c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</row>
    <row r="429" spans="1:24" ht="24.75" hidden="1" customHeight="1" outlineLevel="1">
      <c r="A429" s="228" t="s">
        <v>1995</v>
      </c>
      <c r="B429" s="338" t="s">
        <v>1996</v>
      </c>
      <c r="C429" s="119" t="s">
        <v>1997</v>
      </c>
      <c r="D429" s="294" t="s">
        <v>13</v>
      </c>
      <c r="E429" s="294">
        <v>10</v>
      </c>
      <c r="F429" s="291">
        <f>SUMIF('Загальний прайс'!$D$7:$D$4839,A429,'Загальний прайс'!$L$7:$L$4839)</f>
        <v>2891.9707190523318</v>
      </c>
      <c r="G429" s="291">
        <f>F429*ЗМІСТ!$E$13/1000*1.2</f>
        <v>182.37877871100116</v>
      </c>
      <c r="H429" s="292">
        <f>G429*(100%-ЗМІСТ!$E$15)</f>
        <v>182.37877871100116</v>
      </c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</row>
    <row r="430" spans="1:24" ht="24.75" hidden="1" customHeight="1" outlineLevel="1">
      <c r="A430" s="228" t="s">
        <v>1998</v>
      </c>
      <c r="B430" s="338" t="s">
        <v>1999</v>
      </c>
      <c r="C430" s="119" t="s">
        <v>2000</v>
      </c>
      <c r="D430" s="294" t="s">
        <v>13</v>
      </c>
      <c r="E430" s="294">
        <v>10</v>
      </c>
      <c r="F430" s="291">
        <f>SUMIF('Загальний прайс'!$D$7:$D$4839,A430,'Загальний прайс'!$L$7:$L$4839)</f>
        <v>7486.5711910366908</v>
      </c>
      <c r="G430" s="291">
        <f>F430*ЗМІСТ!$E$13/1000*1.2</f>
        <v>472.13192774014726</v>
      </c>
      <c r="H430" s="292">
        <f>G430*(100%-ЗМІСТ!$E$15)</f>
        <v>472.13192774014726</v>
      </c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</row>
    <row r="431" spans="1:24" ht="24.75" hidden="1" customHeight="1" outlineLevel="1">
      <c r="A431" s="228" t="s">
        <v>2001</v>
      </c>
      <c r="B431" s="338" t="s">
        <v>2002</v>
      </c>
      <c r="C431" s="119" t="s">
        <v>2003</v>
      </c>
      <c r="D431" s="294" t="s">
        <v>13</v>
      </c>
      <c r="E431" s="294">
        <v>10</v>
      </c>
      <c r="F431" s="291">
        <f>SUMIF('Загальний прайс'!$D$7:$D$4839,A431,'Загальний прайс'!$L$7:$L$4839)</f>
        <v>2611.170837011859</v>
      </c>
      <c r="G431" s="291">
        <f>F431*ЗМІСТ!$E$13/1000*1.2</f>
        <v>164.67045987798193</v>
      </c>
      <c r="H431" s="292">
        <f>G431*(100%-ЗМІСТ!$E$15)</f>
        <v>164.67045987798193</v>
      </c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</row>
    <row r="432" spans="1:24" ht="24.75" hidden="1" customHeight="1" outlineLevel="1">
      <c r="A432" s="228" t="s">
        <v>2004</v>
      </c>
      <c r="B432" s="338" t="s">
        <v>2005</v>
      </c>
      <c r="C432" s="119" t="s">
        <v>2006</v>
      </c>
      <c r="D432" s="294" t="s">
        <v>13</v>
      </c>
      <c r="E432" s="294">
        <v>10</v>
      </c>
      <c r="F432" s="291">
        <f>SUMIF('Загальний прайс'!$D$7:$D$4839,A432,'Загальний прайс'!$L$7:$L$4839)</f>
        <v>4173.807264072414</v>
      </c>
      <c r="G432" s="291">
        <f>F432*ЗМІСТ!$E$13/1000*1.2</f>
        <v>263.21631349230046</v>
      </c>
      <c r="H432" s="292">
        <f>G432*(100%-ЗМІСТ!$E$15)</f>
        <v>263.21631349230046</v>
      </c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6" ht="24.75" hidden="1" customHeight="1" outlineLevel="1">
      <c r="A433" s="228" t="s">
        <v>2007</v>
      </c>
      <c r="B433" s="338" t="s">
        <v>2008</v>
      </c>
      <c r="C433" s="119" t="s">
        <v>2009</v>
      </c>
      <c r="D433" s="294" t="s">
        <v>13</v>
      </c>
      <c r="E433" s="294">
        <v>10</v>
      </c>
      <c r="F433" s="291">
        <f>SUMIF('Загальний прайс'!$D$7:$D$4839,A433,'Загальний прайс'!$L$7:$L$4839)</f>
        <v>4803.7170279144884</v>
      </c>
      <c r="G433" s="291">
        <f>F433*ЗМІСТ!$E$13/1000*1.2</f>
        <v>302.94084205367483</v>
      </c>
      <c r="H433" s="292">
        <f>G433*(100%-ЗМІСТ!$E$15)</f>
        <v>302.94084205367483</v>
      </c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6" ht="24.75" hidden="1" customHeight="1" outlineLevel="1">
      <c r="A434" s="228" t="s">
        <v>2010</v>
      </c>
      <c r="B434" s="338" t="s">
        <v>2011</v>
      </c>
      <c r="C434" s="119" t="s">
        <v>2012</v>
      </c>
      <c r="D434" s="294" t="s">
        <v>13</v>
      </c>
      <c r="E434" s="294">
        <v>9</v>
      </c>
      <c r="F434" s="291">
        <f>SUMIF('Загальний прайс'!$D$7:$D$4839,A434,'Загальний прайс'!$L$7:$L$4839)</f>
        <v>298.49450549450546</v>
      </c>
      <c r="G434" s="291">
        <f>F434*ЗМІСТ!$E$13/1000*1.2</f>
        <v>18.824209735384613</v>
      </c>
      <c r="H434" s="292">
        <f>G434*(100%-ЗМІСТ!$E$15)</f>
        <v>18.824209735384613</v>
      </c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</row>
    <row r="435" spans="1:26" ht="24.75" hidden="1" customHeight="1" outlineLevel="1">
      <c r="A435" s="781" t="s">
        <v>2013</v>
      </c>
      <c r="B435" s="768" t="s">
        <v>2014</v>
      </c>
      <c r="C435" s="769" t="s">
        <v>2015</v>
      </c>
      <c r="D435" s="782" t="s">
        <v>170</v>
      </c>
      <c r="E435" s="782">
        <v>6</v>
      </c>
      <c r="F435" s="770">
        <f>SUMIF('Загальний прайс'!$D$7:$D$4839,A435,'Загальний прайс'!$L$7:$L$4839)</f>
        <v>10433.746276427386</v>
      </c>
      <c r="G435" s="770">
        <f>F435*ЗМІСТ!$E$13/1000*1.2</f>
        <v>657.99210577721237</v>
      </c>
      <c r="H435" s="771">
        <f>G435*(100%-ЗМІСТ!$E$15)</f>
        <v>657.99210577721237</v>
      </c>
      <c r="I435" s="293"/>
      <c r="J435" s="293"/>
      <c r="K435" s="293"/>
      <c r="L435" s="293"/>
      <c r="M435" s="293"/>
      <c r="N435" s="293"/>
      <c r="O435" s="293"/>
      <c r="P435" s="293"/>
      <c r="Q435" s="293"/>
      <c r="R435" s="293"/>
      <c r="S435" s="293"/>
      <c r="T435" s="293"/>
      <c r="U435" s="293"/>
      <c r="V435" s="293"/>
      <c r="W435" s="293"/>
      <c r="X435" s="293"/>
    </row>
    <row r="436" spans="1:26" ht="24.75" hidden="1" customHeight="1" outlineLevel="1">
      <c r="A436" s="154" t="s">
        <v>2016</v>
      </c>
      <c r="B436" s="338" t="s">
        <v>2017</v>
      </c>
      <c r="C436" s="119" t="s">
        <v>2018</v>
      </c>
      <c r="D436" s="273" t="s">
        <v>13</v>
      </c>
      <c r="E436" s="273">
        <v>10</v>
      </c>
      <c r="F436" s="291">
        <f>SUMIF('Загальний прайс'!$D$7:$D$4839,A436,'Загальний прайс'!$L$7:$L$4839)</f>
        <v>4079.8960729674764</v>
      </c>
      <c r="G436" s="291">
        <f>F436*ЗМІСТ!$E$13/1000*1.2</f>
        <v>257.29391316224923</v>
      </c>
      <c r="H436" s="292">
        <f>G436*(100%-ЗМІСТ!$E$15)</f>
        <v>257.29391316224923</v>
      </c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</row>
    <row r="437" spans="1:26" ht="24.75" hidden="1" customHeight="1" outlineLevel="1">
      <c r="A437" s="154" t="s">
        <v>2019</v>
      </c>
      <c r="B437" s="338" t="s">
        <v>2020</v>
      </c>
      <c r="C437" s="119" t="s">
        <v>2021</v>
      </c>
      <c r="D437" s="273" t="s">
        <v>13</v>
      </c>
      <c r="E437" s="273">
        <v>10</v>
      </c>
      <c r="F437" s="291">
        <f>SUMIF('Загальний прайс'!$D$7:$D$4839,A437,'Загальний прайс'!$L$7:$L$4839)</f>
        <v>3298.1260728846028</v>
      </c>
      <c r="G437" s="291">
        <f>F437*ЗМІСТ!$E$13/1000*1.2</f>
        <v>207.9924949602229</v>
      </c>
      <c r="H437" s="292">
        <f>G437*(100%-ЗМІСТ!$E$15)</f>
        <v>207.9924949602229</v>
      </c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</row>
    <row r="438" spans="1:26" ht="24.75" hidden="1" customHeight="1" outlineLevel="1">
      <c r="A438" s="154" t="s">
        <v>2022</v>
      </c>
      <c r="B438" s="338" t="s">
        <v>2023</v>
      </c>
      <c r="C438" s="119" t="s">
        <v>2024</v>
      </c>
      <c r="D438" s="273" t="s">
        <v>13</v>
      </c>
      <c r="E438" s="273">
        <v>10</v>
      </c>
      <c r="F438" s="291">
        <f>SUMIF('Загальний прайс'!$D$7:$D$4839,A438,'Загальний прайс'!$L$7:$L$4839)</f>
        <v>8401.6782190438007</v>
      </c>
      <c r="G438" s="291">
        <f>F438*ЗМІСТ!$E$13/1000*1.2</f>
        <v>529.84209093726315</v>
      </c>
      <c r="H438" s="292">
        <f>G438*(100%-ЗМІСТ!$E$15)</f>
        <v>529.84209093726315</v>
      </c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</row>
    <row r="439" spans="1:26" ht="24.75" hidden="1" customHeight="1" outlineLevel="1">
      <c r="A439" s="154" t="s">
        <v>2025</v>
      </c>
      <c r="B439" s="338" t="s">
        <v>2026</v>
      </c>
      <c r="C439" s="119" t="s">
        <v>2027</v>
      </c>
      <c r="D439" s="273" t="s">
        <v>13</v>
      </c>
      <c r="E439" s="273">
        <v>10</v>
      </c>
      <c r="F439" s="291">
        <f>SUMIF('Загальний прайс'!$D$7:$D$4839,A439,'Загальний прайс'!$L$7:$L$4839)</f>
        <v>2909.0482189316781</v>
      </c>
      <c r="G439" s="291">
        <f>F439*ЗМІСТ!$E$13/1000*1.2</f>
        <v>183.45575143099231</v>
      </c>
      <c r="H439" s="292">
        <f>G439*(100%-ЗМІСТ!$E$15)</f>
        <v>183.45575143099231</v>
      </c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</row>
    <row r="440" spans="1:26" ht="24.75" hidden="1" customHeight="1" outlineLevel="1">
      <c r="A440" s="154" t="s">
        <v>2028</v>
      </c>
      <c r="B440" s="338" t="s">
        <v>2029</v>
      </c>
      <c r="C440" s="119" t="s">
        <v>2030</v>
      </c>
      <c r="D440" s="273" t="s">
        <v>13</v>
      </c>
      <c r="E440" s="273">
        <v>10</v>
      </c>
      <c r="F440" s="291">
        <f>SUMIF('Загальний прайс'!$D$7:$D$4839,A440,'Загальний прайс'!$L$7:$L$4839)</f>
        <v>3977.6117810000733</v>
      </c>
      <c r="G440" s="291">
        <f>F440*ЗМІСТ!$E$13/1000*1.2</f>
        <v>250.84347293910363</v>
      </c>
      <c r="H440" s="292">
        <f>G440*(100%-ЗМІСТ!$E$15)</f>
        <v>250.84347293910363</v>
      </c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</row>
    <row r="441" spans="1:26" ht="24.75" hidden="1" customHeight="1" outlineLevel="1">
      <c r="A441" s="154" t="s">
        <v>2031</v>
      </c>
      <c r="B441" s="338" t="s">
        <v>2032</v>
      </c>
      <c r="C441" s="119" t="s">
        <v>2033</v>
      </c>
      <c r="D441" s="273" t="s">
        <v>13</v>
      </c>
      <c r="E441" s="273">
        <v>10</v>
      </c>
      <c r="F441" s="291">
        <f>SUMIF('Загальний прайс'!$D$7:$D$4839,A441,'Загальний прайс'!$L$7:$L$4839)</f>
        <v>5154.754528115579</v>
      </c>
      <c r="G441" s="291">
        <f>F441*ЗМІСТ!$E$13/1000*1.2</f>
        <v>325.07861480035632</v>
      </c>
      <c r="H441" s="292">
        <f>G441*(100%-ЗМІСТ!$E$15)</f>
        <v>325.07861480035632</v>
      </c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</row>
    <row r="442" spans="1:26" ht="24.75" hidden="1" customHeight="1" outlineLevel="1">
      <c r="A442" s="154" t="s">
        <v>2034</v>
      </c>
      <c r="B442" s="338" t="s">
        <v>2035</v>
      </c>
      <c r="C442" s="304" t="s">
        <v>2036</v>
      </c>
      <c r="D442" s="294" t="s">
        <v>13</v>
      </c>
      <c r="E442" s="273">
        <v>9</v>
      </c>
      <c r="F442" s="291">
        <f>SUMIF('Загальний прайс'!$D$7:$D$4839,A442,'Загальний прайс'!$L$7:$L$4839)</f>
        <v>538.26739926739913</v>
      </c>
      <c r="G442" s="291">
        <f>F442*ЗМІСТ!$E$13/1000*1.2</f>
        <v>33.945209144615369</v>
      </c>
      <c r="H442" s="292">
        <f>G442*(100%-ЗМІСТ!$E$15)</f>
        <v>33.945209144615369</v>
      </c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</row>
    <row r="443" spans="1:26" ht="6" customHeight="1">
      <c r="A443" s="318"/>
      <c r="B443" s="319"/>
      <c r="C443" s="295"/>
      <c r="D443" s="319"/>
      <c r="E443" s="319"/>
      <c r="F443" s="320"/>
      <c r="G443" s="320"/>
      <c r="H443" s="298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</row>
    <row r="444" spans="1:26" ht="10.5" customHeight="1">
      <c r="A444" s="324"/>
      <c r="B444" s="329"/>
      <c r="C444" s="315"/>
      <c r="D444" s="329"/>
      <c r="E444" s="329"/>
      <c r="F444" s="330"/>
      <c r="G444" s="330"/>
      <c r="H444" s="298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21.75" customHeight="1" collapsed="1" thickBot="1">
      <c r="A445" s="165" t="s">
        <v>2037</v>
      </c>
      <c r="B445" s="299"/>
      <c r="C445" s="300"/>
      <c r="D445" s="299"/>
      <c r="E445" s="299"/>
      <c r="F445" s="301"/>
      <c r="G445" s="301"/>
      <c r="H445" s="302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</row>
    <row r="446" spans="1:26" ht="30.75" hidden="1" customHeight="1" outlineLevel="1">
      <c r="A446" s="767" t="s">
        <v>2038</v>
      </c>
      <c r="B446" s="768" t="s">
        <v>2039</v>
      </c>
      <c r="C446" s="769" t="s">
        <v>2040</v>
      </c>
      <c r="D446" s="768" t="s">
        <v>170</v>
      </c>
      <c r="E446" s="768">
        <v>12</v>
      </c>
      <c r="F446" s="770">
        <f>SUMIF('Загальний прайс'!$D$7:$D$4839,A446,'Загальний прайс'!$L$7:$L$4839)</f>
        <v>5723.59</v>
      </c>
      <c r="G446" s="770">
        <f>F446*ЗМІСТ!$E$13/1000*1.2</f>
        <v>360.95156398559999</v>
      </c>
      <c r="H446" s="771">
        <f>G446*(100%-ЗМІСТ!$E$15)</f>
        <v>360.95156398559999</v>
      </c>
      <c r="I446" s="293"/>
      <c r="J446" s="293"/>
      <c r="K446" s="293"/>
      <c r="L446" s="293"/>
      <c r="M446" s="293"/>
      <c r="N446" s="293"/>
      <c r="O446" s="293"/>
      <c r="P446" s="293"/>
      <c r="Q446" s="293"/>
      <c r="R446" s="293"/>
      <c r="S446" s="293"/>
      <c r="T446" s="293"/>
      <c r="U446" s="293"/>
      <c r="V446" s="293"/>
      <c r="W446" s="293"/>
      <c r="X446" s="293"/>
    </row>
    <row r="447" spans="1:26" ht="24.75" hidden="1" customHeight="1" outlineLevel="1">
      <c r="A447" s="154" t="s">
        <v>2041</v>
      </c>
      <c r="B447" s="338" t="s">
        <v>2042</v>
      </c>
      <c r="C447" s="119" t="s">
        <v>2043</v>
      </c>
      <c r="D447" s="327" t="s">
        <v>13</v>
      </c>
      <c r="E447" s="327">
        <v>10</v>
      </c>
      <c r="F447" s="291">
        <f>SUMIF('Загальний прайс'!$D$7:$D$4839,A447,'Загальний прайс'!$L$7:$L$4839)</f>
        <v>1110.7302358849306</v>
      </c>
      <c r="G447" s="291">
        <f>F447*ЗМІСТ!$E$13/1000*1.2</f>
        <v>70.046913879009523</v>
      </c>
      <c r="H447" s="292">
        <f>G447*(100%-ЗМІСТ!$E$15)</f>
        <v>70.046913879009523</v>
      </c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</row>
    <row r="448" spans="1:26" ht="24.75" hidden="1" customHeight="1" outlineLevel="1">
      <c r="A448" s="154" t="s">
        <v>2044</v>
      </c>
      <c r="B448" s="338" t="s">
        <v>2045</v>
      </c>
      <c r="C448" s="119" t="s">
        <v>2046</v>
      </c>
      <c r="D448" s="327" t="s">
        <v>13</v>
      </c>
      <c r="E448" s="327">
        <v>10</v>
      </c>
      <c r="F448" s="291">
        <f>SUMIF('Загальний прайс'!$D$7:$D$4839,A448,'Загальний прайс'!$L$7:$L$4839)</f>
        <v>1781.360955112759</v>
      </c>
      <c r="G448" s="291">
        <f>F448*ЗМІСТ!$E$13/1000*1.2</f>
        <v>112.33946225547821</v>
      </c>
      <c r="H448" s="292">
        <f>G448*(100%-ЗМІСТ!$E$15)</f>
        <v>112.33946225547821</v>
      </c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</row>
    <row r="449" spans="1:24" ht="24.75" hidden="1" customHeight="1" outlineLevel="1">
      <c r="A449" s="154" t="s">
        <v>2047</v>
      </c>
      <c r="B449" s="338" t="s">
        <v>2048</v>
      </c>
      <c r="C449" s="119" t="s">
        <v>2049</v>
      </c>
      <c r="D449" s="327" t="s">
        <v>13</v>
      </c>
      <c r="E449" s="327">
        <v>10</v>
      </c>
      <c r="F449" s="291">
        <f>SUMIF('Загальний прайс'!$D$7:$D$4839,A449,'Загальний прайс'!$L$7:$L$4839)</f>
        <v>2989.5263090474032</v>
      </c>
      <c r="G449" s="291">
        <f>F449*ЗМІСТ!$E$13/1000*1.2</f>
        <v>188.53100882955599</v>
      </c>
      <c r="H449" s="292">
        <f>G449*(100%-ЗМІСТ!$E$15)</f>
        <v>188.53100882955599</v>
      </c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ht="24.75" hidden="1" customHeight="1" outlineLevel="1">
      <c r="A450" s="154" t="s">
        <v>2050</v>
      </c>
      <c r="B450" s="338" t="s">
        <v>2051</v>
      </c>
      <c r="C450" s="119" t="s">
        <v>2052</v>
      </c>
      <c r="D450" s="327" t="s">
        <v>13</v>
      </c>
      <c r="E450" s="327">
        <v>10</v>
      </c>
      <c r="F450" s="291">
        <f>SUMIF('Загальний прайс'!$D$7:$D$4839,A450,'Загальний прайс'!$L$7:$L$4839)</f>
        <v>2010.8680899646035</v>
      </c>
      <c r="G450" s="291">
        <f>F450*ЗМІСТ!$E$13/1000*1.2</f>
        <v>126.81306348663335</v>
      </c>
      <c r="H450" s="292">
        <f>G450*(100%-ЗМІСТ!$E$15)</f>
        <v>126.81306348663335</v>
      </c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24.75" hidden="1" customHeight="1" outlineLevel="1">
      <c r="A451" s="154" t="s">
        <v>2053</v>
      </c>
      <c r="B451" s="338" t="s">
        <v>2054</v>
      </c>
      <c r="C451" s="119" t="s">
        <v>2055</v>
      </c>
      <c r="D451" s="327" t="s">
        <v>13</v>
      </c>
      <c r="E451" s="327">
        <v>10</v>
      </c>
      <c r="F451" s="291">
        <f>SUMIF('Загальний прайс'!$D$7:$D$4839,A451,'Загальний прайс'!$L$7:$L$4839)</f>
        <v>3461.3110729504142</v>
      </c>
      <c r="G451" s="291">
        <f>F451*ЗМІСТ!$E$13/1000*1.2</f>
        <v>218.28356769477324</v>
      </c>
      <c r="H451" s="292">
        <f>G451*(100%-ЗМІСТ!$E$15)</f>
        <v>218.28356769477324</v>
      </c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</row>
    <row r="452" spans="1:24" ht="24.75" hidden="1" customHeight="1" outlineLevel="1">
      <c r="A452" s="154" t="s">
        <v>2056</v>
      </c>
      <c r="B452" s="338" t="s">
        <v>2057</v>
      </c>
      <c r="C452" s="119" t="s">
        <v>2058</v>
      </c>
      <c r="D452" s="327" t="s">
        <v>13</v>
      </c>
      <c r="E452" s="327">
        <v>10</v>
      </c>
      <c r="F452" s="291">
        <f>SUMIF('Загальний прайс'!$D$7:$D$4839,A452,'Загальний прайс'!$L$7:$L$4839)</f>
        <v>3091.8708371093576</v>
      </c>
      <c r="G452" s="291">
        <f>F452*ЗМІСТ!$E$13/1000*1.2</f>
        <v>194.98524777213058</v>
      </c>
      <c r="H452" s="292">
        <f>G452*(100%-ЗМІСТ!$E$15)</f>
        <v>194.98524777213058</v>
      </c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24.75" hidden="1" customHeight="1" outlineLevel="1">
      <c r="A453" s="154" t="s">
        <v>2059</v>
      </c>
      <c r="B453" s="338" t="s">
        <v>2060</v>
      </c>
      <c r="C453" s="119" t="s">
        <v>2061</v>
      </c>
      <c r="D453" s="327" t="s">
        <v>13</v>
      </c>
      <c r="E453" s="327">
        <v>10</v>
      </c>
      <c r="F453" s="291">
        <f>SUMIF('Загальний прайс'!$D$7:$D$4839,A453,'Загальний прайс'!$L$7:$L$4839)</f>
        <v>2048.3361909465034</v>
      </c>
      <c r="G453" s="291">
        <f>F453*ЗМІСТ!$E$13/1000*1.2</f>
        <v>129.17594581205972</v>
      </c>
      <c r="H453" s="292">
        <f>G453*(100%-ЗМІСТ!$E$15)</f>
        <v>129.17594581205972</v>
      </c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s="764" customFormat="1" ht="34.5" hidden="1" customHeight="1" outlineLevel="1">
      <c r="A454" s="772" t="s">
        <v>8763</v>
      </c>
      <c r="B454" s="768" t="s">
        <v>8611</v>
      </c>
      <c r="C454" s="769" t="s">
        <v>8623</v>
      </c>
      <c r="D454" s="768" t="s">
        <v>170</v>
      </c>
      <c r="E454" s="768">
        <v>12</v>
      </c>
      <c r="F454" s="770">
        <f>SUMIF('Загальний прайс'!$D$7:$D$4839,A454,'Загальний прайс'!$L$7:$L$4839)</f>
        <v>5883.6302527472526</v>
      </c>
      <c r="G454" s="770">
        <f>F454*ЗМІСТ!$E$13/1000*1.2</f>
        <v>371.04431687841225</v>
      </c>
      <c r="H454" s="771">
        <f>G454*(100%-ЗМІСТ!$E$15)</f>
        <v>371.04431687841225</v>
      </c>
      <c r="I454" s="765"/>
      <c r="J454" s="765"/>
      <c r="K454" s="765"/>
      <c r="L454" s="765"/>
      <c r="M454" s="765"/>
      <c r="N454" s="765"/>
      <c r="O454" s="765"/>
      <c r="P454" s="765"/>
      <c r="Q454" s="765"/>
      <c r="R454" s="765"/>
      <c r="S454" s="765"/>
      <c r="T454" s="765"/>
      <c r="U454" s="765"/>
      <c r="V454" s="765"/>
      <c r="W454" s="765"/>
      <c r="X454" s="765"/>
    </row>
    <row r="455" spans="1:24" s="764" customFormat="1" ht="27.75" hidden="1" customHeight="1" outlineLevel="1">
      <c r="A455" s="756">
        <v>8595568937001</v>
      </c>
      <c r="B455" s="705" t="s">
        <v>8597</v>
      </c>
      <c r="C455" s="820" t="s">
        <v>8625</v>
      </c>
      <c r="D455" s="327" t="s">
        <v>13</v>
      </c>
      <c r="E455" s="327">
        <v>300</v>
      </c>
      <c r="F455" s="291">
        <f>SUMIF('Загальний прайс'!$D$7:$D$4839,A455,'Загальний прайс'!$L$7:$L$4839)</f>
        <v>922.33225345054063</v>
      </c>
      <c r="G455" s="291">
        <f>F455*ЗМІСТ!$E$13/1000*1.2</f>
        <v>58.165813658444335</v>
      </c>
      <c r="H455" s="292">
        <f>G455*(100%-ЗМІСТ!$E$15)</f>
        <v>58.165813658444335</v>
      </c>
      <c r="I455" s="765"/>
      <c r="J455" s="765"/>
      <c r="K455" s="765"/>
      <c r="L455" s="765"/>
      <c r="M455" s="765"/>
      <c r="N455" s="765"/>
      <c r="O455" s="765"/>
      <c r="P455" s="765"/>
      <c r="Q455" s="765"/>
      <c r="R455" s="765"/>
      <c r="S455" s="765"/>
      <c r="T455" s="765"/>
      <c r="U455" s="765"/>
      <c r="V455" s="765"/>
      <c r="W455" s="765"/>
      <c r="X455" s="765"/>
    </row>
    <row r="456" spans="1:24" s="764" customFormat="1" ht="27.75" hidden="1" customHeight="1" outlineLevel="1">
      <c r="A456" s="756">
        <v>8595568937018</v>
      </c>
      <c r="B456" s="705" t="s">
        <v>8598</v>
      </c>
      <c r="C456" s="820" t="s">
        <v>8626</v>
      </c>
      <c r="D456" s="327" t="s">
        <v>13</v>
      </c>
      <c r="E456" s="327">
        <v>130</v>
      </c>
      <c r="F456" s="291">
        <f>SUMIF('Загальний прайс'!$D$7:$D$4839,A456,'Загальний прайс'!$L$7:$L$4839)</f>
        <v>2033.330166997584</v>
      </c>
      <c r="G456" s="291">
        <f>F456*ЗМІСТ!$E$13/1000*1.2</f>
        <v>128.2296083187089</v>
      </c>
      <c r="H456" s="292">
        <f>G456*(100%-ЗМІСТ!$E$15)</f>
        <v>128.2296083187089</v>
      </c>
      <c r="I456" s="765"/>
      <c r="J456" s="765"/>
      <c r="K456" s="765"/>
      <c r="L456" s="765"/>
      <c r="M456" s="765"/>
      <c r="N456" s="765"/>
      <c r="O456" s="765"/>
      <c r="P456" s="765"/>
      <c r="Q456" s="765"/>
      <c r="R456" s="765"/>
      <c r="S456" s="765"/>
      <c r="T456" s="765"/>
      <c r="U456" s="765"/>
      <c r="V456" s="765"/>
      <c r="W456" s="765"/>
      <c r="X456" s="765"/>
    </row>
    <row r="457" spans="1:24" s="764" customFormat="1" ht="27.75" hidden="1" customHeight="1" outlineLevel="1">
      <c r="A457" s="756">
        <v>8595568937025</v>
      </c>
      <c r="B457" s="705" t="s">
        <v>8599</v>
      </c>
      <c r="C457" s="820" t="s">
        <v>8627</v>
      </c>
      <c r="D457" s="327" t="s">
        <v>13</v>
      </c>
      <c r="E457" s="327">
        <v>48</v>
      </c>
      <c r="F457" s="291">
        <f>SUMIF('Загальний прайс'!$D$7:$D$4839,A457,'Загальний прайс'!$L$7:$L$4839)</f>
        <v>3339.7800087080973</v>
      </c>
      <c r="G457" s="291">
        <f>F457*ЗМІСТ!$E$13/1000*1.2</f>
        <v>210.61935210436607</v>
      </c>
      <c r="H457" s="292">
        <f>G457*(100%-ЗМІСТ!$E$15)</f>
        <v>210.61935210436607</v>
      </c>
      <c r="I457" s="765"/>
      <c r="J457" s="765"/>
      <c r="K457" s="765"/>
      <c r="L457" s="765"/>
      <c r="M457" s="765"/>
      <c r="N457" s="765"/>
      <c r="O457" s="765"/>
      <c r="P457" s="765"/>
      <c r="Q457" s="765"/>
      <c r="R457" s="765"/>
      <c r="S457" s="765"/>
      <c r="T457" s="765"/>
      <c r="U457" s="765"/>
      <c r="V457" s="765"/>
      <c r="W457" s="765"/>
      <c r="X457" s="765"/>
    </row>
    <row r="458" spans="1:24" s="764" customFormat="1" ht="27.75" hidden="1" customHeight="1" outlineLevel="1">
      <c r="A458" s="756">
        <v>8595568937032</v>
      </c>
      <c r="B458" s="705" t="s">
        <v>8600</v>
      </c>
      <c r="C458" s="820" t="s">
        <v>8628</v>
      </c>
      <c r="D458" s="327" t="s">
        <v>13</v>
      </c>
      <c r="E458" s="327">
        <v>86</v>
      </c>
      <c r="F458" s="291">
        <f>SUMIF('Загальний прайс'!$D$7:$D$4839,A458,'Загальний прайс'!$L$7:$L$4839)</f>
        <v>2638.8630079829481</v>
      </c>
      <c r="G458" s="291">
        <f>F458*ЗМІСТ!$E$13/1000*1.2</f>
        <v>166.41683451735534</v>
      </c>
      <c r="H458" s="292">
        <f>G458*(100%-ЗМІСТ!$E$15)</f>
        <v>166.41683451735534</v>
      </c>
      <c r="I458" s="765"/>
      <c r="J458" s="765"/>
      <c r="K458" s="765"/>
      <c r="L458" s="765"/>
      <c r="M458" s="765"/>
      <c r="N458" s="765"/>
      <c r="O458" s="765"/>
      <c r="P458" s="765"/>
      <c r="Q458" s="765"/>
      <c r="R458" s="765"/>
      <c r="S458" s="765"/>
      <c r="T458" s="765"/>
      <c r="U458" s="765"/>
      <c r="V458" s="765"/>
      <c r="W458" s="765"/>
      <c r="X458" s="765"/>
    </row>
    <row r="459" spans="1:24" s="764" customFormat="1" ht="27.75" hidden="1" customHeight="1" outlineLevel="1">
      <c r="A459" s="756">
        <v>8595568937049</v>
      </c>
      <c r="B459" s="705" t="s">
        <v>8601</v>
      </c>
      <c r="C459" s="820" t="s">
        <v>8629</v>
      </c>
      <c r="D459" s="327" t="s">
        <v>13</v>
      </c>
      <c r="E459" s="327">
        <v>88</v>
      </c>
      <c r="F459" s="291">
        <f>SUMIF('Загальний прайс'!$D$7:$D$4839,A459,'Загальний прайс'!$L$7:$L$4839)</f>
        <v>3053.5882611527186</v>
      </c>
      <c r="G459" s="291">
        <f>F459*ЗМІСТ!$E$13/1000*1.2</f>
        <v>192.57100152721327</v>
      </c>
      <c r="H459" s="292">
        <f>G459*(100%-ЗМІСТ!$E$15)</f>
        <v>192.57100152721327</v>
      </c>
      <c r="I459" s="765"/>
      <c r="J459" s="765"/>
      <c r="K459" s="765"/>
      <c r="L459" s="765"/>
      <c r="M459" s="765"/>
      <c r="N459" s="765"/>
      <c r="O459" s="765"/>
      <c r="P459" s="765"/>
      <c r="Q459" s="765"/>
      <c r="R459" s="765"/>
      <c r="S459" s="765"/>
      <c r="T459" s="765"/>
      <c r="U459" s="765"/>
      <c r="V459" s="765"/>
      <c r="W459" s="765"/>
      <c r="X459" s="765"/>
    </row>
    <row r="460" spans="1:24" s="764" customFormat="1" ht="27.75" hidden="1" customHeight="1" outlineLevel="1">
      <c r="A460" s="756">
        <v>8595568937056</v>
      </c>
      <c r="B460" s="705" t="s">
        <v>8602</v>
      </c>
      <c r="C460" s="820" t="s">
        <v>8630</v>
      </c>
      <c r="D460" s="327" t="s">
        <v>13</v>
      </c>
      <c r="E460" s="327">
        <v>100</v>
      </c>
      <c r="F460" s="291">
        <f>SUMIF('Загальний прайс'!$D$7:$D$4839,A460,'Загальний прайс'!$L$7:$L$4839)</f>
        <v>2684.4724886012591</v>
      </c>
      <c r="G460" s="291">
        <f>F460*ЗМІСТ!$E$13/1000*1.2</f>
        <v>169.29314350555163</v>
      </c>
      <c r="H460" s="292">
        <f>G460*(100%-ЗМІСТ!$E$15)</f>
        <v>169.29314350555163</v>
      </c>
      <c r="I460" s="765"/>
      <c r="J460" s="765"/>
      <c r="K460" s="765"/>
      <c r="L460" s="765"/>
      <c r="M460" s="765"/>
      <c r="N460" s="765"/>
      <c r="O460" s="765"/>
      <c r="P460" s="765"/>
      <c r="Q460" s="765"/>
      <c r="R460" s="765"/>
      <c r="S460" s="765"/>
      <c r="T460" s="765"/>
      <c r="U460" s="765"/>
      <c r="V460" s="765"/>
      <c r="W460" s="765"/>
      <c r="X460" s="765"/>
    </row>
    <row r="461" spans="1:24" s="764" customFormat="1" ht="27.75" hidden="1" customHeight="1" outlineLevel="1">
      <c r="A461" s="761">
        <v>8595568937063</v>
      </c>
      <c r="B461" s="774" t="s">
        <v>8603</v>
      </c>
      <c r="C461" s="821" t="s">
        <v>8631</v>
      </c>
      <c r="D461" s="775" t="s">
        <v>13</v>
      </c>
      <c r="E461" s="775">
        <v>300</v>
      </c>
      <c r="F461" s="291">
        <f>SUMIF('Загальний прайс'!$D$7:$D$4839,A461,'Загальний прайс'!$L$7:$L$4839)</f>
        <v>2147.924405560113</v>
      </c>
      <c r="G461" s="291">
        <f>F461*ЗМІСТ!$E$13/1000*1.2</f>
        <v>135.45636104433805</v>
      </c>
      <c r="H461" s="292">
        <f>G461*(100%-ЗМІСТ!$E$15)</f>
        <v>135.45636104433805</v>
      </c>
      <c r="I461" s="765"/>
      <c r="J461" s="765"/>
      <c r="K461" s="765"/>
      <c r="L461" s="765"/>
      <c r="M461" s="765"/>
      <c r="N461" s="765"/>
      <c r="O461" s="765"/>
      <c r="P461" s="765"/>
      <c r="Q461" s="765"/>
      <c r="R461" s="765"/>
      <c r="S461" s="765"/>
      <c r="T461" s="765"/>
      <c r="U461" s="765"/>
      <c r="V461" s="765"/>
      <c r="W461" s="765"/>
      <c r="X461" s="765"/>
    </row>
    <row r="462" spans="1:24" ht="24.75" hidden="1" customHeight="1" outlineLevel="1">
      <c r="A462" s="778" t="s">
        <v>2062</v>
      </c>
      <c r="B462" s="779" t="s">
        <v>2063</v>
      </c>
      <c r="C462" s="780" t="s">
        <v>2064</v>
      </c>
      <c r="D462" s="779" t="s">
        <v>170</v>
      </c>
      <c r="E462" s="779">
        <v>6</v>
      </c>
      <c r="F462" s="770">
        <f>SUMIF('Загальний прайс'!$D$7:$D$4839,A462,'Загальний прайс'!$L$7:$L$4839)</f>
        <v>7574.61</v>
      </c>
      <c r="G462" s="773">
        <f>F462*ЗМІСТ!$E$13/1000*1.2</f>
        <v>477.68399310239994</v>
      </c>
      <c r="H462" s="771">
        <f>G462*(100%-ЗМІСТ!$E$15)</f>
        <v>477.68399310239994</v>
      </c>
      <c r="I462" s="293"/>
      <c r="J462" s="293"/>
      <c r="K462" s="293"/>
      <c r="L462" s="293"/>
      <c r="M462" s="293"/>
      <c r="N462" s="293"/>
      <c r="O462" s="293"/>
      <c r="P462" s="293"/>
      <c r="Q462" s="293"/>
      <c r="R462" s="293"/>
      <c r="S462" s="293"/>
      <c r="T462" s="293"/>
      <c r="U462" s="293"/>
      <c r="V462" s="293"/>
      <c r="W462" s="293"/>
      <c r="X462" s="293"/>
    </row>
    <row r="463" spans="1:24" ht="24.75" hidden="1" customHeight="1" outlineLevel="1">
      <c r="A463" s="776" t="s">
        <v>2065</v>
      </c>
      <c r="B463" s="823" t="s">
        <v>2066</v>
      </c>
      <c r="C463" s="824" t="s">
        <v>2067</v>
      </c>
      <c r="D463" s="777" t="s">
        <v>13</v>
      </c>
      <c r="E463" s="777">
        <v>10</v>
      </c>
      <c r="F463" s="291">
        <f>SUMIF('Загальний прайс'!$D$7:$D$4839,A463,'Загальний прайс'!$L$7:$L$4839)</f>
        <v>1399.0899999463763</v>
      </c>
      <c r="G463" s="291">
        <f>F463*ЗМІСТ!$E$13/1000*1.2</f>
        <v>88.231987902218279</v>
      </c>
      <c r="H463" s="292">
        <f>G463*(100%-ЗМІСТ!$E$15)</f>
        <v>88.231987902218279</v>
      </c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24.75" hidden="1" customHeight="1" outlineLevel="1">
      <c r="A464" s="154" t="s">
        <v>2068</v>
      </c>
      <c r="B464" s="338" t="s">
        <v>2069</v>
      </c>
      <c r="C464" s="119" t="s">
        <v>2070</v>
      </c>
      <c r="D464" s="327" t="s">
        <v>13</v>
      </c>
      <c r="E464" s="327">
        <v>10</v>
      </c>
      <c r="F464" s="291">
        <f>SUMIF('Загальний прайс'!$D$7:$D$4839,A464,'Загальний прайс'!$L$7:$L$4839)</f>
        <v>1510.8617808782008</v>
      </c>
      <c r="G464" s="291">
        <f>F464*ЗМІСТ!$E$13/1000*1.2</f>
        <v>95.280745611417899</v>
      </c>
      <c r="H464" s="292">
        <f>G464*(100%-ЗМІСТ!$E$15)</f>
        <v>95.280745611417899</v>
      </c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1:24" ht="24.75" hidden="1" customHeight="1" outlineLevel="1">
      <c r="A465" s="154" t="s">
        <v>2071</v>
      </c>
      <c r="B465" s="338" t="s">
        <v>2072</v>
      </c>
      <c r="C465" s="119" t="s">
        <v>2073</v>
      </c>
      <c r="D465" s="327" t="s">
        <v>13</v>
      </c>
      <c r="E465" s="327">
        <v>10</v>
      </c>
      <c r="F465" s="291">
        <f>SUMIF('Загальний прайс'!$D$7:$D$4839,A465,'Загальний прайс'!$L$7:$L$4839)</f>
        <v>4939.1623820343793</v>
      </c>
      <c r="G465" s="291">
        <f>F465*ЗМІСТ!$E$13/1000*1.2</f>
        <v>311.48254619463495</v>
      </c>
      <c r="H465" s="292">
        <f>G465*(100%-ЗМІСТ!$E$15)</f>
        <v>311.48254619463495</v>
      </c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1:24" ht="24.75" hidden="1" customHeight="1" outlineLevel="1">
      <c r="A466" s="154" t="s">
        <v>2074</v>
      </c>
      <c r="B466" s="338" t="s">
        <v>2075</v>
      </c>
      <c r="C466" s="119" t="s">
        <v>2076</v>
      </c>
      <c r="D466" s="327" t="s">
        <v>13</v>
      </c>
      <c r="E466" s="327">
        <v>10</v>
      </c>
      <c r="F466" s="291">
        <f>SUMIF('Загальний прайс'!$D$7:$D$4839,A466,'Загальний прайс'!$L$7:$L$4839)</f>
        <v>1907.3489269813376</v>
      </c>
      <c r="G466" s="291">
        <f>F466*ЗМІСТ!$E$13/1000*1.2</f>
        <v>120.28474755532275</v>
      </c>
      <c r="H466" s="292">
        <f>G466*(100%-ЗМІСТ!$E$15)</f>
        <v>120.28474755532275</v>
      </c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1:24" ht="24.75" hidden="1" customHeight="1" outlineLevel="1">
      <c r="A467" s="154" t="s">
        <v>2077</v>
      </c>
      <c r="B467" s="338" t="s">
        <v>2078</v>
      </c>
      <c r="C467" s="119" t="s">
        <v>2079</v>
      </c>
      <c r="D467" s="327" t="s">
        <v>13</v>
      </c>
      <c r="E467" s="327">
        <v>10</v>
      </c>
      <c r="F467" s="291">
        <f>SUMIF('Загальний прайс'!$D$7:$D$4839,A467,'Загальний прайс'!$L$7:$L$4839)</f>
        <v>5569.6444101024272</v>
      </c>
      <c r="G467" s="291">
        <f>F467*ЗМІСТ!$E$13/1000*1.2</f>
        <v>351.24316393559377</v>
      </c>
      <c r="H467" s="292">
        <f>G467*(100%-ЗМІСТ!$E$15)</f>
        <v>351.24316393559377</v>
      </c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1:24" ht="24.75" hidden="1" customHeight="1" outlineLevel="1">
      <c r="A468" s="154" t="s">
        <v>2080</v>
      </c>
      <c r="B468" s="338" t="s">
        <v>2081</v>
      </c>
      <c r="C468" s="119" t="s">
        <v>2082</v>
      </c>
      <c r="D468" s="327" t="s">
        <v>13</v>
      </c>
      <c r="E468" s="327">
        <v>10</v>
      </c>
      <c r="F468" s="291">
        <f>SUMIF('Загальний прайс'!$D$7:$D$4839,A468,'Загальний прайс'!$L$7:$L$4839)</f>
        <v>4219.6785731173786</v>
      </c>
      <c r="G468" s="291">
        <f>F468*ЗМІСТ!$E$13/1000*1.2</f>
        <v>266.10913438650266</v>
      </c>
      <c r="H468" s="292">
        <f>G468*(100%-ЗМІСТ!$E$15)</f>
        <v>266.10913438650266</v>
      </c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1:24" ht="24.75" hidden="1" customHeight="1" outlineLevel="1">
      <c r="A469" s="154" t="s">
        <v>2083</v>
      </c>
      <c r="B469" s="338" t="s">
        <v>2084</v>
      </c>
      <c r="C469" s="119" t="s">
        <v>2061</v>
      </c>
      <c r="D469" s="327" t="s">
        <v>13</v>
      </c>
      <c r="E469" s="327">
        <v>10</v>
      </c>
      <c r="F469" s="291">
        <f>SUMIF('Загальний прайс'!$D$7:$D$4839,A469,'Загальний прайс'!$L$7:$L$4839)</f>
        <v>1597.4239268960266</v>
      </c>
      <c r="G469" s="291">
        <f>F469*ЗМІСТ!$E$13/1000*1.2</f>
        <v>100.73968693794272</v>
      </c>
      <c r="H469" s="292">
        <f>G469*(100%-ЗМІСТ!$E$15)</f>
        <v>100.73968693794272</v>
      </c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1:24" ht="24.75" hidden="1" customHeight="1" outlineLevel="1">
      <c r="A470" s="781" t="s">
        <v>2085</v>
      </c>
      <c r="B470" s="768" t="s">
        <v>2086</v>
      </c>
      <c r="C470" s="769" t="s">
        <v>2087</v>
      </c>
      <c r="D470" s="782" t="s">
        <v>170</v>
      </c>
      <c r="E470" s="782">
        <v>6</v>
      </c>
      <c r="F470" s="770">
        <f>SUMIF('Загальний прайс'!$D$7:$D$4839,A470,'Загальний прайс'!$L$7:$L$4839)</f>
        <v>8055.83</v>
      </c>
      <c r="G470" s="770">
        <f>F470*ЗМІСТ!$E$13/1000*1.2</f>
        <v>508.03157418719996</v>
      </c>
      <c r="H470" s="771">
        <f>G470*(100%-ЗМІСТ!$E$15)</f>
        <v>508.03157418719996</v>
      </c>
      <c r="I470" s="293"/>
      <c r="J470" s="293"/>
      <c r="K470" s="293"/>
      <c r="L470" s="293"/>
      <c r="M470" s="293"/>
      <c r="N470" s="293"/>
      <c r="O470" s="293"/>
      <c r="P470" s="293"/>
      <c r="Q470" s="293"/>
      <c r="R470" s="293"/>
      <c r="S470" s="293"/>
      <c r="T470" s="293"/>
      <c r="U470" s="293"/>
      <c r="V470" s="293"/>
      <c r="W470" s="293"/>
      <c r="X470" s="293"/>
    </row>
    <row r="471" spans="1:24" ht="24.75" hidden="1" customHeight="1" outlineLevel="1">
      <c r="A471" s="154" t="s">
        <v>2088</v>
      </c>
      <c r="B471" s="338" t="s">
        <v>2089</v>
      </c>
      <c r="C471" s="119" t="s">
        <v>2090</v>
      </c>
      <c r="D471" s="327" t="s">
        <v>13</v>
      </c>
      <c r="E471" s="327">
        <v>10</v>
      </c>
      <c r="F471" s="291">
        <f>SUMIF('Загальний прайс'!$D$7:$D$4839,A471,'Загальний прайс'!$L$7:$L$4839)</f>
        <v>1278.2523819807548</v>
      </c>
      <c r="G471" s="291">
        <f>F471*ЗМІСТ!$E$13/1000*1.2</f>
        <v>80.611503696853205</v>
      </c>
      <c r="H471" s="292">
        <f>G471*(100%-ЗМІСТ!$E$15)</f>
        <v>80.611503696853205</v>
      </c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1:24" ht="24.75" hidden="1" customHeight="1" outlineLevel="1">
      <c r="A472" s="154" t="s">
        <v>2091</v>
      </c>
      <c r="B472" s="338" t="s">
        <v>2092</v>
      </c>
      <c r="C472" s="119" t="s">
        <v>2093</v>
      </c>
      <c r="D472" s="327" t="s">
        <v>13</v>
      </c>
      <c r="E472" s="327">
        <v>10</v>
      </c>
      <c r="F472" s="291">
        <f>SUMIF('Загальний прайс'!$D$7:$D$4839,A472,'Загальний прайс'!$L$7:$L$4839)</f>
        <v>1916.8364269143074</v>
      </c>
      <c r="G472" s="291">
        <f>F472*ЗМІСТ!$E$13/1000*1.2</f>
        <v>120.88306573309555</v>
      </c>
      <c r="H472" s="292">
        <f>G472*(100%-ЗМІСТ!$E$15)</f>
        <v>120.88306573309555</v>
      </c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1:24" ht="24.75" hidden="1" customHeight="1" outlineLevel="1">
      <c r="A473" s="154" t="s">
        <v>2094</v>
      </c>
      <c r="B473" s="338" t="s">
        <v>2095</v>
      </c>
      <c r="C473" s="119" t="s">
        <v>2096</v>
      </c>
      <c r="D473" s="327" t="s">
        <v>13</v>
      </c>
      <c r="E473" s="327">
        <v>10</v>
      </c>
      <c r="F473" s="291">
        <f>SUMIF('Загальний прайс'!$D$7:$D$4839,A473,'Загальний прайс'!$L$7:$L$4839)</f>
        <v>5584.8244099951789</v>
      </c>
      <c r="G473" s="291">
        <f>F473*ЗМІСТ!$E$13/1000*1.2</f>
        <v>352.20047302003036</v>
      </c>
      <c r="H473" s="292">
        <f>G473*(100%-ЗМІСТ!$E$15)</f>
        <v>352.20047302003036</v>
      </c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1:24" ht="24.75" hidden="1" customHeight="1" outlineLevel="1">
      <c r="A474" s="154" t="s">
        <v>2097</v>
      </c>
      <c r="B474" s="338" t="s">
        <v>2098</v>
      </c>
      <c r="C474" s="119" t="s">
        <v>2099</v>
      </c>
      <c r="D474" s="327" t="s">
        <v>13</v>
      </c>
      <c r="E474" s="327">
        <v>10</v>
      </c>
      <c r="F474" s="291">
        <f>SUMIF('Загальний прайс'!$D$7:$D$4839,A474,'Загальний прайс'!$L$7:$L$4839)</f>
        <v>2802.7279718880777</v>
      </c>
      <c r="G474" s="291">
        <f>F474*ЗМІСТ!$E$13/1000*1.2</f>
        <v>176.75078838267419</v>
      </c>
      <c r="H474" s="292">
        <f>G474*(100%-ЗМІСТ!$E$15)</f>
        <v>176.75078838267419</v>
      </c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24.75" hidden="1" customHeight="1" outlineLevel="1">
      <c r="A475" s="154" t="s">
        <v>2100</v>
      </c>
      <c r="B475" s="338" t="s">
        <v>2101</v>
      </c>
      <c r="C475" s="119" t="s">
        <v>2102</v>
      </c>
      <c r="D475" s="327" t="s">
        <v>13</v>
      </c>
      <c r="E475" s="327">
        <v>10</v>
      </c>
      <c r="F475" s="291">
        <f>SUMIF('Загальний прайс'!$D$7:$D$4839,A475,'Загальний прайс'!$L$7:$L$4839)</f>
        <v>4152.3624999939066</v>
      </c>
      <c r="G475" s="291">
        <f>F475*ЗМІСТ!$E$13/1000*1.2</f>
        <v>261.86392432161568</v>
      </c>
      <c r="H475" s="292">
        <f>G475*(100%-ЗМІСТ!$E$15)</f>
        <v>261.86392432161568</v>
      </c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1:24" ht="24.75" hidden="1" customHeight="1" outlineLevel="1">
      <c r="A476" s="154" t="s">
        <v>2103</v>
      </c>
      <c r="B476" s="338" t="s">
        <v>2104</v>
      </c>
      <c r="C476" s="119" t="s">
        <v>2105</v>
      </c>
      <c r="D476" s="327" t="s">
        <v>13</v>
      </c>
      <c r="E476" s="327">
        <v>10</v>
      </c>
      <c r="F476" s="291">
        <f>SUMIF('Загальний прайс'!$D$7:$D$4839,A476,'Загальний прайс'!$L$7:$L$4839)</f>
        <v>4856.6361910927508</v>
      </c>
      <c r="G476" s="291">
        <f>F476*ЗМІСТ!$E$13/1000*1.2</f>
        <v>306.27812769328261</v>
      </c>
      <c r="H476" s="292">
        <f>G476*(100%-ЗМІСТ!$E$15)</f>
        <v>306.27812769328261</v>
      </c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24.75" hidden="1" customHeight="1" outlineLevel="1">
      <c r="A477" s="781" t="s">
        <v>2106</v>
      </c>
      <c r="B477" s="768" t="s">
        <v>2107</v>
      </c>
      <c r="C477" s="769" t="s">
        <v>2108</v>
      </c>
      <c r="D477" s="782" t="s">
        <v>170</v>
      </c>
      <c r="E477" s="782">
        <v>6</v>
      </c>
      <c r="F477" s="770">
        <f>SUMIF('Загальний прайс'!$D$7:$D$4839,A477,'Загальний прайс'!$L$7:$L$4839)</f>
        <v>12196.81</v>
      </c>
      <c r="G477" s="770">
        <f>F477*ЗМІСТ!$E$13/1000*1.2</f>
        <v>769.1776743503998</v>
      </c>
      <c r="H477" s="771">
        <f>G477*(100%-ЗМІСТ!$E$15)</f>
        <v>769.1776743503998</v>
      </c>
      <c r="I477" s="293"/>
      <c r="J477" s="293"/>
      <c r="K477" s="293"/>
      <c r="L477" s="293"/>
      <c r="M477" s="293"/>
      <c r="N477" s="293"/>
      <c r="O477" s="293"/>
      <c r="P477" s="293"/>
      <c r="Q477" s="293"/>
      <c r="R477" s="293"/>
      <c r="S477" s="293"/>
      <c r="T477" s="293"/>
      <c r="U477" s="293"/>
      <c r="V477" s="293"/>
      <c r="W477" s="293"/>
      <c r="X477" s="293"/>
    </row>
    <row r="478" spans="1:24" ht="24.75" hidden="1" customHeight="1" outlineLevel="1">
      <c r="A478" s="154" t="s">
        <v>2109</v>
      </c>
      <c r="B478" s="338" t="s">
        <v>2110</v>
      </c>
      <c r="C478" s="119" t="s">
        <v>2111</v>
      </c>
      <c r="D478" s="327" t="s">
        <v>13</v>
      </c>
      <c r="E478" s="327">
        <v>10</v>
      </c>
      <c r="F478" s="291">
        <f>SUMIF('Загальний прайс'!$D$7:$D$4839,A478,'Загальний прайс'!$L$7:$L$4839)</f>
        <v>1629.2898819380994</v>
      </c>
      <c r="G478" s="291">
        <f>F478*ЗМІСТ!$E$13/1000*1.2</f>
        <v>102.74927642816317</v>
      </c>
      <c r="H478" s="292">
        <f>G478*(100%-ЗМІСТ!$E$15)</f>
        <v>102.74927642816317</v>
      </c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ht="24.75" hidden="1" customHeight="1" outlineLevel="1">
      <c r="A479" s="154" t="s">
        <v>2112</v>
      </c>
      <c r="B479" s="338" t="s">
        <v>2113</v>
      </c>
      <c r="C479" s="119" t="s">
        <v>2114</v>
      </c>
      <c r="D479" s="327" t="s">
        <v>13</v>
      </c>
      <c r="E479" s="327">
        <v>10</v>
      </c>
      <c r="F479" s="291">
        <f>SUMIF('Загальний прайс'!$D$7:$D$4839,A479,'Загальний прайс'!$L$7:$L$4839)</f>
        <v>2580.8108369826105</v>
      </c>
      <c r="G479" s="291">
        <f>F479*ЗМІСТ!$E$13/1000*1.2</f>
        <v>162.75584169373744</v>
      </c>
      <c r="H479" s="292">
        <f>G479*(100%-ЗМІСТ!$E$15)</f>
        <v>162.75584169373744</v>
      </c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24.75" hidden="1" customHeight="1" outlineLevel="1">
      <c r="A480" s="154" t="s">
        <v>2115</v>
      </c>
      <c r="B480" s="338" t="s">
        <v>2116</v>
      </c>
      <c r="C480" s="119" t="s">
        <v>2117</v>
      </c>
      <c r="D480" s="327" t="s">
        <v>13</v>
      </c>
      <c r="E480" s="327">
        <v>10</v>
      </c>
      <c r="F480" s="291">
        <f>SUMIF('Загальний прайс'!$D$7:$D$4839,A480,'Загальний прайс'!$L$7:$L$4839)</f>
        <v>7306.4894100999882</v>
      </c>
      <c r="G480" s="291">
        <f>F480*ЗМІСТ!$E$13/1000*1.2</f>
        <v>460.77527912023999</v>
      </c>
      <c r="H480" s="292">
        <f>G480*(100%-ЗМІСТ!$E$15)</f>
        <v>460.77527912023999</v>
      </c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1:24" ht="24.75" hidden="1" customHeight="1" outlineLevel="1">
      <c r="A481" s="154" t="s">
        <v>2118</v>
      </c>
      <c r="B481" s="338" t="s">
        <v>2119</v>
      </c>
      <c r="C481" s="119" t="s">
        <v>2120</v>
      </c>
      <c r="D481" s="327" t="s">
        <v>13</v>
      </c>
      <c r="E481" s="327">
        <v>10</v>
      </c>
      <c r="F481" s="291">
        <f>SUMIF('Загальний прайс'!$D$7:$D$4839,A481,'Загальний прайс'!$L$7:$L$4839)</f>
        <v>3787.8015450273952</v>
      </c>
      <c r="G481" s="291">
        <f>F481*ЗМІСТ!$E$13/1000*1.2</f>
        <v>238.87331058736044</v>
      </c>
      <c r="H481" s="292">
        <f>G481*(100%-ЗМІСТ!$E$15)</f>
        <v>238.87331058736044</v>
      </c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1:24" ht="24.75" hidden="1" customHeight="1" outlineLevel="1">
      <c r="A482" s="154" t="s">
        <v>2121</v>
      </c>
      <c r="B482" s="338" t="s">
        <v>2122</v>
      </c>
      <c r="C482" s="119" t="s">
        <v>2123</v>
      </c>
      <c r="D482" s="327" t="s">
        <v>13</v>
      </c>
      <c r="E482" s="327">
        <v>10</v>
      </c>
      <c r="F482" s="291">
        <f>SUMIF('Загальний прайс'!$D$7:$D$4839,A482,'Загальний прайс'!$L$7:$L$4839)</f>
        <v>4635.1105899487593</v>
      </c>
      <c r="G482" s="291">
        <f>F482*ЗМІСТ!$E$13/1000*1.2</f>
        <v>292.30787262683413</v>
      </c>
      <c r="H482" s="292">
        <f>G482*(100%-ЗМІСТ!$E$15)</f>
        <v>292.30787262683413</v>
      </c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24.75" hidden="1" customHeight="1" outlineLevel="1">
      <c r="A483" s="154" t="s">
        <v>2124</v>
      </c>
      <c r="B483" s="338" t="s">
        <v>2125</v>
      </c>
      <c r="C483" s="119" t="s">
        <v>2126</v>
      </c>
      <c r="D483" s="327" t="s">
        <v>13</v>
      </c>
      <c r="E483" s="327">
        <v>10</v>
      </c>
      <c r="F483" s="291">
        <f>SUMIF('Загальний прайс'!$D$7:$D$4839,A483,'Загальний прайс'!$L$7:$L$4839)</f>
        <v>6397.7073818856943</v>
      </c>
      <c r="G483" s="291">
        <f>F483*ЗМІСТ!$E$13/1000*1.2</f>
        <v>403.46399469805829</v>
      </c>
      <c r="H483" s="292">
        <f>G483*(100%-ЗМІСТ!$E$15)</f>
        <v>403.46399469805829</v>
      </c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1:24" ht="24.75" hidden="1" customHeight="1" outlineLevel="1">
      <c r="A484" s="154" t="s">
        <v>2127</v>
      </c>
      <c r="B484" s="338" t="s">
        <v>2128</v>
      </c>
      <c r="C484" s="119" t="s">
        <v>2061</v>
      </c>
      <c r="D484" s="327" t="s">
        <v>13</v>
      </c>
      <c r="E484" s="327">
        <v>10</v>
      </c>
      <c r="F484" s="291">
        <f>SUMIF('Загальний прайс'!$D$7:$D$4839,A484,'Загальний прайс'!$L$7:$L$4839)</f>
        <v>2403.5602360945518</v>
      </c>
      <c r="G484" s="291">
        <f>F484*ЗМІСТ!$E$13/1000*1.2</f>
        <v>151.57773815942903</v>
      </c>
      <c r="H484" s="292">
        <f>G484*(100%-ЗМІСТ!$E$15)</f>
        <v>151.57773815942903</v>
      </c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1:24" s="531" customFormat="1" ht="33" hidden="1" customHeight="1" outlineLevel="1">
      <c r="A485" s="783" t="s">
        <v>5162</v>
      </c>
      <c r="B485" s="768" t="s">
        <v>4459</v>
      </c>
      <c r="C485" s="784" t="s">
        <v>4460</v>
      </c>
      <c r="D485" s="782" t="s">
        <v>170</v>
      </c>
      <c r="E485" s="782">
        <v>6</v>
      </c>
      <c r="F485" s="770">
        <f>SUMIF('Загальний прайс'!$D$7:$D$4839,A485,'Загальний прайс'!$L$7:$L$4839)</f>
        <v>8419.02</v>
      </c>
      <c r="G485" s="770">
        <f>F485*ЗМІСТ!$E$13/1000*1.2</f>
        <v>530.93573023679994</v>
      </c>
      <c r="H485" s="771">
        <f>G485*(100%-ЗМІСТ!$E$15)</f>
        <v>530.93573023679994</v>
      </c>
      <c r="I485" s="532"/>
      <c r="J485" s="532"/>
      <c r="K485" s="532"/>
      <c r="L485" s="532"/>
      <c r="M485" s="532"/>
      <c r="N485" s="532"/>
      <c r="O485" s="532"/>
      <c r="P485" s="532"/>
      <c r="Q485" s="532"/>
      <c r="R485" s="532"/>
      <c r="S485" s="532"/>
      <c r="T485" s="532"/>
      <c r="U485" s="532"/>
      <c r="V485" s="532"/>
      <c r="W485" s="532"/>
      <c r="X485" s="532"/>
    </row>
    <row r="486" spans="1:24" s="531" customFormat="1" ht="24.75" hidden="1" customHeight="1" outlineLevel="1">
      <c r="A486" s="177" t="s">
        <v>5163</v>
      </c>
      <c r="B486" s="338" t="s">
        <v>3402</v>
      </c>
      <c r="C486" s="119" t="s">
        <v>5155</v>
      </c>
      <c r="D486" s="327" t="s">
        <v>13</v>
      </c>
      <c r="E486" s="327">
        <v>10</v>
      </c>
      <c r="F486" s="291">
        <f>SUMIF('Загальний прайс'!$D$7:$D$4839,A486,'Загальний прайс'!$L$7:$L$4839)</f>
        <v>1621.6697640663203</v>
      </c>
      <c r="G486" s="291">
        <f>F486*ЗМІСТ!$E$13/1000*1.2</f>
        <v>102.26872253391618</v>
      </c>
      <c r="H486" s="292">
        <f>G486*(100%-ЗМІСТ!$E$15)</f>
        <v>102.26872253391618</v>
      </c>
      <c r="I486" s="532"/>
      <c r="J486" s="532"/>
      <c r="K486" s="532"/>
      <c r="L486" s="532"/>
      <c r="M486" s="532"/>
      <c r="N486" s="532"/>
      <c r="O486" s="532"/>
      <c r="P486" s="532"/>
      <c r="Q486" s="532"/>
      <c r="R486" s="532"/>
      <c r="S486" s="532"/>
      <c r="T486" s="532"/>
      <c r="U486" s="532"/>
      <c r="V486" s="532"/>
      <c r="W486" s="532"/>
      <c r="X486" s="532"/>
    </row>
    <row r="487" spans="1:24" s="531" customFormat="1" ht="24.75" hidden="1" customHeight="1" outlineLevel="1">
      <c r="A487" s="177" t="s">
        <v>5164</v>
      </c>
      <c r="B487" s="338" t="s">
        <v>3403</v>
      </c>
      <c r="C487" s="119" t="s">
        <v>5156</v>
      </c>
      <c r="D487" s="327" t="s">
        <v>13</v>
      </c>
      <c r="E487" s="327">
        <v>10</v>
      </c>
      <c r="F487" s="291">
        <f>SUMIF('Загальний прайс'!$D$7:$D$4839,A487,'Загальний прайс'!$L$7:$L$4839)</f>
        <v>1962.587264013915</v>
      </c>
      <c r="G487" s="291">
        <f>F487*ЗМІСТ!$E$13/1000*1.2</f>
        <v>123.76828920381129</v>
      </c>
      <c r="H487" s="292">
        <f>G487*(100%-ЗМІСТ!$E$15)</f>
        <v>123.76828920381129</v>
      </c>
      <c r="I487" s="532"/>
      <c r="J487" s="532"/>
      <c r="K487" s="532"/>
      <c r="L487" s="532"/>
      <c r="M487" s="532"/>
      <c r="N487" s="532"/>
      <c r="O487" s="532"/>
      <c r="P487" s="532"/>
      <c r="Q487" s="532"/>
      <c r="R487" s="532"/>
      <c r="S487" s="532"/>
      <c r="T487" s="532"/>
      <c r="U487" s="532"/>
      <c r="V487" s="532"/>
      <c r="W487" s="532"/>
      <c r="X487" s="532"/>
    </row>
    <row r="488" spans="1:24" s="531" customFormat="1" ht="24.75" hidden="1" customHeight="1" outlineLevel="1">
      <c r="A488" s="177" t="s">
        <v>5165</v>
      </c>
      <c r="B488" s="338" t="s">
        <v>3404</v>
      </c>
      <c r="C488" s="119" t="s">
        <v>5157</v>
      </c>
      <c r="D488" s="327" t="s">
        <v>13</v>
      </c>
      <c r="E488" s="327">
        <v>10</v>
      </c>
      <c r="F488" s="291">
        <f>SUMIF('Загальний прайс'!$D$7:$D$4839,A488,'Загальний прайс'!$L$7:$L$4839)</f>
        <v>5744.4854719039213</v>
      </c>
      <c r="G488" s="291">
        <f>F488*ЗМІСТ!$E$13/1000*1.2</f>
        <v>362.26931268247336</v>
      </c>
      <c r="H488" s="292">
        <f>G488*(100%-ЗМІСТ!$E$15)</f>
        <v>362.26931268247336</v>
      </c>
      <c r="I488" s="532"/>
      <c r="J488" s="532"/>
      <c r="K488" s="532"/>
      <c r="L488" s="532"/>
      <c r="M488" s="532"/>
      <c r="N488" s="532"/>
      <c r="O488" s="532"/>
      <c r="P488" s="532"/>
      <c r="Q488" s="532"/>
      <c r="R488" s="532"/>
      <c r="S488" s="532"/>
      <c r="T488" s="532"/>
      <c r="U488" s="532"/>
      <c r="V488" s="532"/>
      <c r="W488" s="532"/>
      <c r="X488" s="532"/>
    </row>
    <row r="489" spans="1:24" s="531" customFormat="1" ht="24.75" hidden="1" customHeight="1" outlineLevel="1">
      <c r="A489" s="177" t="s">
        <v>5166</v>
      </c>
      <c r="B489" s="338" t="s">
        <v>3405</v>
      </c>
      <c r="C489" s="119" t="s">
        <v>5158</v>
      </c>
      <c r="D489" s="327" t="s">
        <v>13</v>
      </c>
      <c r="E489" s="327">
        <v>10</v>
      </c>
      <c r="F489" s="291">
        <f>SUMIF('Загальний прайс'!$D$7:$D$4839,A489,'Загальний прайс'!$L$7:$L$4839)</f>
        <v>2349.9784549141068</v>
      </c>
      <c r="G489" s="291">
        <f>F489*ЗМІСТ!$E$13/1000*1.2</f>
        <v>148.19866528415045</v>
      </c>
      <c r="H489" s="292">
        <f>G489*(100%-ЗМІСТ!$E$15)</f>
        <v>148.19866528415045</v>
      </c>
      <c r="I489" s="532"/>
      <c r="J489" s="532"/>
      <c r="K489" s="532"/>
      <c r="L489" s="532"/>
      <c r="M489" s="532"/>
      <c r="N489" s="532"/>
      <c r="O489" s="532"/>
      <c r="P489" s="532"/>
      <c r="Q489" s="532"/>
      <c r="R489" s="532"/>
      <c r="S489" s="532"/>
      <c r="T489" s="532"/>
      <c r="U489" s="532"/>
      <c r="V489" s="532"/>
      <c r="W489" s="532"/>
      <c r="X489" s="532"/>
    </row>
    <row r="490" spans="1:24" s="531" customFormat="1" ht="24.75" hidden="1" customHeight="1" outlineLevel="1">
      <c r="A490" s="177" t="s">
        <v>5167</v>
      </c>
      <c r="B490" s="338" t="s">
        <v>3406</v>
      </c>
      <c r="C490" s="119" t="s">
        <v>5159</v>
      </c>
      <c r="D490" s="327" t="s">
        <v>13</v>
      </c>
      <c r="E490" s="327">
        <v>10</v>
      </c>
      <c r="F490" s="291">
        <f>SUMIF('Загальний прайс'!$D$7:$D$4839,A490,'Загальний прайс'!$L$7:$L$4839)</f>
        <v>6464.0295278840204</v>
      </c>
      <c r="G490" s="291">
        <f>F490*ЗМІСТ!$E$13/1000*1.2</f>
        <v>407.64652390175337</v>
      </c>
      <c r="H490" s="292">
        <f>G490*(100%-ЗМІСТ!$E$15)</f>
        <v>407.64652390175337</v>
      </c>
      <c r="I490" s="532"/>
      <c r="J490" s="532"/>
      <c r="K490" s="532"/>
      <c r="L490" s="532"/>
      <c r="M490" s="532"/>
      <c r="N490" s="532"/>
      <c r="O490" s="532"/>
      <c r="P490" s="532"/>
      <c r="Q490" s="532"/>
      <c r="R490" s="532"/>
      <c r="S490" s="532"/>
      <c r="T490" s="532"/>
      <c r="U490" s="532"/>
      <c r="V490" s="532"/>
      <c r="W490" s="532"/>
      <c r="X490" s="532"/>
    </row>
    <row r="491" spans="1:24" s="531" customFormat="1" ht="24.75" hidden="1" customHeight="1" outlineLevel="1">
      <c r="A491" s="177" t="s">
        <v>5168</v>
      </c>
      <c r="B491" s="338" t="s">
        <v>3407</v>
      </c>
      <c r="C491" s="119" t="s">
        <v>5160</v>
      </c>
      <c r="D491" s="327" t="s">
        <v>13</v>
      </c>
      <c r="E491" s="327">
        <v>10</v>
      </c>
      <c r="F491" s="291">
        <f>SUMIF('Загальний прайс'!$D$7:$D$4839,A491,'Загальний прайс'!$L$7:$L$4839)</f>
        <v>4987.4733368790185</v>
      </c>
      <c r="G491" s="291">
        <f>F491*ЗМІСТ!$E$13/1000*1.2</f>
        <v>314.52922052120454</v>
      </c>
      <c r="H491" s="292">
        <f>G491*(100%-ЗМІСТ!$E$15)</f>
        <v>314.52922052120454</v>
      </c>
      <c r="I491" s="532"/>
      <c r="J491" s="532"/>
      <c r="K491" s="532"/>
      <c r="L491" s="532"/>
      <c r="M491" s="532"/>
      <c r="N491" s="532"/>
      <c r="O491" s="532"/>
      <c r="P491" s="532"/>
      <c r="Q491" s="532"/>
      <c r="R491" s="532"/>
      <c r="S491" s="532"/>
      <c r="T491" s="532"/>
      <c r="U491" s="532"/>
      <c r="V491" s="532"/>
      <c r="W491" s="532"/>
      <c r="X491" s="532"/>
    </row>
    <row r="492" spans="1:24" s="531" customFormat="1" ht="24.75" hidden="1" customHeight="1" outlineLevel="1">
      <c r="A492" s="177" t="s">
        <v>3408</v>
      </c>
      <c r="B492" s="338" t="s">
        <v>3409</v>
      </c>
      <c r="C492" s="119" t="s">
        <v>5161</v>
      </c>
      <c r="D492" s="327" t="s">
        <v>13</v>
      </c>
      <c r="E492" s="327">
        <v>10</v>
      </c>
      <c r="F492" s="291">
        <f>SUMIF('Загальний прайс'!$D$7:$D$4839,A492,'Загальний прайс'!$L$7:$L$4839)</f>
        <v>1868.7363090035292</v>
      </c>
      <c r="G492" s="291">
        <f>F492*ЗМІСТ!$E$13/1000*1.2</f>
        <v>117.84968759318912</v>
      </c>
      <c r="H492" s="292">
        <f>G492*(100%-ЗМІСТ!$E$15)</f>
        <v>117.84968759318912</v>
      </c>
      <c r="I492" s="532"/>
      <c r="J492" s="532"/>
      <c r="K492" s="532"/>
      <c r="L492" s="532"/>
      <c r="M492" s="532"/>
      <c r="N492" s="532"/>
      <c r="O492" s="532"/>
      <c r="P492" s="532"/>
      <c r="Q492" s="532"/>
      <c r="R492" s="532"/>
      <c r="S492" s="532"/>
      <c r="T492" s="532"/>
      <c r="U492" s="532"/>
      <c r="V492" s="532"/>
      <c r="W492" s="532"/>
      <c r="X492" s="532"/>
    </row>
    <row r="493" spans="1:24" ht="24.75" hidden="1" customHeight="1" outlineLevel="1">
      <c r="A493" s="781" t="s">
        <v>2129</v>
      </c>
      <c r="B493" s="768" t="s">
        <v>2130</v>
      </c>
      <c r="C493" s="769" t="s">
        <v>2131</v>
      </c>
      <c r="D493" s="782" t="s">
        <v>170</v>
      </c>
      <c r="E493" s="782">
        <v>6</v>
      </c>
      <c r="F493" s="770">
        <f>SUMIF('Загальний прайс'!$D$7:$D$4839,A493,'Загальний прайс'!$L$7:$L$4839)</f>
        <v>16472.21</v>
      </c>
      <c r="G493" s="770">
        <f>F493*ЗМІСТ!$E$13/1000*1.2</f>
        <v>1038.8008158864</v>
      </c>
      <c r="H493" s="771">
        <f>G493*(100%-ЗМІСТ!$E$15)</f>
        <v>1038.8008158864</v>
      </c>
      <c r="I493" s="293"/>
      <c r="J493" s="293"/>
      <c r="K493" s="293"/>
      <c r="L493" s="293"/>
      <c r="M493" s="293"/>
      <c r="N493" s="293"/>
      <c r="O493" s="293"/>
      <c r="P493" s="293"/>
      <c r="Q493" s="293"/>
      <c r="R493" s="293"/>
      <c r="S493" s="293"/>
      <c r="T493" s="293"/>
      <c r="U493" s="293"/>
      <c r="V493" s="293"/>
      <c r="W493" s="293"/>
      <c r="X493" s="293"/>
    </row>
    <row r="494" spans="1:24" ht="24.75" hidden="1" customHeight="1" outlineLevel="1">
      <c r="A494" s="154" t="s">
        <v>2132</v>
      </c>
      <c r="B494" s="338" t="s">
        <v>2133</v>
      </c>
      <c r="C494" s="119" t="s">
        <v>2134</v>
      </c>
      <c r="D494" s="327" t="s">
        <v>13</v>
      </c>
      <c r="E494" s="327">
        <v>10</v>
      </c>
      <c r="F494" s="291">
        <f>SUMIF('Загальний прайс'!$D$7:$D$4839,A494,'Загальний прайс'!$L$7:$L$4839)</f>
        <v>2383.1696459605455</v>
      </c>
      <c r="G494" s="291">
        <f>F494*ЗМІСТ!$E$13/1000*1.2</f>
        <v>150.29182924571248</v>
      </c>
      <c r="H494" s="292">
        <f>G494*(100%-ЗМІСТ!$E$15)</f>
        <v>150.29182924571248</v>
      </c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1:24" ht="24.75" hidden="1" customHeight="1" outlineLevel="1">
      <c r="A495" s="154" t="s">
        <v>2135</v>
      </c>
      <c r="B495" s="338" t="s">
        <v>2136</v>
      </c>
      <c r="C495" s="119" t="s">
        <v>2137</v>
      </c>
      <c r="D495" s="327" t="s">
        <v>13</v>
      </c>
      <c r="E495" s="327">
        <v>10</v>
      </c>
      <c r="F495" s="291">
        <f>SUMIF('Загальний прайс'!$D$7:$D$4839,A495,'Загальний прайс'!$L$7:$L$4839)</f>
        <v>4427.6204719453581</v>
      </c>
      <c r="G495" s="291">
        <f>F495*ЗМІСТ!$E$13/1000*1.2</f>
        <v>279.22274902348647</v>
      </c>
      <c r="H495" s="292">
        <f>G495*(100%-ЗМІСТ!$E$15)</f>
        <v>279.22274902348647</v>
      </c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1:24" ht="24.75" hidden="1" customHeight="1" outlineLevel="1">
      <c r="A496" s="154" t="s">
        <v>2138</v>
      </c>
      <c r="B496" s="338" t="s">
        <v>2139</v>
      </c>
      <c r="C496" s="119" t="s">
        <v>2140</v>
      </c>
      <c r="D496" s="327" t="s">
        <v>13</v>
      </c>
      <c r="E496" s="327">
        <v>10</v>
      </c>
      <c r="F496" s="291">
        <f>SUMIF('Загальний прайс'!$D$7:$D$4839,A496,'Загальний прайс'!$L$7:$L$4839)</f>
        <v>16893.081073033289</v>
      </c>
      <c r="G496" s="291">
        <f>F496*ЗМІСТ!$E$13/1000*1.2</f>
        <v>1065.3425618967995</v>
      </c>
      <c r="H496" s="292">
        <f>G496*(100%-ЗМІСТ!$E$15)</f>
        <v>1065.3425618967995</v>
      </c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1:24" ht="24.75" hidden="1" customHeight="1" outlineLevel="1">
      <c r="A497" s="154" t="s">
        <v>2141</v>
      </c>
      <c r="B497" s="338" t="s">
        <v>2142</v>
      </c>
      <c r="C497" s="119" t="s">
        <v>2143</v>
      </c>
      <c r="D497" s="327" t="s">
        <v>13</v>
      </c>
      <c r="E497" s="327">
        <v>10</v>
      </c>
      <c r="F497" s="291">
        <f>SUMIF('Загальний прайс'!$D$7:$D$4839,A497,'Загальний прайс'!$L$7:$L$4839)</f>
        <v>6575.9519098988976</v>
      </c>
      <c r="G497" s="291">
        <f>F497*ЗМІСТ!$E$13/1000*1.2</f>
        <v>414.70477909355844</v>
      </c>
      <c r="H497" s="292">
        <f>G497*(100%-ЗМІСТ!$E$15)</f>
        <v>414.70477909355844</v>
      </c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1:24" ht="24.75" hidden="1" customHeight="1" outlineLevel="1">
      <c r="A498" s="154" t="s">
        <v>2144</v>
      </c>
      <c r="B498" s="338" t="s">
        <v>2145</v>
      </c>
      <c r="C498" s="119" t="s">
        <v>2146</v>
      </c>
      <c r="D498" s="327" t="s">
        <v>13</v>
      </c>
      <c r="E498" s="327">
        <v>10</v>
      </c>
      <c r="F498" s="291">
        <f>SUMIF('Загальний прайс'!$D$7:$D$4839,A498,'Загальний прайс'!$L$7:$L$4839)</f>
        <v>10518.95691007196</v>
      </c>
      <c r="G498" s="291">
        <f>F498*ЗМІСТ!$E$13/1000*1.2</f>
        <v>663.36581554367251</v>
      </c>
      <c r="H498" s="292">
        <f>G498*(100%-ЗМІСТ!$E$15)</f>
        <v>663.36581554367251</v>
      </c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24.75" hidden="1" customHeight="1" outlineLevel="1">
      <c r="A499" s="154" t="s">
        <v>2147</v>
      </c>
      <c r="B499" s="338" t="s">
        <v>2148</v>
      </c>
      <c r="C499" s="119" t="s">
        <v>2149</v>
      </c>
      <c r="D499" s="327" t="s">
        <v>13</v>
      </c>
      <c r="E499" s="327">
        <v>10</v>
      </c>
      <c r="F499" s="291">
        <f>SUMIF('Загальний прайс'!$D$7:$D$4839,A499,'Загальний прайс'!$L$7:$L$4839)</f>
        <v>10217.55558999507</v>
      </c>
      <c r="G499" s="291">
        <f>F499*ЗМІСТ!$E$13/1000*1.2</f>
        <v>644.35829091855464</v>
      </c>
      <c r="H499" s="292">
        <f>G499*(100%-ЗМІСТ!$E$15)</f>
        <v>644.35829091855464</v>
      </c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1:24" ht="24.75" hidden="1" customHeight="1" outlineLevel="1">
      <c r="A500" s="154" t="s">
        <v>2150</v>
      </c>
      <c r="B500" s="338" t="s">
        <v>2151</v>
      </c>
      <c r="C500" s="304" t="s">
        <v>2061</v>
      </c>
      <c r="D500" s="331" t="s">
        <v>13</v>
      </c>
      <c r="E500" s="327">
        <v>10</v>
      </c>
      <c r="F500" s="291">
        <f>SUMIF('Загальний прайс'!$D$7:$D$4839,A500,'Загальний прайс'!$L$7:$L$4839)</f>
        <v>3796.8673820611903</v>
      </c>
      <c r="G500" s="291">
        <f>F500*ЗМІСТ!$E$13/1000*1.2</f>
        <v>239.44503708352573</v>
      </c>
      <c r="H500" s="292">
        <f>G500*(100%-ЗМІСТ!$E$15)</f>
        <v>239.44503708352573</v>
      </c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4" ht="20.25" customHeight="1">
      <c r="A501" s="21"/>
      <c r="B501" s="173"/>
      <c r="C501" s="295"/>
      <c r="D501" s="247"/>
      <c r="E501" s="173"/>
      <c r="F501" s="296"/>
      <c r="G501" s="297"/>
      <c r="H501" s="298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4" ht="16.5" customHeight="1" collapsed="1" thickBot="1">
      <c r="A502" s="165" t="s">
        <v>2152</v>
      </c>
      <c r="B502" s="299"/>
      <c r="C502" s="300"/>
      <c r="D502" s="299"/>
      <c r="E502" s="299"/>
      <c r="F502" s="301"/>
      <c r="G502" s="301"/>
      <c r="H502" s="332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24.75" hidden="1" customHeight="1" outlineLevel="1">
      <c r="A503" s="767" t="s">
        <v>2153</v>
      </c>
      <c r="B503" s="768" t="s">
        <v>2154</v>
      </c>
      <c r="C503" s="769" t="s">
        <v>2155</v>
      </c>
      <c r="D503" s="768" t="s">
        <v>170</v>
      </c>
      <c r="E503" s="785">
        <v>48</v>
      </c>
      <c r="F503" s="770">
        <f>SUMIF('Загальний прайс'!$D$7:$D$4839,A503,'Загальний прайс'!$L$7:$L$4839)</f>
        <v>1860.8793859584855</v>
      </c>
      <c r="G503" s="770">
        <f>F503*ЗМІСТ!$E$13/1000*1.2</f>
        <v>117.35419985538415</v>
      </c>
      <c r="H503" s="771">
        <f>G503*(100%-ЗМІСТ!$E$15)</f>
        <v>117.35419985538415</v>
      </c>
      <c r="I503" s="293"/>
      <c r="J503" s="293"/>
      <c r="K503" s="293"/>
      <c r="L503" s="293"/>
      <c r="M503" s="293"/>
      <c r="N503" s="293"/>
      <c r="O503" s="293"/>
      <c r="P503" s="293"/>
      <c r="Q503" s="293"/>
      <c r="R503" s="293"/>
      <c r="S503" s="293"/>
      <c r="T503" s="293"/>
      <c r="U503" s="293"/>
      <c r="V503" s="293"/>
      <c r="W503" s="293"/>
      <c r="X503" s="293"/>
    </row>
    <row r="504" spans="1:24" ht="24.75" hidden="1" customHeight="1" outlineLevel="1">
      <c r="A504" s="154" t="s">
        <v>2156</v>
      </c>
      <c r="B504" s="338" t="s">
        <v>2157</v>
      </c>
      <c r="C504" s="119" t="s">
        <v>2158</v>
      </c>
      <c r="D504" s="327" t="s">
        <v>13</v>
      </c>
      <c r="E504" s="333">
        <v>10</v>
      </c>
      <c r="F504" s="291">
        <f>SUMIF('Загальний прайс'!$D$7:$D$4839,A504,'Загальний прайс'!$L$7:$L$4839)</f>
        <v>792.7935729540701</v>
      </c>
      <c r="G504" s="291">
        <f>F504*ЗМІСТ!$E$13/1000*1.2</f>
        <v>49.996607037803805</v>
      </c>
      <c r="H504" s="292">
        <f>G504*(100%-ЗМІСТ!$E$15)</f>
        <v>49.996607037803805</v>
      </c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1:24" ht="24.75" hidden="1" customHeight="1" outlineLevel="1">
      <c r="A505" s="154" t="s">
        <v>2159</v>
      </c>
      <c r="B505" s="338" t="s">
        <v>2160</v>
      </c>
      <c r="C505" s="119" t="s">
        <v>2161</v>
      </c>
      <c r="D505" s="327" t="s">
        <v>13</v>
      </c>
      <c r="E505" s="333">
        <v>10</v>
      </c>
      <c r="F505" s="291">
        <f>SUMIF('Загальний прайс'!$D$7:$D$4839,A505,'Загальний прайс'!$L$7:$L$4839)</f>
        <v>1294.6672641016632</v>
      </c>
      <c r="G505" s="291">
        <f>F505*ЗМІСТ!$E$13/1000*1.2</f>
        <v>81.646689196545026</v>
      </c>
      <c r="H505" s="292">
        <f>G505*(100%-ЗМІСТ!$E$15)</f>
        <v>81.646689196545026</v>
      </c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1:24" ht="24.75" hidden="1" customHeight="1" outlineLevel="1">
      <c r="A506" s="154" t="s">
        <v>2162</v>
      </c>
      <c r="B506" s="338" t="s">
        <v>2163</v>
      </c>
      <c r="C506" s="119" t="s">
        <v>2164</v>
      </c>
      <c r="D506" s="327" t="s">
        <v>13</v>
      </c>
      <c r="E506" s="333">
        <v>10</v>
      </c>
      <c r="F506" s="291">
        <f>SUMIF('Загальний прайс'!$D$7:$D$4839,A506,'Загальний прайс'!$L$7:$L$4839)</f>
        <v>1112.2326979748404</v>
      </c>
      <c r="G506" s="291">
        <f>F506*ЗМІСТ!$E$13/1000*1.2</f>
        <v>70.141664907853652</v>
      </c>
      <c r="H506" s="292">
        <f>G506*(100%-ЗМІСТ!$E$15)</f>
        <v>70.141664907853652</v>
      </c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1:24" ht="24.75" hidden="1" customHeight="1" outlineLevel="1">
      <c r="A507" s="154" t="s">
        <v>2165</v>
      </c>
      <c r="B507" s="338" t="s">
        <v>2166</v>
      </c>
      <c r="C507" s="119" t="s">
        <v>2167</v>
      </c>
      <c r="D507" s="327" t="s">
        <v>13</v>
      </c>
      <c r="E507" s="333">
        <v>10</v>
      </c>
      <c r="F507" s="291">
        <f>SUMIF('Загальний прайс'!$D$7:$D$4839,A507,'Загальний прайс'!$L$7:$L$4839)</f>
        <v>938.50952792301928</v>
      </c>
      <c r="G507" s="291">
        <f>F507*ЗМІСТ!$E$13/1000*1.2</f>
        <v>59.186014707412809</v>
      </c>
      <c r="H507" s="292">
        <f>G507*(100%-ЗМІСТ!$E$15)</f>
        <v>59.186014707412809</v>
      </c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1:24" ht="24.75" hidden="1" customHeight="1" outlineLevel="1">
      <c r="A508" s="154" t="s">
        <v>2168</v>
      </c>
      <c r="B508" s="338" t="s">
        <v>2169</v>
      </c>
      <c r="C508" s="119" t="s">
        <v>2170</v>
      </c>
      <c r="D508" s="327" t="s">
        <v>13</v>
      </c>
      <c r="E508" s="333">
        <v>10</v>
      </c>
      <c r="F508" s="291">
        <f>SUMIF('Загальний прайс'!$D$7:$D$4839,A508,'Загальний прайс'!$L$7:$L$4839)</f>
        <v>711.20107304303724</v>
      </c>
      <c r="G508" s="291">
        <f>F508*ЗМІСТ!$E$13/1000*1.2</f>
        <v>44.851070678214406</v>
      </c>
      <c r="H508" s="292">
        <f>G508*(100%-ЗМІСТ!$E$15)</f>
        <v>44.851070678214406</v>
      </c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1:24" ht="24.75" hidden="1" customHeight="1" outlineLevel="1">
      <c r="A509" s="154" t="s">
        <v>2171</v>
      </c>
      <c r="B509" s="338" t="s">
        <v>2172</v>
      </c>
      <c r="C509" s="119" t="s">
        <v>2173</v>
      </c>
      <c r="D509" s="327" t="s">
        <v>13</v>
      </c>
      <c r="E509" s="333">
        <v>10</v>
      </c>
      <c r="F509" s="291">
        <f>SUMIF('Загальний прайс'!$D$7:$D$4839,A509,'Загальний прайс'!$L$7:$L$4839)</f>
        <v>724.39321892924011</v>
      </c>
      <c r="G509" s="291">
        <f>F509*ЗМІСТ!$E$13/1000*1.2</f>
        <v>45.683018055638563</v>
      </c>
      <c r="H509" s="292">
        <f>G509*(100%-ЗМІСТ!$E$15)</f>
        <v>45.683018055638563</v>
      </c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1:24" ht="24.75" hidden="1" customHeight="1" outlineLevel="1">
      <c r="A510" s="781" t="s">
        <v>2174</v>
      </c>
      <c r="B510" s="768" t="s">
        <v>2175</v>
      </c>
      <c r="C510" s="769" t="s">
        <v>2176</v>
      </c>
      <c r="D510" s="782" t="s">
        <v>170</v>
      </c>
      <c r="E510" s="782">
        <v>24</v>
      </c>
      <c r="F510" s="770">
        <f>SUMIF('Загальний прайс'!$D$7:$D$4839,A510,'Загальний прайс'!$L$7:$L$4839)</f>
        <v>2626.5693866910865</v>
      </c>
      <c r="G510" s="770">
        <f>F510*ЗМІСТ!$E$13/1000*1.2</f>
        <v>165.64155155118479</v>
      </c>
      <c r="H510" s="771">
        <f>G510*(100%-ЗМІСТ!$E$15)</f>
        <v>165.64155155118479</v>
      </c>
      <c r="I510" s="293"/>
      <c r="J510" s="293"/>
      <c r="K510" s="293"/>
      <c r="L510" s="293"/>
      <c r="M510" s="293"/>
      <c r="N510" s="293"/>
      <c r="O510" s="293"/>
      <c r="P510" s="293"/>
      <c r="Q510" s="293"/>
      <c r="R510" s="293"/>
      <c r="S510" s="293"/>
      <c r="T510" s="293"/>
      <c r="U510" s="293"/>
      <c r="V510" s="293"/>
      <c r="W510" s="293"/>
      <c r="X510" s="293"/>
    </row>
    <row r="511" spans="1:24" ht="24.75" hidden="1" customHeight="1" outlineLevel="1">
      <c r="A511" s="334" t="s">
        <v>2177</v>
      </c>
      <c r="B511" s="338" t="s">
        <v>2178</v>
      </c>
      <c r="C511" s="119" t="s">
        <v>2179</v>
      </c>
      <c r="D511" s="327" t="s">
        <v>13</v>
      </c>
      <c r="E511" s="333">
        <v>10</v>
      </c>
      <c r="F511" s="291">
        <f>SUMIF('Загальний прайс'!$D$7:$D$4839,A511,'Загальний прайс'!$L$7:$L$4839)</f>
        <v>554.46154495914573</v>
      </c>
      <c r="G511" s="291">
        <f>F511*ЗМІСТ!$E$13/1000*1.2</f>
        <v>34.966474157456368</v>
      </c>
      <c r="H511" s="292">
        <f>G511*(100%-ЗМІСТ!$E$15)</f>
        <v>34.966474157456368</v>
      </c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1:24" ht="24.75" hidden="1" customHeight="1" outlineLevel="1">
      <c r="A512" s="177" t="s">
        <v>2180</v>
      </c>
      <c r="B512" s="338" t="s">
        <v>2181</v>
      </c>
      <c r="C512" s="119" t="s">
        <v>2182</v>
      </c>
      <c r="D512" s="327" t="s">
        <v>13</v>
      </c>
      <c r="E512" s="333">
        <v>10</v>
      </c>
      <c r="F512" s="291">
        <f>SUMIF('Загальний прайс'!$D$7:$D$4839,A512,'Загальний прайс'!$L$7:$L$4839)</f>
        <v>729.48333698139106</v>
      </c>
      <c r="G512" s="291">
        <f>F512*ЗМІСТ!$E$13/1000*1.2</f>
        <v>46.00402044606053</v>
      </c>
      <c r="H512" s="292">
        <f>G512*(100%-ЗМІСТ!$E$15)</f>
        <v>46.00402044606053</v>
      </c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1:24" ht="24.75" hidden="1" customHeight="1" outlineLevel="1">
      <c r="A513" s="177" t="s">
        <v>2183</v>
      </c>
      <c r="B513" s="338" t="s">
        <v>2184</v>
      </c>
      <c r="C513" s="119" t="s">
        <v>2185</v>
      </c>
      <c r="D513" s="327" t="s">
        <v>13</v>
      </c>
      <c r="E513" s="333">
        <v>10</v>
      </c>
      <c r="F513" s="291">
        <f>SUMIF('Загальний прайс'!$D$7:$D$4839,A513,'Загальний прайс'!$L$7:$L$4839)</f>
        <v>756.80130905959049</v>
      </c>
      <c r="G513" s="291">
        <f>F513*ЗМІСТ!$E$13/1000*1.2</f>
        <v>47.726796666324567</v>
      </c>
      <c r="H513" s="292">
        <f>G513*(100%-ЗМІСТ!$E$15)</f>
        <v>47.726796666324567</v>
      </c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1:24" ht="24.75" hidden="1" customHeight="1" outlineLevel="1">
      <c r="A514" s="177" t="s">
        <v>2186</v>
      </c>
      <c r="B514" s="338" t="s">
        <v>2187</v>
      </c>
      <c r="C514" s="119" t="s">
        <v>2188</v>
      </c>
      <c r="D514" s="327" t="s">
        <v>13</v>
      </c>
      <c r="E514" s="333">
        <v>10</v>
      </c>
      <c r="F514" s="291">
        <f>SUMIF('Загальний прайс'!$D$7:$D$4839,A514,'Загальний прайс'!$L$7:$L$4839)</f>
        <v>1090.0384550408544</v>
      </c>
      <c r="G514" s="291">
        <f>F514*ЗМІСТ!$E$13/1000*1.2</f>
        <v>68.742010722543625</v>
      </c>
      <c r="H514" s="292">
        <f>G514*(100%-ЗМІСТ!$E$15)</f>
        <v>68.742010722543625</v>
      </c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1:24" ht="24.75" hidden="1" customHeight="1" outlineLevel="1">
      <c r="A515" s="177" t="s">
        <v>2189</v>
      </c>
      <c r="B515" s="338" t="s">
        <v>2190</v>
      </c>
      <c r="C515" s="119" t="s">
        <v>2191</v>
      </c>
      <c r="D515" s="327" t="s">
        <v>13</v>
      </c>
      <c r="E515" s="333">
        <v>10</v>
      </c>
      <c r="F515" s="291">
        <f>SUMIF('Загальний прайс'!$D$7:$D$4839,A515,'Загальний прайс'!$L$7:$L$4839)</f>
        <v>861.37464598735744</v>
      </c>
      <c r="G515" s="291">
        <f>F515*ЗМІСТ!$E$13/1000*1.2</f>
        <v>54.321592854603345</v>
      </c>
      <c r="H515" s="292">
        <f>G515*(100%-ЗМІСТ!$E$15)</f>
        <v>54.321592854603345</v>
      </c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1:24" ht="24.75" hidden="1" customHeight="1" outlineLevel="1">
      <c r="A516" s="177" t="s">
        <v>2192</v>
      </c>
      <c r="B516" s="338" t="s">
        <v>2193</v>
      </c>
      <c r="C516" s="119" t="s">
        <v>2194</v>
      </c>
      <c r="D516" s="327" t="s">
        <v>13</v>
      </c>
      <c r="E516" s="333">
        <v>10</v>
      </c>
      <c r="F516" s="291">
        <f>SUMIF('Загальний прайс'!$D$7:$D$4839,A516,'Загальний прайс'!$L$7:$L$4839)</f>
        <v>1148.2886911305311</v>
      </c>
      <c r="G516" s="291">
        <f>F516*ЗМІСТ!$E$13/1000*1.2</f>
        <v>72.415494291265233</v>
      </c>
      <c r="H516" s="292">
        <f>G516*(100%-ЗМІСТ!$E$15)</f>
        <v>72.415494291265233</v>
      </c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1:24" ht="24.75" hidden="1" customHeight="1" outlineLevel="1">
      <c r="A517" s="177" t="s">
        <v>2195</v>
      </c>
      <c r="B517" s="338" t="s">
        <v>2196</v>
      </c>
      <c r="C517" s="119" t="s">
        <v>2197</v>
      </c>
      <c r="D517" s="327" t="s">
        <v>13</v>
      </c>
      <c r="E517" s="333">
        <v>10</v>
      </c>
      <c r="F517" s="291">
        <f>SUMIF('Загальний прайс'!$D$7:$D$4839,A517,'Загальний прайс'!$L$7:$L$4839)</f>
        <v>1286.4748820039106</v>
      </c>
      <c r="G517" s="291">
        <f>F517*ЗМІСТ!$E$13/1000*1.2</f>
        <v>81.130046122713495</v>
      </c>
      <c r="H517" s="292">
        <f>G517*(100%-ЗМІСТ!$E$15)</f>
        <v>81.130046122713495</v>
      </c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4" ht="24.75" hidden="1" customHeight="1" outlineLevel="1">
      <c r="A518" s="781" t="s">
        <v>2198</v>
      </c>
      <c r="B518" s="768" t="s">
        <v>2199</v>
      </c>
      <c r="C518" s="769" t="s">
        <v>2200</v>
      </c>
      <c r="D518" s="782" t="s">
        <v>170</v>
      </c>
      <c r="E518" s="782">
        <v>24</v>
      </c>
      <c r="F518" s="770">
        <f>SUMIF('Загальний прайс'!$D$7:$D$4839,A518,'Загальний прайс'!$L$7:$L$4839)</f>
        <v>4103.2296416361414</v>
      </c>
      <c r="G518" s="770">
        <f>F518*ЗМІСТ!$E$13/1000*1.2</f>
        <v>258.76541760339893</v>
      </c>
      <c r="H518" s="771">
        <f>G518*(100%-ЗМІСТ!$E$15)</f>
        <v>258.76541760339893</v>
      </c>
      <c r="I518" s="293"/>
      <c r="J518" s="293"/>
      <c r="K518" s="293"/>
      <c r="L518" s="293"/>
      <c r="M518" s="293"/>
      <c r="N518" s="293"/>
      <c r="O518" s="293"/>
      <c r="P518" s="293"/>
      <c r="Q518" s="293"/>
      <c r="R518" s="293"/>
      <c r="S518" s="293"/>
      <c r="T518" s="293"/>
      <c r="U518" s="293"/>
      <c r="V518" s="293"/>
      <c r="W518" s="293"/>
      <c r="X518" s="293"/>
    </row>
    <row r="519" spans="1:24" ht="24.75" hidden="1" customHeight="1" outlineLevel="1">
      <c r="A519" s="177" t="s">
        <v>2201</v>
      </c>
      <c r="B519" s="338" t="s">
        <v>2202</v>
      </c>
      <c r="C519" s="119" t="s">
        <v>2203</v>
      </c>
      <c r="D519" s="327" t="s">
        <v>13</v>
      </c>
      <c r="E519" s="333">
        <v>10</v>
      </c>
      <c r="F519" s="291">
        <f>SUMIF('Загальний прайс'!$D$7:$D$4839,A519,'Загальний прайс'!$L$7:$L$4839)</f>
        <v>1293.4323818735068</v>
      </c>
      <c r="G519" s="291">
        <f>F519*ЗМІСТ!$E$13/1000*1.2</f>
        <v>81.568812781289736</v>
      </c>
      <c r="H519" s="292">
        <f>G519*(100%-ЗМІСТ!$E$15)</f>
        <v>81.568812781289736</v>
      </c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1:24" ht="24.75" hidden="1" customHeight="1" outlineLevel="1">
      <c r="A520" s="177" t="s">
        <v>2204</v>
      </c>
      <c r="B520" s="338" t="s">
        <v>2205</v>
      </c>
      <c r="C520" s="119" t="s">
        <v>2206</v>
      </c>
      <c r="D520" s="327" t="s">
        <v>13</v>
      </c>
      <c r="E520" s="333">
        <v>10</v>
      </c>
      <c r="F520" s="291">
        <f>SUMIF('Загальний прайс'!$D$7:$D$4839,A520,'Загальний прайс'!$L$7:$L$4839)</f>
        <v>1376.9223820148793</v>
      </c>
      <c r="G520" s="291">
        <f>F520*ЗМІСТ!$E$13/1000*1.2</f>
        <v>86.834012791805222</v>
      </c>
      <c r="H520" s="292">
        <f>G520*(100%-ЗМІСТ!$E$15)</f>
        <v>86.834012791805222</v>
      </c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1:24" ht="24.75" hidden="1" customHeight="1" outlineLevel="1">
      <c r="A521" s="177" t="s">
        <v>2207</v>
      </c>
      <c r="B521" s="338" t="s">
        <v>2208</v>
      </c>
      <c r="C521" s="119" t="s">
        <v>2209</v>
      </c>
      <c r="D521" s="327" t="s">
        <v>13</v>
      </c>
      <c r="E521" s="333">
        <v>10</v>
      </c>
      <c r="F521" s="291">
        <f>SUMIF('Загальний прайс'!$D$7:$D$4839,A521,'Загальний прайс'!$L$7:$L$4839)</f>
        <v>1322.5273819929421</v>
      </c>
      <c r="G521" s="291">
        <f>F521*ЗМІСТ!$E$13/1000*1.2</f>
        <v>83.403655213621775</v>
      </c>
      <c r="H521" s="292">
        <f>G521*(100%-ЗМІСТ!$E$15)</f>
        <v>83.403655213621775</v>
      </c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1:24" ht="24.75" hidden="1" customHeight="1" outlineLevel="1">
      <c r="A522" s="177" t="s">
        <v>2210</v>
      </c>
      <c r="B522" s="338" t="s">
        <v>2211</v>
      </c>
      <c r="C522" s="119" t="s">
        <v>2212</v>
      </c>
      <c r="D522" s="327" t="s">
        <v>13</v>
      </c>
      <c r="E522" s="333">
        <v>10</v>
      </c>
      <c r="F522" s="291">
        <f>SUMIF('Загальний прайс'!$D$7:$D$4839,A522,'Загальний прайс'!$L$7:$L$4839)</f>
        <v>1527.2766629991097</v>
      </c>
      <c r="G522" s="291">
        <f>F522*ЗМІСТ!$E$13/1000*1.2</f>
        <v>96.315931111109776</v>
      </c>
      <c r="H522" s="292">
        <f>G522*(100%-ЗМІСТ!$E$15)</f>
        <v>96.315931111109776</v>
      </c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1:24" ht="24.75" hidden="1" customHeight="1" outlineLevel="1">
      <c r="A523" s="177" t="s">
        <v>2213</v>
      </c>
      <c r="B523" s="338" t="s">
        <v>2214</v>
      </c>
      <c r="C523" s="119" t="s">
        <v>2215</v>
      </c>
      <c r="D523" s="327" t="s">
        <v>13</v>
      </c>
      <c r="E523" s="333">
        <v>10</v>
      </c>
      <c r="F523" s="291">
        <f>SUMIF('Загальний прайс'!$D$7:$D$4839,A523,'Загальний прайс'!$L$7:$L$4839)</f>
        <v>1309.8472639944155</v>
      </c>
      <c r="G523" s="291">
        <f>F523*ЗМІСТ!$E$13/1000*1.2</f>
        <v>82.603998280981571</v>
      </c>
      <c r="H523" s="292">
        <f>G523*(100%-ЗМІСТ!$E$15)</f>
        <v>82.603998280981571</v>
      </c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4" ht="24.75" hidden="1" customHeight="1" outlineLevel="1">
      <c r="A524" s="177" t="s">
        <v>2216</v>
      </c>
      <c r="B524" s="338" t="s">
        <v>2217</v>
      </c>
      <c r="C524" s="119" t="s">
        <v>2218</v>
      </c>
      <c r="D524" s="327" t="s">
        <v>13</v>
      </c>
      <c r="E524" s="333">
        <v>10</v>
      </c>
      <c r="F524" s="291">
        <f>SUMIF('Загальний прайс'!$D$7:$D$4839,A524,'Загальний прайс'!$L$7:$L$4839)</f>
        <v>1422.4322640114772</v>
      </c>
      <c r="G524" s="291">
        <f>F524*ЗМІСТ!$E$13/1000*1.2</f>
        <v>89.704040708457541</v>
      </c>
      <c r="H524" s="292">
        <f>G524*(100%-ЗМІСТ!$E$15)</f>
        <v>89.704040708457541</v>
      </c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1:24" ht="24.75" hidden="1" customHeight="1" outlineLevel="1">
      <c r="A525" s="177" t="s">
        <v>2219</v>
      </c>
      <c r="B525" s="338" t="s">
        <v>2220</v>
      </c>
      <c r="C525" s="119" t="s">
        <v>2221</v>
      </c>
      <c r="D525" s="327" t="s">
        <v>13</v>
      </c>
      <c r="E525" s="333">
        <v>10</v>
      </c>
      <c r="F525" s="291">
        <f>SUMIF('Загальний прайс'!$D$7:$D$4839,A525,'Загальний прайс'!$L$7:$L$4839)</f>
        <v>1359.4316431634086</v>
      </c>
      <c r="G525" s="291">
        <f>F525*ЗМІСТ!$E$13/1000*1.2</f>
        <v>85.730979635394277</v>
      </c>
      <c r="H525" s="292">
        <f>G525*(100%-ЗМІСТ!$E$15)</f>
        <v>85.730979635394277</v>
      </c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1:24" ht="24.75" hidden="1" customHeight="1" outlineLevel="1">
      <c r="A526" s="781" t="s">
        <v>2222</v>
      </c>
      <c r="B526" s="768" t="s">
        <v>2223</v>
      </c>
      <c r="C526" s="769" t="s">
        <v>2224</v>
      </c>
      <c r="D526" s="782" t="s">
        <v>170</v>
      </c>
      <c r="E526" s="782">
        <v>20</v>
      </c>
      <c r="F526" s="770">
        <f>SUMIF('Загальний прайс'!$D$7:$D$4839,A526,'Загальний прайс'!$L$7:$L$4839)</f>
        <v>6420.5905583638578</v>
      </c>
      <c r="G526" s="770">
        <f>F526*ЗМІСТ!$E$13/1000*1.2</f>
        <v>404.9070956781689</v>
      </c>
      <c r="H526" s="771">
        <f>G526*(100%-ЗМІСТ!$E$15)</f>
        <v>404.9070956781689</v>
      </c>
      <c r="I526" s="293"/>
      <c r="J526" s="293"/>
      <c r="K526" s="293"/>
      <c r="L526" s="293"/>
      <c r="M526" s="293"/>
      <c r="N526" s="293"/>
      <c r="O526" s="293"/>
      <c r="P526" s="293"/>
      <c r="Q526" s="293"/>
      <c r="R526" s="293"/>
      <c r="S526" s="293"/>
      <c r="T526" s="293"/>
      <c r="U526" s="293"/>
      <c r="V526" s="293"/>
      <c r="W526" s="293"/>
      <c r="X526" s="293"/>
    </row>
    <row r="527" spans="1:24" ht="24.75" hidden="1" customHeight="1" outlineLevel="1">
      <c r="A527" s="177" t="s">
        <v>2225</v>
      </c>
      <c r="B527" s="338" t="s">
        <v>2226</v>
      </c>
      <c r="C527" s="119" t="s">
        <v>2227</v>
      </c>
      <c r="D527" s="335" t="s">
        <v>13</v>
      </c>
      <c r="E527" s="336">
        <v>10</v>
      </c>
      <c r="F527" s="291">
        <f>SUMIF('Загальний прайс'!$D$7:$D$4839,A527,'Загальний прайс'!$L$7:$L$4839)</f>
        <v>1363.3688090803089</v>
      </c>
      <c r="G527" s="291">
        <f>F527*ЗМІСТ!$E$13/1000*1.2</f>
        <v>85.979272436831124</v>
      </c>
      <c r="H527" s="292">
        <f>G527*(100%-ЗМІСТ!$E$15)</f>
        <v>85.979272436831124</v>
      </c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4" ht="24.75" hidden="1" customHeight="1" outlineLevel="1">
      <c r="A528" s="177" t="s">
        <v>2228</v>
      </c>
      <c r="B528" s="338" t="s">
        <v>2229</v>
      </c>
      <c r="C528" s="119" t="s">
        <v>2230</v>
      </c>
      <c r="D528" s="335" t="s">
        <v>13</v>
      </c>
      <c r="E528" s="336">
        <v>10</v>
      </c>
      <c r="F528" s="291">
        <f>SUMIF('Загальний прайс'!$D$7:$D$4839,A528,'Загальний прайс'!$L$7:$L$4839)</f>
        <v>2109.0561910050019</v>
      </c>
      <c r="G528" s="291">
        <f>F528*ЗМІСТ!$E$13/1000*1.2</f>
        <v>133.00518218054887</v>
      </c>
      <c r="H528" s="292">
        <f>G528*(100%-ЗМІСТ!$E$15)</f>
        <v>133.00518218054887</v>
      </c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1:26" ht="24.75" hidden="1" customHeight="1" outlineLevel="1">
      <c r="A529" s="177" t="s">
        <v>2231</v>
      </c>
      <c r="B529" s="338" t="s">
        <v>2232</v>
      </c>
      <c r="C529" s="119" t="s">
        <v>2233</v>
      </c>
      <c r="D529" s="335" t="s">
        <v>13</v>
      </c>
      <c r="E529" s="336">
        <v>10</v>
      </c>
      <c r="F529" s="291">
        <f>SUMIF('Загальний прайс'!$D$7:$D$4839,A529,'Загальний прайс'!$L$7:$L$4839)</f>
        <v>1790.1255899804464</v>
      </c>
      <c r="G529" s="291">
        <f>F529*ЗМІСТ!$E$13/1000*1.2</f>
        <v>112.89219378643246</v>
      </c>
      <c r="H529" s="292">
        <f>G529*(100%-ЗМІСТ!$E$15)</f>
        <v>112.89219378643246</v>
      </c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1:26" ht="24.75" hidden="1" customHeight="1" outlineLevel="1">
      <c r="A530" s="177" t="s">
        <v>2234</v>
      </c>
      <c r="B530" s="338" t="s">
        <v>2235</v>
      </c>
      <c r="C530" s="119" t="s">
        <v>2236</v>
      </c>
      <c r="D530" s="335" t="s">
        <v>13</v>
      </c>
      <c r="E530" s="336">
        <v>10</v>
      </c>
      <c r="F530" s="291">
        <f>SUMIF('Загальний прайс'!$D$7:$D$4839,A530,'Загальний прайс'!$L$7:$L$4839)</f>
        <v>2316.6366630283592</v>
      </c>
      <c r="G530" s="291">
        <f>F530*ЗМІСТ!$E$13/1000*1.2</f>
        <v>146.09600385535435</v>
      </c>
      <c r="H530" s="292">
        <f>G530*(100%-ЗМІСТ!$E$15)</f>
        <v>146.09600385535435</v>
      </c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1:26" ht="24.75" hidden="1" customHeight="1" outlineLevel="1">
      <c r="A531" s="177" t="s">
        <v>2237</v>
      </c>
      <c r="B531" s="338" t="s">
        <v>2238</v>
      </c>
      <c r="C531" s="119" t="s">
        <v>2239</v>
      </c>
      <c r="D531" s="335" t="s">
        <v>13</v>
      </c>
      <c r="E531" s="336">
        <v>10</v>
      </c>
      <c r="F531" s="291">
        <f>SUMIF('Загальний прайс'!$D$7:$D$4839,A531,'Загальний прайс'!$L$7:$L$4839)</f>
        <v>2024.7228540967351</v>
      </c>
      <c r="G531" s="291">
        <f>F531*ЗМІСТ!$E$13/1000*1.2</f>
        <v>127.68679811509983</v>
      </c>
      <c r="H531" s="292">
        <f>G531*(100%-ЗМІСТ!$E$15)</f>
        <v>127.68679811509983</v>
      </c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1:26" ht="24.75" hidden="1" customHeight="1" outlineLevel="1">
      <c r="A532" s="177" t="s">
        <v>2240</v>
      </c>
      <c r="B532" s="338" t="s">
        <v>2241</v>
      </c>
      <c r="C532" s="119" t="s">
        <v>2242</v>
      </c>
      <c r="D532" s="335" t="s">
        <v>13</v>
      </c>
      <c r="E532" s="336">
        <v>10</v>
      </c>
      <c r="F532" s="291">
        <f>SUMIF('Загальний прайс'!$D$7:$D$4839,A532,'Загальний прайс'!$L$7:$L$4839)</f>
        <v>2569.7872641114132</v>
      </c>
      <c r="G532" s="291">
        <f>F532*ЗМІСТ!$E$13/1000*1.2</f>
        <v>162.06065285795987</v>
      </c>
      <c r="H532" s="292">
        <f>G532*(100%-ЗМІСТ!$E$15)</f>
        <v>162.06065285795987</v>
      </c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6" ht="24.75" hidden="1" customHeight="1" outlineLevel="1">
      <c r="A533" s="786">
        <v>8595568933782</v>
      </c>
      <c r="B533" s="768" t="s">
        <v>2243</v>
      </c>
      <c r="C533" s="769" t="s">
        <v>2244</v>
      </c>
      <c r="D533" s="787" t="s">
        <v>170</v>
      </c>
      <c r="E533" s="788">
        <v>16</v>
      </c>
      <c r="F533" s="770">
        <f>SUMIF('Загальний прайс'!$D$7:$D$4839,A533,'Загальний прайс'!$L$7:$L$4839)</f>
        <v>8582.1745026862009</v>
      </c>
      <c r="G533" s="789">
        <f>F533*ЗМІСТ!$E$13/1000*1.2</f>
        <v>541.22487968948212</v>
      </c>
      <c r="H533" s="790">
        <f>G533*(100%-ЗМІСТ!$E$15)</f>
        <v>541.22487968948212</v>
      </c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24.75" hidden="1" customHeight="1" outlineLevel="1">
      <c r="A534" s="149">
        <v>8595568933799</v>
      </c>
      <c r="B534" s="338" t="s">
        <v>2245</v>
      </c>
      <c r="C534" s="119" t="s">
        <v>2246</v>
      </c>
      <c r="D534" s="273" t="s">
        <v>13</v>
      </c>
      <c r="E534" s="273">
        <v>10</v>
      </c>
      <c r="F534" s="291">
        <f>SUMIF('Загальний прайс'!$D$7:$D$4839,A534,'Загальний прайс'!$L$7:$L$4839)</f>
        <v>3274.4223820148795</v>
      </c>
      <c r="G534" s="291">
        <f>F534*ЗМІСТ!$E$13/1000*1.2</f>
        <v>206.49764919180521</v>
      </c>
      <c r="H534" s="292">
        <f>G534*(100%-ЗМІСТ!$E$15)</f>
        <v>206.49764919180521</v>
      </c>
      <c r="I534" s="293"/>
      <c r="J534" s="293"/>
      <c r="K534" s="293"/>
      <c r="L534" s="293"/>
      <c r="M534" s="293"/>
      <c r="N534" s="293"/>
      <c r="O534" s="293"/>
      <c r="P534" s="293"/>
      <c r="Q534" s="293"/>
      <c r="R534" s="293"/>
      <c r="S534" s="293"/>
      <c r="T534" s="293"/>
      <c r="U534" s="293"/>
      <c r="V534" s="293"/>
      <c r="W534" s="293"/>
      <c r="X534" s="293"/>
    </row>
    <row r="535" spans="1:26" ht="24.75" hidden="1" customHeight="1" outlineLevel="1">
      <c r="A535" s="149">
        <v>8595568933805</v>
      </c>
      <c r="B535" s="338" t="s">
        <v>2247</v>
      </c>
      <c r="C535" s="119" t="s">
        <v>2248</v>
      </c>
      <c r="D535" s="327" t="s">
        <v>13</v>
      </c>
      <c r="E535" s="327">
        <v>10</v>
      </c>
      <c r="F535" s="291">
        <f>SUMIF('Загальний прайс'!$D$7:$D$4839,A535,'Загальний прайс'!$L$7:$L$4839)</f>
        <v>3331.8292810939156</v>
      </c>
      <c r="G535" s="291">
        <f>F535*ЗМІСТ!$E$13/1000*1.2</f>
        <v>210.11794869022168</v>
      </c>
      <c r="H535" s="292">
        <f>G535*(100%-ЗМІСТ!$E$15)</f>
        <v>210.11794869022168</v>
      </c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1:26" ht="24.75" hidden="1" customHeight="1" outlineLevel="1">
      <c r="A536" s="149">
        <v>8595568933812</v>
      </c>
      <c r="B536" s="338" t="s">
        <v>2249</v>
      </c>
      <c r="C536" s="119" t="s">
        <v>2250</v>
      </c>
      <c r="D536" s="327" t="s">
        <v>13</v>
      </c>
      <c r="E536" s="327">
        <v>10</v>
      </c>
      <c r="F536" s="291">
        <f>SUMIF('Загальний прайс'!$D$7:$D$4839,A536,'Загальний прайс'!$L$7:$L$4839)</f>
        <v>3334.6905900365086</v>
      </c>
      <c r="G536" s="291">
        <f>F536*ЗМІСТ!$E$13/1000*1.2</f>
        <v>210.29839381956796</v>
      </c>
      <c r="H536" s="292">
        <f>G536*(100%-ЗМІСТ!$E$15)</f>
        <v>210.29839381956796</v>
      </c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1:26" ht="24.75" hidden="1" customHeight="1" outlineLevel="1">
      <c r="A537" s="149">
        <v>8595568933829</v>
      </c>
      <c r="B537" s="338" t="s">
        <v>2251</v>
      </c>
      <c r="C537" s="119" t="s">
        <v>2252</v>
      </c>
      <c r="D537" s="327" t="s">
        <v>13</v>
      </c>
      <c r="E537" s="327">
        <v>10</v>
      </c>
      <c r="F537" s="291">
        <f>SUMIF('Загальний прайс'!$D$7:$D$4839,A537,'Загальний прайс'!$L$7:$L$4839)</f>
        <v>6063.476309023029</v>
      </c>
      <c r="G537" s="291">
        <f>F537*ЗМІСТ!$E$13/1000*1.2</f>
        <v>382.38609979601875</v>
      </c>
      <c r="H537" s="292">
        <f>G537*(100%-ЗМІСТ!$E$15)</f>
        <v>382.38609979601875</v>
      </c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1:26" ht="24.75" hidden="1" customHeight="1" outlineLevel="1">
      <c r="A538" s="149">
        <v>8595568933836</v>
      </c>
      <c r="B538" s="338" t="s">
        <v>2253</v>
      </c>
      <c r="C538" s="119" t="s">
        <v>2254</v>
      </c>
      <c r="D538" s="327" t="s">
        <v>13</v>
      </c>
      <c r="E538" s="327">
        <v>10</v>
      </c>
      <c r="F538" s="291">
        <f>SUMIF('Загальний прайс'!$D$7:$D$4839,A538,'Загальний прайс'!$L$7:$L$4839)</f>
        <v>3681.150000073123</v>
      </c>
      <c r="G538" s="291">
        <f>F538*ЗМІСТ!$E$13/1000*1.2</f>
        <v>232.1474546206114</v>
      </c>
      <c r="H538" s="292">
        <f>G538*(100%-ЗМІСТ!$E$15)</f>
        <v>232.1474546206114</v>
      </c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1:26" ht="24.75" hidden="1" customHeight="1" outlineLevel="1">
      <c r="A539" s="149">
        <v>8595568933843</v>
      </c>
      <c r="B539" s="338" t="s">
        <v>2255</v>
      </c>
      <c r="C539" s="119" t="s">
        <v>2256</v>
      </c>
      <c r="D539" s="327" t="s">
        <v>13</v>
      </c>
      <c r="E539" s="327">
        <v>10</v>
      </c>
      <c r="F539" s="291">
        <f>SUMIF('Загальний прайс'!$D$7:$D$4839,A539,'Загальний прайс'!$L$7:$L$4839)</f>
        <v>8170.4542810329804</v>
      </c>
      <c r="G539" s="291">
        <f>F539*ЗМІСТ!$E$13/1000*1.2</f>
        <v>515.2602215063788</v>
      </c>
      <c r="H539" s="292">
        <f>G539*(100%-ЗМІСТ!$E$15)</f>
        <v>515.2602215063788</v>
      </c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1:26" ht="24.75" hidden="1" customHeight="1" outlineLevel="1">
      <c r="A540" s="149">
        <v>8595568933850</v>
      </c>
      <c r="B540" s="338" t="s">
        <v>2257</v>
      </c>
      <c r="C540" s="119" t="s">
        <v>2258</v>
      </c>
      <c r="D540" s="327" t="s">
        <v>13</v>
      </c>
      <c r="E540" s="327">
        <v>10</v>
      </c>
      <c r="F540" s="291">
        <f>SUMIF('Загальний прайс'!$D$7:$D$4839,A540,'Загальний прайс'!$L$7:$L$4839)</f>
        <v>7786.1954721037928</v>
      </c>
      <c r="G540" s="291">
        <f>F540*ЗМІСТ!$E$13/1000*1.2</f>
        <v>491.02738546147805</v>
      </c>
      <c r="H540" s="292">
        <f>G540*(100%-ЗМІСТ!$E$15)</f>
        <v>491.02738546147805</v>
      </c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1:26" ht="24.75" hidden="1" customHeight="1" outlineLevel="1">
      <c r="A541" s="149">
        <v>8595568933867</v>
      </c>
      <c r="B541" s="338" t="s">
        <v>2259</v>
      </c>
      <c r="C541" s="119" t="s">
        <v>2260</v>
      </c>
      <c r="D541" s="328" t="s">
        <v>13</v>
      </c>
      <c r="E541" s="327">
        <v>10</v>
      </c>
      <c r="F541" s="291">
        <f>SUMIF('Загальний прайс'!$D$7:$D$4839,A541,'Загальний прайс'!$L$7:$L$4839)</f>
        <v>6206.2707189548346</v>
      </c>
      <c r="G541" s="291">
        <f>F541*ЗМІСТ!$E$13/1000*1.2</f>
        <v>391.39126361685265</v>
      </c>
      <c r="H541" s="292">
        <f>G541*(100%-ЗМІСТ!$E$15)</f>
        <v>391.39126361685265</v>
      </c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1:26" ht="24.75" hidden="1" customHeight="1" outlineLevel="1">
      <c r="A542" s="791">
        <v>8595568933874</v>
      </c>
      <c r="B542" s="768" t="s">
        <v>2261</v>
      </c>
      <c r="C542" s="769" t="s">
        <v>2262</v>
      </c>
      <c r="D542" s="782" t="s">
        <v>13</v>
      </c>
      <c r="E542" s="792">
        <v>100</v>
      </c>
      <c r="F542" s="770">
        <f>SUMIF('Загальний прайс'!$D$7:$D$4839,A542,'Загальний прайс'!$L$7:$L$4839)</f>
        <v>245.51283798139016</v>
      </c>
      <c r="G542" s="789">
        <f>F542*ЗМІСТ!$E$13/1000*1.2</f>
        <v>15.48298233240431</v>
      </c>
      <c r="H542" s="790">
        <f>G542*(100%-ЗМІСТ!$E$15)</f>
        <v>15.48298233240431</v>
      </c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1:26" ht="24.75" hidden="1" customHeight="1" outlineLevel="1">
      <c r="A543" s="228" t="s">
        <v>2263</v>
      </c>
      <c r="B543" s="338" t="s">
        <v>2264</v>
      </c>
      <c r="C543" s="119" t="s">
        <v>2265</v>
      </c>
      <c r="D543" s="327" t="s">
        <v>13</v>
      </c>
      <c r="E543" s="327">
        <v>10</v>
      </c>
      <c r="F543" s="291">
        <f>SUMIF('Загальний прайс'!$D$7:$D$4839,A543,'Загальний прайс'!$L$7:$L$4839)</f>
        <v>1888.5847640492582</v>
      </c>
      <c r="G543" s="291">
        <f>F543*ЗМІСТ!$E$13/1000*1.2</f>
        <v>119.10140738644016</v>
      </c>
      <c r="H543" s="292">
        <f>G543*(100%-ЗМІСТ!$E$15)</f>
        <v>119.10140738644016</v>
      </c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1:26" ht="24.75" hidden="1" customHeight="1" outlineLevel="1">
      <c r="A544" s="228" t="s">
        <v>2266</v>
      </c>
      <c r="B544" s="338" t="s">
        <v>2267</v>
      </c>
      <c r="C544" s="119" t="s">
        <v>2268</v>
      </c>
      <c r="D544" s="327" t="s">
        <v>13</v>
      </c>
      <c r="E544" s="327">
        <v>10</v>
      </c>
      <c r="F544" s="291">
        <f>SUMIF('Загальний прайс'!$D$7:$D$4839,A544,'Загальний прайс'!$L$7:$L$4839)</f>
        <v>3156.5063090864028</v>
      </c>
      <c r="G544" s="291">
        <f>F544*ЗМІСТ!$E$13/1000*1.2</f>
        <v>199.06140883521542</v>
      </c>
      <c r="H544" s="292">
        <f>G544*(100%-ЗМІСТ!$E$15)</f>
        <v>199.06140883521542</v>
      </c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1:24" ht="24.75" hidden="1" customHeight="1" outlineLevel="1">
      <c r="A545" s="228" t="s">
        <v>2269</v>
      </c>
      <c r="B545" s="338" t="s">
        <v>2270</v>
      </c>
      <c r="C545" s="119" t="s">
        <v>2271</v>
      </c>
      <c r="D545" s="327" t="s">
        <v>13</v>
      </c>
      <c r="E545" s="327">
        <v>10</v>
      </c>
      <c r="F545" s="291">
        <f>SUMIF('Загальний прайс'!$D$7:$D$4839,A545,'Загальний прайс'!$L$7:$L$4839)</f>
        <v>6107.1188089584366</v>
      </c>
      <c r="G545" s="291">
        <f>F545*ЗМІСТ!$E$13/1000*1.2</f>
        <v>385.13836342914533</v>
      </c>
      <c r="H545" s="292">
        <f>G545*(100%-ЗМІСТ!$E$15)</f>
        <v>385.13836342914533</v>
      </c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1:24" ht="24.75" hidden="1" customHeight="1" outlineLevel="1">
      <c r="A546" s="228" t="s">
        <v>2272</v>
      </c>
      <c r="B546" s="338" t="s">
        <v>2273</v>
      </c>
      <c r="C546" s="119" t="s">
        <v>2274</v>
      </c>
      <c r="D546" s="327" t="s">
        <v>13</v>
      </c>
      <c r="E546" s="327">
        <v>10</v>
      </c>
      <c r="F546" s="291">
        <f>SUMIF('Загальний прайс'!$D$7:$D$4839,A546,'Загальний прайс'!$L$7:$L$4839)</f>
        <v>3473.298455021355</v>
      </c>
      <c r="G546" s="291">
        <f>F546*ЗМІСТ!$E$13/1000*1.2</f>
        <v>219.0395380397139</v>
      </c>
      <c r="H546" s="292">
        <f>G546*(100%-ЗМІСТ!$E$15)</f>
        <v>219.0395380397139</v>
      </c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1:24" ht="24.75" hidden="1" customHeight="1" outlineLevel="1">
      <c r="A547" s="228" t="s">
        <v>2275</v>
      </c>
      <c r="B547" s="338" t="s">
        <v>2276</v>
      </c>
      <c r="C547" s="119" t="s">
        <v>2277</v>
      </c>
      <c r="D547" s="327" t="s">
        <v>13</v>
      </c>
      <c r="E547" s="327">
        <v>10</v>
      </c>
      <c r="F547" s="291">
        <f>SUMIF('Загальний прайс'!$D$7:$D$4839,A547,'Загальний прайс'!$L$7:$L$4839)</f>
        <v>6084.9813089523423</v>
      </c>
      <c r="G547" s="291">
        <f>F547*ЗМІСТ!$E$13/1000*1.2</f>
        <v>383.74228767076102</v>
      </c>
      <c r="H547" s="292">
        <f>G547*(100%-ЗМІСТ!$E$15)</f>
        <v>383.74228767076102</v>
      </c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1:24" ht="24.75" hidden="1" customHeight="1" outlineLevel="1">
      <c r="A548" s="228" t="s">
        <v>2278</v>
      </c>
      <c r="B548" s="338" t="s">
        <v>2279</v>
      </c>
      <c r="C548" s="119" t="s">
        <v>2280</v>
      </c>
      <c r="D548" s="331" t="s">
        <v>13</v>
      </c>
      <c r="E548" s="331">
        <v>10</v>
      </c>
      <c r="F548" s="291">
        <f>SUMIF('Загальний прайс'!$D$7:$D$4839,A548,'Загальний прайс'!$L$7:$L$4839)</f>
        <v>5805.5970279047378</v>
      </c>
      <c r="G548" s="291">
        <f>F548*ЗМІСТ!$E$13/1000*1.2</f>
        <v>366.12324207225987</v>
      </c>
      <c r="H548" s="292">
        <f>G548*(100%-ЗМІСТ!$E$15)</f>
        <v>366.12324207225987</v>
      </c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 ht="18.75" customHeight="1">
      <c r="A549" s="318"/>
      <c r="B549" s="319"/>
      <c r="C549" s="295"/>
      <c r="D549" s="319"/>
      <c r="E549" s="319"/>
      <c r="F549" s="320"/>
      <c r="G549" s="320"/>
      <c r="H549" s="298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1:24" ht="21" customHeight="1" collapsed="1" thickBot="1">
      <c r="A550" s="165" t="s">
        <v>2281</v>
      </c>
      <c r="B550" s="299"/>
      <c r="C550" s="300"/>
      <c r="D550" s="299"/>
      <c r="E550" s="299"/>
      <c r="F550" s="301"/>
      <c r="G550" s="301"/>
      <c r="H550" s="337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1:24" ht="24.75" hidden="1" customHeight="1" outlineLevel="1">
      <c r="A551" s="238" t="s">
        <v>2282</v>
      </c>
      <c r="B551" s="338" t="s">
        <v>2283</v>
      </c>
      <c r="C551" s="119" t="s">
        <v>2284</v>
      </c>
      <c r="D551" s="338" t="s">
        <v>170</v>
      </c>
      <c r="E551" s="338">
        <v>12</v>
      </c>
      <c r="F551" s="291">
        <f>SUMIF('Загальний прайс'!$D$7:$D$4839,A551,'Загальний прайс'!$L$7:$L$4839)</f>
        <v>6013.0905450333321</v>
      </c>
      <c r="G551" s="291">
        <f>F551*ЗМІСТ!$E$13/1000*1.2</f>
        <v>379.20858003749476</v>
      </c>
      <c r="H551" s="292">
        <f>G551*(100%-ЗМІСТ!$E$15)</f>
        <v>379.20858003749476</v>
      </c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 ht="24.75" hidden="1" customHeight="1" outlineLevel="1">
      <c r="A552" s="154" t="s">
        <v>2285</v>
      </c>
      <c r="B552" s="338" t="s">
        <v>2286</v>
      </c>
      <c r="C552" s="304" t="s">
        <v>2287</v>
      </c>
      <c r="D552" s="273" t="s">
        <v>170</v>
      </c>
      <c r="E552" s="273">
        <v>12</v>
      </c>
      <c r="F552" s="291">
        <f>SUMIF('Загальний прайс'!$D$7:$D$4839,A552,'Загальний прайс'!$L$7:$L$4839)</f>
        <v>6542.5523783378667</v>
      </c>
      <c r="G552" s="291">
        <f>F552*ЗМІСТ!$E$13/1000*1.2</f>
        <v>412.59847637911861</v>
      </c>
      <c r="H552" s="292">
        <f>G552*(100%-ЗМІСТ!$E$15)</f>
        <v>412.59847637911861</v>
      </c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1:24" ht="12" customHeight="1">
      <c r="A553" s="21"/>
      <c r="B553" s="173"/>
      <c r="C553" s="295"/>
      <c r="D553" s="173"/>
      <c r="E553" s="173"/>
      <c r="F553" s="296"/>
      <c r="G553" s="297"/>
      <c r="H553" s="298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1:24" ht="24.75" customHeight="1" collapsed="1" thickBot="1">
      <c r="A554" s="165" t="s">
        <v>2288</v>
      </c>
      <c r="B554" s="299"/>
      <c r="C554" s="300"/>
      <c r="D554" s="299"/>
      <c r="E554" s="299"/>
      <c r="F554" s="301"/>
      <c r="G554" s="301"/>
      <c r="H554" s="302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1:24" ht="24.75" hidden="1" customHeight="1" outlineLevel="1">
      <c r="A555" s="35" t="s">
        <v>2289</v>
      </c>
      <c r="B555" s="339"/>
      <c r="C555" s="315"/>
      <c r="D555" s="340"/>
      <c r="E555" s="340"/>
      <c r="F555" s="341"/>
      <c r="G555" s="341"/>
      <c r="H555" s="34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1:24" ht="33" hidden="1" customHeight="1" outlineLevel="2">
      <c r="A556" s="154" t="s">
        <v>2290</v>
      </c>
      <c r="B556" s="273" t="s">
        <v>2291</v>
      </c>
      <c r="C556" s="114" t="s">
        <v>2292</v>
      </c>
      <c r="D556" s="273" t="s">
        <v>170</v>
      </c>
      <c r="E556" s="273">
        <v>64</v>
      </c>
      <c r="F556" s="291">
        <f>SUMIF('Загальний прайс'!$D$7:$D$4839,A556,'Загальний прайс'!$L$7:$L$4839)</f>
        <v>4797.1709401709404</v>
      </c>
      <c r="G556" s="291">
        <f>F556*ЗМІСТ!$E$13/1000*1.2</f>
        <v>302.52802062358973</v>
      </c>
      <c r="H556" s="292">
        <f>G556*(100%-ЗМІСТ!$E$15)</f>
        <v>302.52802062358973</v>
      </c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1:24" ht="33" hidden="1" customHeight="1" outlineLevel="2">
      <c r="A557" s="154" t="s">
        <v>2293</v>
      </c>
      <c r="B557" s="273" t="s">
        <v>2294</v>
      </c>
      <c r="C557" s="114" t="s">
        <v>2295</v>
      </c>
      <c r="D557" s="273" t="s">
        <v>170</v>
      </c>
      <c r="E557" s="273">
        <v>60</v>
      </c>
      <c r="F557" s="291">
        <f>SUMIF('Загальний прайс'!$D$7:$D$4839,A557,'Загальний прайс'!$L$7:$L$4839)</f>
        <v>5631.4615384615372</v>
      </c>
      <c r="G557" s="291">
        <f>F557*ЗМІСТ!$E$13/1000*1.2</f>
        <v>355.14158942769217</v>
      </c>
      <c r="H557" s="292">
        <f>G557*(100%-ЗМІСТ!$E$15)</f>
        <v>355.14158942769217</v>
      </c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1:24" ht="33" hidden="1" customHeight="1" outlineLevel="2">
      <c r="A558" s="154" t="s">
        <v>2296</v>
      </c>
      <c r="B558" s="273" t="s">
        <v>2297</v>
      </c>
      <c r="C558" s="114" t="s">
        <v>2298</v>
      </c>
      <c r="D558" s="273" t="s">
        <v>170</v>
      </c>
      <c r="E558" s="273">
        <v>32</v>
      </c>
      <c r="F558" s="291">
        <f>SUMIF('Загальний прайс'!$D$7:$D$4839,A558,'Загальний прайс'!$L$7:$L$4839)</f>
        <v>6257.1794871794855</v>
      </c>
      <c r="G558" s="291">
        <f>F558*ЗМІСТ!$E$13/1000*1.2</f>
        <v>394.60176603076911</v>
      </c>
      <c r="H558" s="292">
        <f>G558*(100%-ЗМІСТ!$E$15)</f>
        <v>394.60176603076911</v>
      </c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1:24" ht="33" hidden="1" customHeight="1" outlineLevel="2">
      <c r="A559" s="154" t="s">
        <v>2299</v>
      </c>
      <c r="B559" s="273" t="s">
        <v>2300</v>
      </c>
      <c r="C559" s="114" t="s">
        <v>2301</v>
      </c>
      <c r="D559" s="273" t="s">
        <v>170</v>
      </c>
      <c r="E559" s="273">
        <v>28</v>
      </c>
      <c r="F559" s="291">
        <f>SUMIF('Загальний прайс'!$D$7:$D$4839,A559,'Загальний прайс'!$L$7:$L$4839)</f>
        <v>8611.070818070817</v>
      </c>
      <c r="G559" s="291">
        <f>F559*ЗМІСТ!$E$13/1000*1.2</f>
        <v>543.04719229948705</v>
      </c>
      <c r="H559" s="292">
        <f>G559*(100%-ЗМІСТ!$E$15)</f>
        <v>543.04719229948705</v>
      </c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1:24" ht="33" hidden="1" customHeight="1" outlineLevel="2">
      <c r="A560" s="154" t="s">
        <v>2302</v>
      </c>
      <c r="B560" s="273" t="s">
        <v>2303</v>
      </c>
      <c r="C560" s="114" t="s">
        <v>2304</v>
      </c>
      <c r="D560" s="273" t="s">
        <v>170</v>
      </c>
      <c r="E560" s="273">
        <v>32</v>
      </c>
      <c r="F560" s="291">
        <f>SUMIF('Загальний прайс'!$D$7:$D$4839,A560,'Загальний прайс'!$L$7:$L$4839)</f>
        <v>8223.7216117216121</v>
      </c>
      <c r="G560" s="291">
        <f>F560*ЗМІСТ!$E$13/1000*1.2</f>
        <v>518.6194639261538</v>
      </c>
      <c r="H560" s="292">
        <f>G560*(100%-ЗМІСТ!$E$15)</f>
        <v>518.6194639261538</v>
      </c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1:24" ht="33" hidden="1" customHeight="1" outlineLevel="2">
      <c r="A561" s="154" t="s">
        <v>2305</v>
      </c>
      <c r="B561" s="273" t="s">
        <v>2306</v>
      </c>
      <c r="C561" s="114" t="s">
        <v>2307</v>
      </c>
      <c r="D561" s="273" t="s">
        <v>170</v>
      </c>
      <c r="E561" s="273">
        <v>20</v>
      </c>
      <c r="F561" s="291">
        <f>SUMIF('Загальний прайс'!$D$7:$D$4839,A561,'Загальний прайс'!$L$7:$L$4839)</f>
        <v>8670.6630036630031</v>
      </c>
      <c r="G561" s="291">
        <f>F561*ЗМІСТ!$E$13/1000*1.2</f>
        <v>546.80530435692299</v>
      </c>
      <c r="H561" s="292">
        <f>G561*(100%-ЗМІСТ!$E$15)</f>
        <v>546.80530435692299</v>
      </c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1:24" ht="33" hidden="1" customHeight="1" outlineLevel="2">
      <c r="A562" s="154" t="s">
        <v>2308</v>
      </c>
      <c r="B562" s="273" t="s">
        <v>2309</v>
      </c>
      <c r="C562" s="114" t="s">
        <v>2310</v>
      </c>
      <c r="D562" s="273" t="s">
        <v>170</v>
      </c>
      <c r="E562" s="273">
        <v>24</v>
      </c>
      <c r="F562" s="291">
        <f>SUMIF('Загальний прайс'!$D$7:$D$4839,A562,'Загальний прайс'!$L$7:$L$4839)</f>
        <v>11262.923076923074</v>
      </c>
      <c r="G562" s="291">
        <f>F562*ЗМІСТ!$E$13/1000*1.2</f>
        <v>710.28317885538434</v>
      </c>
      <c r="H562" s="292">
        <f>G562*(100%-ЗМІСТ!$E$15)</f>
        <v>710.28317885538434</v>
      </c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1:24" ht="33" hidden="1" customHeight="1" outlineLevel="2">
      <c r="A563" s="154" t="s">
        <v>2311</v>
      </c>
      <c r="B563" s="273" t="s">
        <v>2312</v>
      </c>
      <c r="C563" s="114" t="s">
        <v>2313</v>
      </c>
      <c r="D563" s="273" t="s">
        <v>170</v>
      </c>
      <c r="E563" s="273">
        <v>16</v>
      </c>
      <c r="F563" s="291">
        <f>SUMIF('Загальний прайс'!$D$7:$D$4839,A563,'Загальний прайс'!$L$7:$L$4839)</f>
        <v>12007.825396825396</v>
      </c>
      <c r="G563" s="291">
        <f>F563*ЗМІСТ!$E$13/1000*1.2</f>
        <v>757.25957957333321</v>
      </c>
      <c r="H563" s="292">
        <f>G563*(100%-ЗМІСТ!$E$15)</f>
        <v>757.25957957333321</v>
      </c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1:24" ht="24.75" hidden="1" customHeight="1" outlineLevel="1">
      <c r="A564" s="35" t="s">
        <v>2314</v>
      </c>
      <c r="B564" s="339"/>
      <c r="C564" s="315"/>
      <c r="D564" s="340"/>
      <c r="E564" s="340"/>
      <c r="F564" s="341"/>
      <c r="G564" s="341"/>
      <c r="H564" s="34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1:24" ht="24.75" hidden="1" customHeight="1" outlineLevel="2">
      <c r="A565" s="154" t="s">
        <v>2315</v>
      </c>
      <c r="B565" s="273" t="s">
        <v>2316</v>
      </c>
      <c r="C565" s="114" t="s">
        <v>2317</v>
      </c>
      <c r="D565" s="273" t="s">
        <v>170</v>
      </c>
      <c r="E565" s="273">
        <v>48</v>
      </c>
      <c r="F565" s="291">
        <f>SUMIF('Загальний прайс'!$D$7:$D$4839,A565,'Загальний прайс'!$L$7:$L$4839)</f>
        <v>4856.7631257631247</v>
      </c>
      <c r="G565" s="291">
        <f>F565*ЗМІСТ!$E$13/1000*1.2</f>
        <v>306.28613268102549</v>
      </c>
      <c r="H565" s="292">
        <f>G565*(100%-ЗМІСТ!$E$15)</f>
        <v>306.28613268102549</v>
      </c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1:24" ht="24.75" hidden="1" customHeight="1" outlineLevel="2">
      <c r="A566" s="177" t="s">
        <v>2318</v>
      </c>
      <c r="B566" s="273" t="s">
        <v>2319</v>
      </c>
      <c r="C566" s="114" t="s">
        <v>2320</v>
      </c>
      <c r="D566" s="273" t="s">
        <v>170</v>
      </c>
      <c r="E566" s="273">
        <v>24</v>
      </c>
      <c r="F566" s="291">
        <f>SUMIF('Загальний прайс'!$D$7:$D$4839,A566,'Загальний прайс'!$L$7:$L$4839)</f>
        <v>8044.945054945053</v>
      </c>
      <c r="G566" s="291">
        <f>F566*ЗМІСТ!$E$13/1000*1.2</f>
        <v>507.34512775384599</v>
      </c>
      <c r="H566" s="292">
        <f>G566*(100%-ЗМІСТ!$E$15)</f>
        <v>507.34512775384599</v>
      </c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1:24" ht="24.75" hidden="1" customHeight="1" outlineLevel="2">
      <c r="A567" s="177" t="s">
        <v>2321</v>
      </c>
      <c r="B567" s="273" t="s">
        <v>2322</v>
      </c>
      <c r="C567" s="114" t="s">
        <v>2323</v>
      </c>
      <c r="D567" s="273" t="s">
        <v>170</v>
      </c>
      <c r="E567" s="273">
        <v>42</v>
      </c>
      <c r="F567" s="291">
        <f>SUMIF('Загальний прайс'!$D$7:$D$4839,A567,'Загальний прайс'!$L$7:$L$4839)</f>
        <v>7300.0427350427326</v>
      </c>
      <c r="G567" s="291">
        <f>F567*ЗМІСТ!$E$13/1000*1.2</f>
        <v>460.36872703589722</v>
      </c>
      <c r="H567" s="292">
        <f>G567*(100%-ЗМІСТ!$E$15)</f>
        <v>460.36872703589722</v>
      </c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1:24" ht="24.75" hidden="1" customHeight="1" outlineLevel="2">
      <c r="A568" s="177" t="s">
        <v>2324</v>
      </c>
      <c r="B568" s="273" t="s">
        <v>2325</v>
      </c>
      <c r="C568" s="114" t="s">
        <v>2326</v>
      </c>
      <c r="D568" s="273" t="s">
        <v>170</v>
      </c>
      <c r="E568" s="273">
        <v>28</v>
      </c>
      <c r="F568" s="291">
        <f>SUMIF('Загальний прайс'!$D$7:$D$4839,A568,'Загальний прайс'!$L$7:$L$4839)</f>
        <v>8670.6630036630031</v>
      </c>
      <c r="G568" s="291">
        <f>F568*ЗМІСТ!$E$13/1000*1.2</f>
        <v>546.80530435692299</v>
      </c>
      <c r="H568" s="292">
        <f>G568*(100%-ЗМІСТ!$E$15)</f>
        <v>546.80530435692299</v>
      </c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1:24" ht="24.75" hidden="1" customHeight="1" outlineLevel="2">
      <c r="A569" s="177" t="s">
        <v>2327</v>
      </c>
      <c r="B569" s="273" t="s">
        <v>2328</v>
      </c>
      <c r="C569" s="114" t="s">
        <v>2329</v>
      </c>
      <c r="D569" s="273" t="s">
        <v>170</v>
      </c>
      <c r="E569" s="273">
        <v>16</v>
      </c>
      <c r="F569" s="291">
        <f>SUMIF('Загальний прайс'!$D$7:$D$4839,A569,'Загальний прайс'!$L$7:$L$4839)</f>
        <v>10815.981684981683</v>
      </c>
      <c r="G569" s="291">
        <f>F569*ЗМІСТ!$E$13/1000*1.2</f>
        <v>682.09733842461526</v>
      </c>
      <c r="H569" s="292">
        <f>G569*(100%-ЗМІСТ!$E$15)</f>
        <v>682.09733842461526</v>
      </c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1:24" ht="24.75" hidden="1" customHeight="1" outlineLevel="1">
      <c r="A570" s="35" t="s">
        <v>2330</v>
      </c>
      <c r="B570" s="121"/>
      <c r="C570" s="315"/>
      <c r="D570" s="340"/>
      <c r="E570" s="340"/>
      <c r="F570" s="341"/>
      <c r="G570" s="341"/>
      <c r="H570" s="34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1:24" ht="24.75" hidden="1" customHeight="1" outlineLevel="2">
      <c r="A571" s="177" t="s">
        <v>2331</v>
      </c>
      <c r="B571" s="273" t="s">
        <v>2332</v>
      </c>
      <c r="C571" s="114" t="s">
        <v>2333</v>
      </c>
      <c r="D571" s="273" t="s">
        <v>13</v>
      </c>
      <c r="E571" s="273">
        <v>60</v>
      </c>
      <c r="F571" s="291">
        <f>SUMIF('Загальний прайс'!$D$7:$D$4839,A571,'Загальний прайс'!$L$7:$L$4839)</f>
        <v>4350.2295482295476</v>
      </c>
      <c r="G571" s="291">
        <f>F571*ЗМІСТ!$E$13/1000*1.2</f>
        <v>274.34218019282042</v>
      </c>
      <c r="H571" s="292">
        <f>G571*(100%-ЗМІСТ!$E$15)</f>
        <v>274.34218019282042</v>
      </c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1:24" ht="24.75" hidden="1" customHeight="1" outlineLevel="2">
      <c r="A572" s="177" t="s">
        <v>2334</v>
      </c>
      <c r="B572" s="273" t="s">
        <v>2335</v>
      </c>
      <c r="C572" s="114" t="s">
        <v>2336</v>
      </c>
      <c r="D572" s="273" t="s">
        <v>13</v>
      </c>
      <c r="E572" s="273">
        <v>36</v>
      </c>
      <c r="F572" s="291">
        <f>SUMIF('Загальний прайс'!$D$7:$D$4839,A572,'Загальний прайс'!$L$7:$L$4839)</f>
        <v>4558.802197802197</v>
      </c>
      <c r="G572" s="291">
        <f>F572*ЗМІСТ!$E$13/1000*1.2</f>
        <v>287.49557239384609</v>
      </c>
      <c r="H572" s="292">
        <f>G572*(100%-ЗМІСТ!$E$15)</f>
        <v>287.49557239384609</v>
      </c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1:24" ht="24.75" hidden="1" customHeight="1" outlineLevel="2">
      <c r="A573" s="177" t="s">
        <v>2337</v>
      </c>
      <c r="B573" s="273" t="s">
        <v>2338</v>
      </c>
      <c r="C573" s="114" t="s">
        <v>2339</v>
      </c>
      <c r="D573" s="273" t="s">
        <v>13</v>
      </c>
      <c r="E573" s="273">
        <v>24</v>
      </c>
      <c r="F573" s="291">
        <f>SUMIF('Загальний прайс'!$D$7:$D$4839,A573,'Загальний прайс'!$L$7:$L$4839)</f>
        <v>5273.9084249084244</v>
      </c>
      <c r="G573" s="291">
        <f>F573*ЗМІСТ!$E$13/1000*1.2</f>
        <v>332.59291708307683</v>
      </c>
      <c r="H573" s="292">
        <f>G573*(100%-ЗМІСТ!$E$15)</f>
        <v>332.59291708307683</v>
      </c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1:24" ht="24.75" hidden="1" customHeight="1" outlineLevel="1">
      <c r="A574" s="35" t="s">
        <v>2340</v>
      </c>
      <c r="B574" s="121"/>
      <c r="C574" s="315"/>
      <c r="D574" s="340"/>
      <c r="E574" s="340"/>
      <c r="F574" s="341"/>
      <c r="G574" s="341"/>
      <c r="H574" s="34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1:24" ht="24.75" hidden="1" customHeight="1" outlineLevel="2">
      <c r="A575" s="177" t="s">
        <v>2341</v>
      </c>
      <c r="B575" s="273" t="s">
        <v>2342</v>
      </c>
      <c r="C575" s="114" t="s">
        <v>2343</v>
      </c>
      <c r="D575" s="273" t="s">
        <v>170</v>
      </c>
      <c r="E575" s="273">
        <v>30</v>
      </c>
      <c r="F575" s="291">
        <f>SUMIF('Загальний прайс'!$D$7:$D$4839,A575,'Загальний прайс'!$L$7:$L$4839)</f>
        <v>801.9148488164094</v>
      </c>
      <c r="G575" s="291">
        <f>F575*ЗМІСТ!$E$13/1000*1.2</f>
        <v>50.571829719382229</v>
      </c>
      <c r="H575" s="292">
        <f>G575*(100%-ЗМІСТ!$E$15)</f>
        <v>50.571829719382229</v>
      </c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1:24" ht="24.75" hidden="1" customHeight="1" outlineLevel="2">
      <c r="A576" s="177" t="s">
        <v>2344</v>
      </c>
      <c r="B576" s="273" t="s">
        <v>2345</v>
      </c>
      <c r="C576" s="114" t="s">
        <v>2346</v>
      </c>
      <c r="D576" s="273" t="s">
        <v>170</v>
      </c>
      <c r="E576" s="273">
        <v>30</v>
      </c>
      <c r="F576" s="291">
        <f>SUMIF('Загальний прайс'!$D$7:$D$4839,A576,'Загальний прайс'!$L$7:$L$4839)</f>
        <v>1339.9861592939337</v>
      </c>
      <c r="G576" s="291">
        <f>F576*ЗМІСТ!$E$13/1000*1.2</f>
        <v>84.504672751927131</v>
      </c>
      <c r="H576" s="292">
        <f>G576*(100%-ЗМІСТ!$E$15)</f>
        <v>84.504672751927131</v>
      </c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1:26" ht="24.75" hidden="1" customHeight="1" outlineLevel="2">
      <c r="A577" s="177" t="s">
        <v>2347</v>
      </c>
      <c r="B577" s="273" t="s">
        <v>2348</v>
      </c>
      <c r="C577" s="114" t="s">
        <v>2349</v>
      </c>
      <c r="D577" s="273" t="s">
        <v>170</v>
      </c>
      <c r="E577" s="273">
        <v>30</v>
      </c>
      <c r="F577" s="291">
        <f>SUMIF('Загальний прайс'!$D$7:$D$4839,A577,'Загальний прайс'!$L$7:$L$4839)</f>
        <v>3745.4219960992746</v>
      </c>
      <c r="G577" s="291">
        <f>F577*ЗМІСТ!$E$13/1000*1.2</f>
        <v>236.20069349448525</v>
      </c>
      <c r="H577" s="292">
        <f>G577*(100%-ЗМІСТ!$E$15)</f>
        <v>236.20069349448525</v>
      </c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1:26" ht="24.75" hidden="1" customHeight="1" outlineLevel="1">
      <c r="A578" s="35" t="s">
        <v>2350</v>
      </c>
      <c r="B578" s="121"/>
      <c r="C578" s="315"/>
      <c r="D578" s="340"/>
      <c r="E578" s="340"/>
      <c r="F578" s="341"/>
      <c r="G578" s="341"/>
      <c r="H578" s="34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1:26" ht="24.75" hidden="1" customHeight="1" outlineLevel="2">
      <c r="A579" s="177" t="s">
        <v>2351</v>
      </c>
      <c r="B579" s="273" t="s">
        <v>2352</v>
      </c>
      <c r="C579" s="114" t="s">
        <v>2353</v>
      </c>
      <c r="D579" s="273" t="s">
        <v>170</v>
      </c>
      <c r="E579" s="273">
        <v>4000</v>
      </c>
      <c r="F579" s="291">
        <f>SUMIF('Загальний прайс'!$D$7:$D$4839,A579,'Загальний прайс'!$L$7:$L$4839)</f>
        <v>172.99559470445612</v>
      </c>
      <c r="G579" s="291">
        <f>F579*ЗМІСТ!$E$13/1000*1.2</f>
        <v>10.909766505146669</v>
      </c>
      <c r="H579" s="292">
        <f>G579*(100%-ЗМІСТ!$E$15)</f>
        <v>10.909766505146669</v>
      </c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1:26" ht="15.75" customHeight="1">
      <c r="A580" s="21"/>
      <c r="B580" s="121"/>
      <c r="C580" s="315"/>
      <c r="D580" s="173"/>
      <c r="E580" s="173"/>
      <c r="F580" s="296"/>
      <c r="G580" s="297"/>
      <c r="H580" s="298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1:26" ht="20.25" customHeight="1" collapsed="1" thickBot="1">
      <c r="A581" s="165" t="s">
        <v>2354</v>
      </c>
      <c r="B581" s="342"/>
      <c r="C581" s="300"/>
      <c r="D581" s="299"/>
      <c r="E581" s="299"/>
      <c r="F581" s="301"/>
      <c r="G581" s="301"/>
      <c r="H581" s="302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1:26" ht="24.75" hidden="1" customHeight="1" outlineLevel="1">
      <c r="A582" s="343" t="s">
        <v>1926</v>
      </c>
      <c r="B582" s="338" t="s">
        <v>1927</v>
      </c>
      <c r="C582" s="119" t="s">
        <v>2355</v>
      </c>
      <c r="D582" s="344" t="s">
        <v>170</v>
      </c>
      <c r="E582" s="344">
        <v>20</v>
      </c>
      <c r="F582" s="291">
        <f>SUMIF('Загальний прайс'!$D$7:$D$4839,A582,'Загальний прайс'!$L$7:$L$4839)</f>
        <v>673.31919804639801</v>
      </c>
      <c r="G582" s="291">
        <f>F582*ЗМІСТ!$E$13/1000*1.2</f>
        <v>42.462094174526349</v>
      </c>
      <c r="H582" s="292">
        <f>G582*(100%-ЗМІСТ!$E$15)</f>
        <v>42.462094174526349</v>
      </c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1:26" ht="24.75" hidden="1" customHeight="1" outlineLevel="1">
      <c r="A583" s="154" t="s">
        <v>2356</v>
      </c>
      <c r="B583" s="273" t="s">
        <v>2357</v>
      </c>
      <c r="C583" s="119" t="s">
        <v>2355</v>
      </c>
      <c r="D583" s="273" t="s">
        <v>170</v>
      </c>
      <c r="E583" s="273">
        <v>20</v>
      </c>
      <c r="F583" s="291">
        <f>SUMIF('Загальний прайс'!$D$7:$D$4839,A583,'Загальний прайс'!$L$7:$L$4839)</f>
        <v>863.11594853849954</v>
      </c>
      <c r="G583" s="291">
        <f>F583*ЗМІСТ!$E$13/1000*1.2</f>
        <v>54.431406080080173</v>
      </c>
      <c r="H583" s="292">
        <f>G583*(100%-ЗМІСТ!$E$15)</f>
        <v>54.431406080080173</v>
      </c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1:26" ht="24.75" hidden="1" customHeight="1" outlineLevel="1">
      <c r="A584" s="154" t="s">
        <v>2358</v>
      </c>
      <c r="B584" s="273" t="s">
        <v>2359</v>
      </c>
      <c r="C584" s="119" t="s">
        <v>2360</v>
      </c>
      <c r="D584" s="273" t="s">
        <v>170</v>
      </c>
      <c r="E584" s="273">
        <v>20</v>
      </c>
      <c r="F584" s="291">
        <f>SUMIF('Загальний прайс'!$D$7:$D$4839,A584,'Загальний прайс'!$L$7:$L$4839)</f>
        <v>2472.0258982375494</v>
      </c>
      <c r="G584" s="291">
        <f>F584*ЗМІСТ!$E$13/1000*1.2</f>
        <v>155.89544572230909</v>
      </c>
      <c r="H584" s="292">
        <f>G584*(100%-ЗМІСТ!$E$15)</f>
        <v>155.89544572230909</v>
      </c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1:26" ht="24.75" hidden="1" customHeight="1" outlineLevel="1">
      <c r="A585" s="154" t="s">
        <v>2361</v>
      </c>
      <c r="B585" s="273" t="s">
        <v>2362</v>
      </c>
      <c r="C585" s="119" t="s">
        <v>2355</v>
      </c>
      <c r="D585" s="273" t="s">
        <v>170</v>
      </c>
      <c r="E585" s="273">
        <v>32</v>
      </c>
      <c r="F585" s="291">
        <f>SUMIF('Загальний прайс'!$D$7:$D$4839,A585,'Загальний прайс'!$L$7:$L$4839)</f>
        <v>1572.7690651449111</v>
      </c>
      <c r="G585" s="291">
        <f>F585*ЗМІСТ!$E$13/1000*1.2</f>
        <v>99.184856681248235</v>
      </c>
      <c r="H585" s="292">
        <f>G585*(100%-ЗМІСТ!$E$15)</f>
        <v>99.184856681248235</v>
      </c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6" ht="24.75" hidden="1" customHeight="1" outlineLevel="1">
      <c r="A586" s="154" t="s">
        <v>2363</v>
      </c>
      <c r="B586" s="273" t="s">
        <v>2364</v>
      </c>
      <c r="C586" s="304" t="s">
        <v>2365</v>
      </c>
      <c r="D586" s="273" t="s">
        <v>170</v>
      </c>
      <c r="E586" s="273">
        <v>24</v>
      </c>
      <c r="F586" s="291">
        <f>SUMIF('Загальний прайс'!$D$7:$D$4839,A586,'Загальний прайс'!$L$7:$L$4839)</f>
        <v>5694.8374177693058</v>
      </c>
      <c r="G586" s="291">
        <f>F586*ЗМІСТ!$E$13/1000*1.2</f>
        <v>359.13831574021663</v>
      </c>
      <c r="H586" s="292">
        <f>G586*(100%-ЗМІСТ!$E$15)</f>
        <v>359.13831574021663</v>
      </c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6" ht="9.75" customHeight="1">
      <c r="A587" s="21"/>
      <c r="B587" s="173"/>
      <c r="C587" s="295"/>
      <c r="D587" s="173"/>
      <c r="E587" s="173"/>
      <c r="F587" s="296"/>
      <c r="G587" s="297"/>
      <c r="H587" s="298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1:26" ht="24.75" customHeight="1" collapsed="1" thickBot="1">
      <c r="A588" s="165" t="s">
        <v>2366</v>
      </c>
      <c r="B588" s="299"/>
      <c r="C588" s="300"/>
      <c r="D588" s="299"/>
      <c r="E588" s="299"/>
      <c r="F588" s="345"/>
      <c r="G588" s="301"/>
      <c r="H588" s="180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6" ht="30" hidden="1" customHeight="1" outlineLevel="1">
      <c r="A589" s="346" t="s">
        <v>2367</v>
      </c>
      <c r="B589" s="238" t="s">
        <v>2368</v>
      </c>
      <c r="C589" s="119" t="s">
        <v>2369</v>
      </c>
      <c r="D589" s="338" t="s">
        <v>13</v>
      </c>
      <c r="E589" s="338">
        <v>10</v>
      </c>
      <c r="F589" s="291">
        <f>SUMIF('Загальний прайс'!$D$7:$D$4839,A589,'Загальний прайс'!$L$7:$L$4839)</f>
        <v>5451.7187499432175</v>
      </c>
      <c r="G589" s="291">
        <f>F589*ЗМІСТ!$E$13/1000*1.2</f>
        <v>343.80631897141905</v>
      </c>
      <c r="H589" s="292">
        <f>G589*(100%-ЗМІСТ!$E$15)</f>
        <v>343.80631897141905</v>
      </c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1:26" ht="30" hidden="1" customHeight="1" outlineLevel="1">
      <c r="A590" s="177" t="s">
        <v>2370</v>
      </c>
      <c r="B590" s="238" t="s">
        <v>2371</v>
      </c>
      <c r="C590" s="119" t="s">
        <v>2372</v>
      </c>
      <c r="D590" s="273" t="s">
        <v>13</v>
      </c>
      <c r="E590" s="273">
        <v>10</v>
      </c>
      <c r="F590" s="291">
        <f>SUMIF('Загальний прайс'!$D$7:$D$4839,A590,'Загальний прайс'!$L$7:$L$4839)</f>
        <v>5451.7187499432175</v>
      </c>
      <c r="G590" s="291">
        <f>F590*ЗМІСТ!$E$13/1000*1.2</f>
        <v>343.80631897141905</v>
      </c>
      <c r="H590" s="292">
        <f>G590*(100%-ЗМІСТ!$E$15)</f>
        <v>343.80631897141905</v>
      </c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1:26" ht="30" hidden="1" customHeight="1" outlineLevel="1">
      <c r="A591" s="177" t="s">
        <v>2373</v>
      </c>
      <c r="B591" s="238" t="s">
        <v>2374</v>
      </c>
      <c r="C591" s="119" t="s">
        <v>2375</v>
      </c>
      <c r="D591" s="273" t="s">
        <v>13</v>
      </c>
      <c r="E591" s="273">
        <v>10</v>
      </c>
      <c r="F591" s="291">
        <f>SUMIF('Загальний прайс'!$D$7:$D$4839,A591,'Загальний прайс'!$L$7:$L$4839)</f>
        <v>4832.8749999999991</v>
      </c>
      <c r="G591" s="291">
        <f>F591*ЗМІСТ!$E$13/1000*1.2</f>
        <v>304.7796557399999</v>
      </c>
      <c r="H591" s="292">
        <f>G591*(100%-ЗМІСТ!$E$15)</f>
        <v>304.7796557399999</v>
      </c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30" hidden="1" customHeight="1" outlineLevel="1">
      <c r="A592" s="177" t="s">
        <v>2376</v>
      </c>
      <c r="B592" s="238" t="s">
        <v>2377</v>
      </c>
      <c r="C592" s="119" t="s">
        <v>2378</v>
      </c>
      <c r="D592" s="273" t="s">
        <v>13</v>
      </c>
      <c r="E592" s="273">
        <v>10</v>
      </c>
      <c r="F592" s="291">
        <f>SUMIF('Загальний прайс'!$D$7:$D$4839,A592,'Загальний прайс'!$L$7:$L$4839)</f>
        <v>4832.8749999999991</v>
      </c>
      <c r="G592" s="291">
        <f>F592*ЗМІСТ!$E$13/1000*1.2</f>
        <v>304.7796557399999</v>
      </c>
      <c r="H592" s="292">
        <f>G592*(100%-ЗМІСТ!$E$15)</f>
        <v>304.7796557399999</v>
      </c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4" ht="30" hidden="1" customHeight="1" outlineLevel="1">
      <c r="A593" s="177" t="s">
        <v>2379</v>
      </c>
      <c r="B593" s="238" t="s">
        <v>2380</v>
      </c>
      <c r="C593" s="119" t="s">
        <v>2381</v>
      </c>
      <c r="D593" s="273" t="s">
        <v>13</v>
      </c>
      <c r="E593" s="273">
        <v>20</v>
      </c>
      <c r="F593" s="291">
        <f>SUMIF('Загальний прайс'!$D$7:$D$4839,A593,'Загальний прайс'!$L$7:$L$4839)</f>
        <v>1944.9375001135631</v>
      </c>
      <c r="G593" s="291">
        <f>F593*ЗМІСТ!$E$13/1000*1.2</f>
        <v>122.65522731716172</v>
      </c>
      <c r="H593" s="292">
        <f>G593*(100%-ЗМІСТ!$E$15)</f>
        <v>122.65522731716172</v>
      </c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1:24" ht="30" hidden="1" customHeight="1" outlineLevel="1">
      <c r="A594" s="177" t="s">
        <v>2382</v>
      </c>
      <c r="B594" s="238" t="s">
        <v>2383</v>
      </c>
      <c r="C594" s="119" t="s">
        <v>2384</v>
      </c>
      <c r="D594" s="273" t="s">
        <v>13</v>
      </c>
      <c r="E594" s="273">
        <v>10</v>
      </c>
      <c r="F594" s="291">
        <f>SUMIF('Загальний прайс'!$D$7:$D$4839,A594,'Загальний прайс'!$L$7:$L$4839)</f>
        <v>10608.75</v>
      </c>
      <c r="G594" s="291">
        <f>F594*ЗМІСТ!$E$13/1000*1.2</f>
        <v>669.0285126</v>
      </c>
      <c r="H594" s="292">
        <f>G594*(100%-ЗМІСТ!$E$15)</f>
        <v>669.0285126</v>
      </c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1:24" ht="30" hidden="1" customHeight="1" outlineLevel="1">
      <c r="A595" s="177" t="s">
        <v>2385</v>
      </c>
      <c r="B595" s="238" t="s">
        <v>2386</v>
      </c>
      <c r="C595" s="119" t="s">
        <v>2387</v>
      </c>
      <c r="D595" s="273" t="s">
        <v>13</v>
      </c>
      <c r="E595" s="273">
        <v>10</v>
      </c>
      <c r="F595" s="291">
        <f>SUMIF('Загальний прайс'!$D$7:$D$4839,A595,'Загальний прайс'!$L$7:$L$4839)</f>
        <v>2269.8747366707362</v>
      </c>
      <c r="G595" s="291">
        <f>F595*ЗМІСТ!$E$13/1000*1.2</f>
        <v>143.14701721344542</v>
      </c>
      <c r="H595" s="292">
        <f>G595*(100%-ЗМІСТ!$E$15)</f>
        <v>143.14701721344542</v>
      </c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30" hidden="1" customHeight="1" outlineLevel="1">
      <c r="A596" s="177" t="s">
        <v>2388</v>
      </c>
      <c r="B596" s="238" t="s">
        <v>2389</v>
      </c>
      <c r="C596" s="119" t="s">
        <v>2390</v>
      </c>
      <c r="D596" s="273" t="s">
        <v>13</v>
      </c>
      <c r="E596" s="273">
        <v>10</v>
      </c>
      <c r="F596" s="291">
        <f>SUMIF('Загальний прайс'!$D$7:$D$4839,A596,'Загальний прайс'!$L$7:$L$4839)</f>
        <v>9032.4424491249483</v>
      </c>
      <c r="G596" s="291">
        <f>F596*ЗМІСТ!$E$13/1000*1.2</f>
        <v>569.62050542082375</v>
      </c>
      <c r="H596" s="292">
        <f>G596*(100%-ЗМІСТ!$E$15)</f>
        <v>569.62050542082375</v>
      </c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1:24" ht="30" hidden="1" customHeight="1" outlineLevel="1">
      <c r="A597" s="266" t="s">
        <v>2391</v>
      </c>
      <c r="B597" s="154" t="s">
        <v>2392</v>
      </c>
      <c r="C597" s="304" t="s">
        <v>2393</v>
      </c>
      <c r="D597" s="294" t="s">
        <v>13</v>
      </c>
      <c r="E597" s="347">
        <v>10</v>
      </c>
      <c r="F597" s="291">
        <f>SUMIF('Загальний прайс'!$D$7:$D$4839,A597,'Загальний прайс'!$L$7:$L$4839)</f>
        <v>7290.1713868538864</v>
      </c>
      <c r="G597" s="291">
        <f>F597*ЗМІСТ!$E$13/1000*1.2</f>
        <v>459.74620191313159</v>
      </c>
      <c r="H597" s="323">
        <f>G597*(100%-ЗМІСТ!$E$15)</f>
        <v>459.74620191313159</v>
      </c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1:24" ht="30" hidden="1" customHeight="1" outlineLevel="1">
      <c r="A598" s="348" t="s">
        <v>2394</v>
      </c>
      <c r="B598" s="349" t="s">
        <v>2395</v>
      </c>
      <c r="C598" s="825" t="s">
        <v>2396</v>
      </c>
      <c r="D598" s="350" t="s">
        <v>13</v>
      </c>
      <c r="E598" s="351">
        <v>10</v>
      </c>
      <c r="F598" s="291">
        <f>SUMIF('Загальний прайс'!$D$7:$D$4839,A598,'Загальний прайс'!$L$7:$L$4839)</f>
        <v>14645.968749943215</v>
      </c>
      <c r="G598" s="291">
        <f>F598*ЗМІСТ!$E$13/1000*1.2</f>
        <v>923.63102989141885</v>
      </c>
      <c r="H598" s="292">
        <f>G598*(100%-ЗМІСТ!$E$15)</f>
        <v>923.63102989141885</v>
      </c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1:24" ht="5.25" customHeight="1">
      <c r="A599" s="21"/>
      <c r="B599" s="173"/>
      <c r="C599" s="352"/>
      <c r="D599" s="173"/>
      <c r="E599" s="173"/>
      <c r="F599" s="296"/>
      <c r="G599" s="297"/>
      <c r="H599" s="298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1:24" ht="28.5" customHeight="1" collapsed="1" thickBot="1">
      <c r="A600" s="165" t="s">
        <v>2397</v>
      </c>
      <c r="B600" s="299"/>
      <c r="C600" s="300"/>
      <c r="D600" s="299"/>
      <c r="E600" s="299"/>
      <c r="F600" s="301"/>
      <c r="G600" s="301"/>
      <c r="H600" s="302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1:24" ht="24.75" hidden="1" customHeight="1" outlineLevel="1">
      <c r="A601" s="346" t="s">
        <v>2398</v>
      </c>
      <c r="B601" s="338" t="s">
        <v>2399</v>
      </c>
      <c r="C601" s="119" t="s">
        <v>2400</v>
      </c>
      <c r="D601" s="338" t="s">
        <v>170</v>
      </c>
      <c r="E601" s="353">
        <v>3</v>
      </c>
      <c r="F601" s="291">
        <f>SUMIF('Загальний прайс'!$D$7:$D$4839,A601,'Загальний прайс'!$L$7:$L$4839)</f>
        <v>1060.6819444652101</v>
      </c>
      <c r="G601" s="291">
        <f>F601*ЗМІСТ!$E$13/1000*1.2</f>
        <v>66.890676436642892</v>
      </c>
      <c r="H601" s="292">
        <f>G601*(100%-ЗМІСТ!$E$15)</f>
        <v>66.890676436642892</v>
      </c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1:24" ht="24.75" hidden="1" customHeight="1" outlineLevel="1">
      <c r="A602" s="177" t="s">
        <v>2401</v>
      </c>
      <c r="B602" s="338" t="s">
        <v>2402</v>
      </c>
      <c r="C602" s="119" t="s">
        <v>2403</v>
      </c>
      <c r="D602" s="273" t="s">
        <v>170</v>
      </c>
      <c r="E602" s="354">
        <v>3</v>
      </c>
      <c r="F602" s="291">
        <f>SUMIF('Загальний прайс'!$D$7:$D$4839,A602,'Загальний прайс'!$L$7:$L$4839)</f>
        <v>931.56551340320027</v>
      </c>
      <c r="G602" s="291">
        <f>F602*ЗМІСТ!$E$13/1000*1.2</f>
        <v>58.748098486777273</v>
      </c>
      <c r="H602" s="292">
        <f>G602*(100%-ЗМІСТ!$E$15)</f>
        <v>58.748098486777273</v>
      </c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24.75" hidden="1" customHeight="1" outlineLevel="1">
      <c r="A603" s="177" t="s">
        <v>2404</v>
      </c>
      <c r="B603" s="338" t="s">
        <v>2405</v>
      </c>
      <c r="C603" s="119" t="s">
        <v>2406</v>
      </c>
      <c r="D603" s="273" t="s">
        <v>170</v>
      </c>
      <c r="E603" s="354">
        <v>3</v>
      </c>
      <c r="F603" s="291">
        <f>SUMIF('Загальний прайс'!$D$7:$D$4839,A603,'Загальний прайс'!$L$7:$L$4839)</f>
        <v>1080.7361991145658</v>
      </c>
      <c r="G603" s="291">
        <f>F603*ЗМІСТ!$E$13/1000*1.2</f>
        <v>68.155374743169105</v>
      </c>
      <c r="H603" s="292">
        <f>G603*(100%-ЗМІСТ!$E$15)</f>
        <v>68.155374743169105</v>
      </c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1:24" ht="24.75" hidden="1" customHeight="1" outlineLevel="1">
      <c r="A604" s="177" t="s">
        <v>2407</v>
      </c>
      <c r="B604" s="338" t="s">
        <v>2408</v>
      </c>
      <c r="C604" s="119" t="s">
        <v>2409</v>
      </c>
      <c r="D604" s="273" t="s">
        <v>170</v>
      </c>
      <c r="E604" s="354">
        <v>3</v>
      </c>
      <c r="F604" s="291">
        <f>SUMIF('Загальний прайс'!$D$7:$D$4839,A604,'Загальний прайс'!$L$7:$L$4839)</f>
        <v>876.97714430478243</v>
      </c>
      <c r="G604" s="291">
        <f>F604*ЗМІСТ!$E$13/1000*1.2</f>
        <v>55.305546312093703</v>
      </c>
      <c r="H604" s="292">
        <f>G604*(100%-ЗМІСТ!$E$15)</f>
        <v>55.305546312093703</v>
      </c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1:24" ht="24.75" hidden="1" customHeight="1" outlineLevel="1">
      <c r="A605" s="266" t="s">
        <v>2410</v>
      </c>
      <c r="B605" s="338" t="s">
        <v>2411</v>
      </c>
      <c r="C605" s="119" t="s">
        <v>2412</v>
      </c>
      <c r="D605" s="294" t="s">
        <v>170</v>
      </c>
      <c r="E605" s="347">
        <v>3</v>
      </c>
      <c r="F605" s="291">
        <f>SUMIF('Загальний прайс'!$D$7:$D$4839,A605,'Загальний прайс'!$L$7:$L$4839)</f>
        <v>1307.925973549447</v>
      </c>
      <c r="G605" s="291">
        <f>F605*ЗМІСТ!$E$13/1000*1.2</f>
        <v>82.482834327766554</v>
      </c>
      <c r="H605" s="292">
        <f>G605*(100%-ЗМІСТ!$E$15)</f>
        <v>82.482834327766554</v>
      </c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1:24" ht="24.75" hidden="1" customHeight="1" outlineLevel="1">
      <c r="A606" s="177" t="s">
        <v>2413</v>
      </c>
      <c r="B606" s="338" t="s">
        <v>2414</v>
      </c>
      <c r="C606" s="304" t="s">
        <v>2415</v>
      </c>
      <c r="D606" s="294" t="s">
        <v>13</v>
      </c>
      <c r="E606" s="354">
        <v>1</v>
      </c>
      <c r="F606" s="291">
        <f>SUMIF('Загальний прайс'!$D$7:$D$4839,A606,'Загальний прайс'!$L$7:$L$4839)</f>
        <v>2052.2506234796501</v>
      </c>
      <c r="G606" s="291">
        <f>F606*ЗМІСТ!$E$13/1000*1.2</f>
        <v>129.42280495902088</v>
      </c>
      <c r="H606" s="292">
        <f>G606*(100%-ЗМІСТ!$E$15)</f>
        <v>129.42280495902088</v>
      </c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1:24" ht="12" customHeight="1">
      <c r="A607" s="21"/>
      <c r="B607" s="173"/>
      <c r="C607" s="295"/>
      <c r="D607" s="247"/>
      <c r="E607" s="173"/>
      <c r="F607" s="296"/>
      <c r="G607" s="297"/>
      <c r="H607" s="298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1:24" ht="24.75" customHeight="1" collapsed="1" thickBot="1">
      <c r="A608" s="165" t="s">
        <v>2416</v>
      </c>
      <c r="B608" s="299"/>
      <c r="C608" s="300"/>
      <c r="D608" s="299"/>
      <c r="E608" s="299"/>
      <c r="F608" s="301"/>
      <c r="G608" s="301"/>
      <c r="H608" s="332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1:24" ht="24.75" hidden="1" customHeight="1" outlineLevel="1">
      <c r="A609" s="177" t="s">
        <v>1977</v>
      </c>
      <c r="B609" s="338" t="s">
        <v>1978</v>
      </c>
      <c r="C609" s="119" t="s">
        <v>2417</v>
      </c>
      <c r="D609" s="273" t="s">
        <v>13</v>
      </c>
      <c r="E609" s="273">
        <v>10</v>
      </c>
      <c r="F609" s="291">
        <f>SUMIF('Загальний прайс'!$D$7:$D$4839,A609,'Загальний прайс'!$L$7:$L$4839)</f>
        <v>2952.1184548848569</v>
      </c>
      <c r="G609" s="291">
        <f>F609*ЗМІСТ!$E$13/1000*1.2</f>
        <v>186.17192589990583</v>
      </c>
      <c r="H609" s="292">
        <f>G609*(100%-ЗМІСТ!$E$15)</f>
        <v>186.17192589990583</v>
      </c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1:24" ht="24.75" hidden="1" customHeight="1" outlineLevel="1">
      <c r="A610" s="177" t="s">
        <v>1980</v>
      </c>
      <c r="B610" s="338" t="s">
        <v>1981</v>
      </c>
      <c r="C610" s="119" t="s">
        <v>2418</v>
      </c>
      <c r="D610" s="273" t="s">
        <v>13</v>
      </c>
      <c r="E610" s="273">
        <v>10</v>
      </c>
      <c r="F610" s="291">
        <f>SUMIF('Загальний прайс'!$D$7:$D$4839,A610,'Загальний прайс'!$L$7:$L$4839)</f>
        <v>3778.524882028285</v>
      </c>
      <c r="G610" s="291">
        <f>F610*ЗМІСТ!$E$13/1000*1.2</f>
        <v>238.28828859625062</v>
      </c>
      <c r="H610" s="292">
        <f>G610*(100%-ЗМІСТ!$E$15)</f>
        <v>238.28828859625062</v>
      </c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1:24" ht="24.75" hidden="1" customHeight="1" outlineLevel="1">
      <c r="A611" s="177" t="s">
        <v>1983</v>
      </c>
      <c r="B611" s="338" t="s">
        <v>1984</v>
      </c>
      <c r="C611" s="119" t="s">
        <v>2419</v>
      </c>
      <c r="D611" s="273" t="s">
        <v>13</v>
      </c>
      <c r="E611" s="273">
        <v>10</v>
      </c>
      <c r="F611" s="291">
        <f>SUMIF('Загальний прайс'!$D$7:$D$4839,A611,'Загальний прайс'!$L$7:$L$4839)</f>
        <v>4658.0010729455398</v>
      </c>
      <c r="G611" s="291">
        <f>F611*ЗМІСТ!$E$13/1000*1.2</f>
        <v>293.75143438406582</v>
      </c>
      <c r="H611" s="292">
        <f>G611*(100%-ЗМІСТ!$E$15)</f>
        <v>293.75143438406582</v>
      </c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1:24" ht="24.75" hidden="1" customHeight="1" outlineLevel="1">
      <c r="A612" s="177" t="s">
        <v>2420</v>
      </c>
      <c r="B612" s="338" t="s">
        <v>2421</v>
      </c>
      <c r="C612" s="119" t="s">
        <v>2422</v>
      </c>
      <c r="D612" s="273" t="s">
        <v>13</v>
      </c>
      <c r="E612" s="273">
        <v>10</v>
      </c>
      <c r="F612" s="291">
        <f>SUMIF('Загальний прайс'!$D$7:$D$4839,A612,'Загальний прайс'!$L$7:$L$4839)</f>
        <v>2919.8198789768121</v>
      </c>
      <c r="G612" s="291">
        <f>F612*ЗМІСТ!$E$13/1000*1.2</f>
        <v>184.13505367661301</v>
      </c>
      <c r="H612" s="292">
        <f>G612*(100%-ЗМІСТ!$E$15)</f>
        <v>184.13505367661301</v>
      </c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1:24" ht="24.75" hidden="1" customHeight="1" outlineLevel="1">
      <c r="A613" s="177" t="s">
        <v>2423</v>
      </c>
      <c r="B613" s="338" t="s">
        <v>2424</v>
      </c>
      <c r="C613" s="119" t="s">
        <v>2425</v>
      </c>
      <c r="D613" s="273" t="s">
        <v>13</v>
      </c>
      <c r="E613" s="273">
        <v>10</v>
      </c>
      <c r="F613" s="291">
        <f>SUMIF('Загальний прайс'!$D$7:$D$4839,A613,'Загальний прайс'!$L$7:$L$4839)</f>
        <v>4013.4753527761882</v>
      </c>
      <c r="G613" s="291">
        <f>F613*ЗМІСТ!$E$13/1000*1.2</f>
        <v>253.10516749142107</v>
      </c>
      <c r="H613" s="292">
        <f>G613*(100%-ЗМІСТ!$E$15)</f>
        <v>253.10516749142107</v>
      </c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1:24" ht="24.75" hidden="1" customHeight="1" outlineLevel="1">
      <c r="A614" s="266" t="s">
        <v>2426</v>
      </c>
      <c r="B614" s="338" t="s">
        <v>2427</v>
      </c>
      <c r="C614" s="119" t="s">
        <v>2428</v>
      </c>
      <c r="D614" s="294" t="s">
        <v>13</v>
      </c>
      <c r="E614" s="294">
        <v>10</v>
      </c>
      <c r="F614" s="291">
        <f>SUMIF('Загальний прайс'!$D$7:$D$4839,A614,'Загальний прайс'!$L$7:$L$4839)</f>
        <v>5299.2670867258457</v>
      </c>
      <c r="G614" s="291">
        <f>F614*ЗМІСТ!$E$13/1000*1.2</f>
        <v>334.19213167454484</v>
      </c>
      <c r="H614" s="292">
        <f>G614*(100%-ЗМІСТ!$E$15)</f>
        <v>334.19213167454484</v>
      </c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1:24" ht="24.75" hidden="1" customHeight="1" outlineLevel="1">
      <c r="A615" s="272" t="s">
        <v>2429</v>
      </c>
      <c r="B615" s="338" t="s">
        <v>2430</v>
      </c>
      <c r="C615" s="119" t="s">
        <v>2431</v>
      </c>
      <c r="D615" s="273" t="s">
        <v>13</v>
      </c>
      <c r="E615" s="273">
        <v>82</v>
      </c>
      <c r="F615" s="291">
        <f>SUMIF('Загальний прайс'!$D$7:$D$4839,A615,'Загальний прайс'!$L$7:$L$4839)</f>
        <v>1362.1017540801556</v>
      </c>
      <c r="G615" s="291">
        <f>F615*ЗМІСТ!$E$13/1000*1.2</f>
        <v>85.89936708303027</v>
      </c>
      <c r="H615" s="292">
        <f>G615*(100%-ЗМІСТ!$E$15)</f>
        <v>85.89936708303027</v>
      </c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1:24" ht="24.75" hidden="1" customHeight="1" outlineLevel="1">
      <c r="A616" s="272" t="s">
        <v>2432</v>
      </c>
      <c r="B616" s="338" t="s">
        <v>2433</v>
      </c>
      <c r="C616" s="119" t="s">
        <v>2434</v>
      </c>
      <c r="D616" s="273" t="s">
        <v>13</v>
      </c>
      <c r="E616" s="273">
        <v>80</v>
      </c>
      <c r="F616" s="291">
        <f>SUMIF('Загальний прайс'!$D$7:$D$4839,A616,'Загальний прайс'!$L$7:$L$4839)</f>
        <v>1344.3358287240687</v>
      </c>
      <c r="G616" s="291">
        <f>F616*ЗМІСТ!$E$13/1000*1.2</f>
        <v>84.778979608922057</v>
      </c>
      <c r="H616" s="292">
        <f>G616*(100%-ЗМІСТ!$E$15)</f>
        <v>84.778979608922057</v>
      </c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1:24" ht="24.75" hidden="1" customHeight="1" outlineLevel="1">
      <c r="A617" s="149" t="s">
        <v>2435</v>
      </c>
      <c r="B617" s="338" t="s">
        <v>2436</v>
      </c>
      <c r="C617" s="119" t="s">
        <v>2437</v>
      </c>
      <c r="D617" s="273" t="s">
        <v>13</v>
      </c>
      <c r="E617" s="273">
        <v>60</v>
      </c>
      <c r="F617" s="291">
        <f>SUMIF('Загальний прайс'!$D$7:$D$4839,A617,'Загальний прайс'!$L$7:$L$4839)</f>
        <v>1351.128155202422</v>
      </c>
      <c r="G617" s="291">
        <f>F617*ЗМІСТ!$E$13/1000*1.2</f>
        <v>85.207329799180712</v>
      </c>
      <c r="H617" s="292">
        <f>G617*(100%-ЗМІСТ!$E$15)</f>
        <v>85.207329799180712</v>
      </c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1:24" ht="24.75" hidden="1" customHeight="1" outlineLevel="1">
      <c r="A618" s="272" t="s">
        <v>2438</v>
      </c>
      <c r="B618" s="338" t="s">
        <v>2439</v>
      </c>
      <c r="C618" s="119" t="s">
        <v>2440</v>
      </c>
      <c r="D618" s="273" t="s">
        <v>13</v>
      </c>
      <c r="E618" s="273">
        <v>80</v>
      </c>
      <c r="F618" s="291">
        <f>SUMIF('Загальний прайс'!$D$7:$D$4839,A618,'Загальний прайс'!$L$7:$L$4839)</f>
        <v>1507.7176921708365</v>
      </c>
      <c r="G618" s="291">
        <f>F618*ЗМІСТ!$E$13/1000*1.2</f>
        <v>95.08246730423086</v>
      </c>
      <c r="H618" s="292">
        <f>G618*(100%-ЗМІСТ!$E$15)</f>
        <v>95.08246730423086</v>
      </c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1:24" ht="24.75" hidden="1" customHeight="1" outlineLevel="1">
      <c r="A619" s="272" t="s">
        <v>1036</v>
      </c>
      <c r="B619" s="338" t="s">
        <v>1037</v>
      </c>
      <c r="C619" s="119" t="s">
        <v>2441</v>
      </c>
      <c r="D619" s="273" t="s">
        <v>13</v>
      </c>
      <c r="E619" s="273">
        <v>60</v>
      </c>
      <c r="F619" s="291">
        <f>SUMIF('Загальний прайс'!$D$7:$D$4839,A619,'Загальний прайс'!$L$7:$L$4839)</f>
        <v>1709.5045405372402</v>
      </c>
      <c r="G619" s="291">
        <f>F619*ЗМІСТ!$E$13/1000*1.2</f>
        <v>107.80792082371401</v>
      </c>
      <c r="H619" s="292">
        <f>G619*(100%-ЗМІСТ!$E$15)</f>
        <v>107.80792082371401</v>
      </c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1:24" ht="24.75" hidden="1" customHeight="1" outlineLevel="1">
      <c r="A620" s="272" t="s">
        <v>2442</v>
      </c>
      <c r="B620" s="338" t="s">
        <v>2443</v>
      </c>
      <c r="C620" s="119" t="s">
        <v>2441</v>
      </c>
      <c r="D620" s="273" t="s">
        <v>13</v>
      </c>
      <c r="E620" s="273">
        <v>60</v>
      </c>
      <c r="F620" s="291">
        <f>SUMIF('Загальний прайс'!$D$7:$D$4839,A620,'Загальний прайс'!$L$7:$L$4839)</f>
        <v>1368.2337754740086</v>
      </c>
      <c r="G620" s="291">
        <f>F620*ЗМІСТ!$E$13/1000*1.2</f>
        <v>86.286075899088786</v>
      </c>
      <c r="H620" s="292">
        <f>G620*(100%-ЗМІСТ!$E$15)</f>
        <v>86.286075899088786</v>
      </c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1:24" ht="24.75" hidden="1" customHeight="1" outlineLevel="1">
      <c r="A621" s="272" t="s">
        <v>2444</v>
      </c>
      <c r="B621" s="338" t="s">
        <v>2445</v>
      </c>
      <c r="C621" s="119" t="s">
        <v>2446</v>
      </c>
      <c r="D621" s="273" t="s">
        <v>13</v>
      </c>
      <c r="E621" s="273">
        <v>60</v>
      </c>
      <c r="F621" s="291">
        <f>SUMIF('Загальний прайс'!$D$7:$D$4839,A621,'Загальний прайс'!$L$7:$L$4839)</f>
        <v>2564.8522787146849</v>
      </c>
      <c r="G621" s="291">
        <f>F621*ЗМІСТ!$E$13/1000*1.2</f>
        <v>161.74943372849827</v>
      </c>
      <c r="H621" s="292">
        <f>G621*(100%-ЗМІСТ!$E$15)</f>
        <v>161.74943372849827</v>
      </c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1:24" ht="24.75" hidden="1" customHeight="1" outlineLevel="1">
      <c r="A622" s="272" t="s">
        <v>2447</v>
      </c>
      <c r="B622" s="338" t="s">
        <v>2448</v>
      </c>
      <c r="C622" s="119" t="s">
        <v>2449</v>
      </c>
      <c r="D622" s="273" t="s">
        <v>13</v>
      </c>
      <c r="E622" s="273">
        <v>60</v>
      </c>
      <c r="F622" s="291">
        <f>SUMIF('Загальний прайс'!$D$7:$D$4839,A622,'Загальний прайс'!$L$7:$L$4839)</f>
        <v>1766.751540903663</v>
      </c>
      <c r="G622" s="291">
        <f>F622*ЗМІСТ!$E$13/1000*1.2</f>
        <v>111.41813649530205</v>
      </c>
      <c r="H622" s="292">
        <f>G622*(100%-ЗМІСТ!$E$15)</f>
        <v>111.41813649530205</v>
      </c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1:24" ht="24.75" hidden="1" customHeight="1" outlineLevel="1">
      <c r="A623" s="272" t="s">
        <v>2450</v>
      </c>
      <c r="B623" s="338" t="s">
        <v>2451</v>
      </c>
      <c r="C623" s="119" t="s">
        <v>2452</v>
      </c>
      <c r="D623" s="273" t="s">
        <v>13</v>
      </c>
      <c r="E623" s="273">
        <v>60</v>
      </c>
      <c r="F623" s="291">
        <f>SUMIF('Загальний прайс'!$D$7:$D$4839,A623,'Загальний прайс'!$L$7:$L$4839)</f>
        <v>1730.65595065975</v>
      </c>
      <c r="G623" s="291">
        <f>F623*ЗМІСТ!$E$13/1000*1.2</f>
        <v>109.14180996745435</v>
      </c>
      <c r="H623" s="292">
        <f>G623*(100%-ЗМІСТ!$E$15)</f>
        <v>109.14180996745435</v>
      </c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1:24" ht="24.75" hidden="1" customHeight="1" outlineLevel="1">
      <c r="A624" s="272" t="s">
        <v>2453</v>
      </c>
      <c r="B624" s="338" t="s">
        <v>2454</v>
      </c>
      <c r="C624" s="119" t="s">
        <v>2455</v>
      </c>
      <c r="D624" s="273" t="s">
        <v>13</v>
      </c>
      <c r="E624" s="273">
        <v>80</v>
      </c>
      <c r="F624" s="291">
        <f>SUMIF('Загальний прайс'!$D$7:$D$4839,A624,'Загальний прайс'!$L$7:$L$4839)</f>
        <v>1216.5547470621909</v>
      </c>
      <c r="G624" s="291">
        <f>F624*ЗМІСТ!$E$13/1000*1.2</f>
        <v>76.720613919970475</v>
      </c>
      <c r="H624" s="292">
        <f>G624*(100%-ЗМІСТ!$E$15)</f>
        <v>76.720613919970475</v>
      </c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1:24" ht="24.75" hidden="1" customHeight="1" outlineLevel="1">
      <c r="A625" s="272" t="s">
        <v>2456</v>
      </c>
      <c r="B625" s="338" t="s">
        <v>2457</v>
      </c>
      <c r="C625" s="119" t="s">
        <v>2458</v>
      </c>
      <c r="D625" s="273" t="s">
        <v>13</v>
      </c>
      <c r="E625" s="273">
        <v>40</v>
      </c>
      <c r="F625" s="291">
        <f>SUMIF('Загальний прайс'!$D$7:$D$4839,A625,'Загальний прайс'!$L$7:$L$4839)</f>
        <v>3134.3481868259628</v>
      </c>
      <c r="G625" s="291">
        <f>F625*ЗМІСТ!$E$13/1000*1.2</f>
        <v>197.66403255828257</v>
      </c>
      <c r="H625" s="292">
        <f>G625*(100%-ЗМІСТ!$E$15)</f>
        <v>197.66403255828257</v>
      </c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1:24" ht="24.75" hidden="1" customHeight="1" outlineLevel="1">
      <c r="A626" s="272" t="s">
        <v>2459</v>
      </c>
      <c r="B626" s="338" t="s">
        <v>2460</v>
      </c>
      <c r="C626" s="119" t="s">
        <v>2461</v>
      </c>
      <c r="D626" s="273" t="s">
        <v>13</v>
      </c>
      <c r="E626" s="273">
        <v>40</v>
      </c>
      <c r="F626" s="291">
        <f>SUMIF('Загальний прайс'!$D$7:$D$4839,A626,'Загальний прайс'!$L$7:$L$4839)</f>
        <v>2004.57234850652</v>
      </c>
      <c r="G626" s="291">
        <f>F626*ЗМІСТ!$E$13/1000*1.2</f>
        <v>126.41602985463939</v>
      </c>
      <c r="H626" s="292">
        <f>G626*(100%-ЗМІСТ!$E$15)</f>
        <v>126.41602985463939</v>
      </c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1:24" ht="24.75" hidden="1" customHeight="1" outlineLevel="1">
      <c r="A627" s="272" t="s">
        <v>2462</v>
      </c>
      <c r="B627" s="338" t="s">
        <v>2463</v>
      </c>
      <c r="C627" s="119" t="s">
        <v>2464</v>
      </c>
      <c r="D627" s="273" t="s">
        <v>13</v>
      </c>
      <c r="E627" s="273">
        <v>40</v>
      </c>
      <c r="F627" s="291">
        <f>SUMIF('Загальний прайс'!$D$7:$D$4839,A627,'Загальний прайс'!$L$7:$L$4839)</f>
        <v>1654.5143075728756</v>
      </c>
      <c r="G627" s="291">
        <f>F627*ЗМІСТ!$E$13/1000*1.2</f>
        <v>104.3400255704866</v>
      </c>
      <c r="H627" s="292">
        <f>G627*(100%-ЗМІСТ!$E$15)</f>
        <v>104.3400255704866</v>
      </c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1:24" ht="24.75" hidden="1" customHeight="1" outlineLevel="1">
      <c r="A628" s="272" t="s">
        <v>2465</v>
      </c>
      <c r="B628" s="338" t="s">
        <v>2466</v>
      </c>
      <c r="C628" s="119" t="s">
        <v>2467</v>
      </c>
      <c r="D628" s="273" t="s">
        <v>13</v>
      </c>
      <c r="E628" s="273">
        <v>50</v>
      </c>
      <c r="F628" s="291">
        <f>SUMIF('Загальний прайс'!$D$7:$D$4839,A628,'Загальний прайс'!$L$7:$L$4839)</f>
        <v>1357.3388352694333</v>
      </c>
      <c r="G628" s="291">
        <f>F628*ЗМІСТ!$E$13/1000*1.2</f>
        <v>85.598999133217887</v>
      </c>
      <c r="H628" s="292">
        <f>G628*(100%-ЗМІСТ!$E$15)</f>
        <v>85.598999133217887</v>
      </c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1:24" ht="24.75" hidden="1" customHeight="1" outlineLevel="1">
      <c r="A629" s="272" t="s">
        <v>2468</v>
      </c>
      <c r="B629" s="338" t="s">
        <v>2469</v>
      </c>
      <c r="C629" s="119" t="s">
        <v>2470</v>
      </c>
      <c r="D629" s="273" t="s">
        <v>13</v>
      </c>
      <c r="E629" s="273">
        <v>80</v>
      </c>
      <c r="F629" s="291">
        <f>SUMIF('Загальний прайс'!$D$7:$D$4839,A629,'Загальний прайс'!$L$7:$L$4839)</f>
        <v>0</v>
      </c>
      <c r="G629" s="291">
        <f>F629*ЗМІСТ!$E$13/1000*1.2</f>
        <v>0</v>
      </c>
      <c r="H629" s="292">
        <f>G629*(100%-ЗМІСТ!$E$15)</f>
        <v>0</v>
      </c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1:24" ht="24.75" hidden="1" customHeight="1" outlineLevel="1">
      <c r="A630" s="272" t="s">
        <v>2471</v>
      </c>
      <c r="B630" s="338" t="s">
        <v>2472</v>
      </c>
      <c r="C630" s="119" t="s">
        <v>2473</v>
      </c>
      <c r="D630" s="273" t="s">
        <v>13</v>
      </c>
      <c r="E630" s="273">
        <v>50</v>
      </c>
      <c r="F630" s="291">
        <f>SUMIF('Загальний прайс'!$D$7:$D$4839,A630,'Загальний прайс'!$L$7:$L$4839)</f>
        <v>1312.1564147542656</v>
      </c>
      <c r="G630" s="291">
        <f>F630*ЗМІСТ!$E$13/1000*1.2</f>
        <v>82.749622195036636</v>
      </c>
      <c r="H630" s="292">
        <f>G630*(100%-ЗМІСТ!$E$15)</f>
        <v>82.749622195036636</v>
      </c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1:24" ht="24.75" hidden="1" customHeight="1" outlineLevel="1">
      <c r="A631" s="272" t="s">
        <v>2474</v>
      </c>
      <c r="B631" s="338" t="s">
        <v>2475</v>
      </c>
      <c r="C631" s="119" t="s">
        <v>2473</v>
      </c>
      <c r="D631" s="273" t="s">
        <v>13</v>
      </c>
      <c r="E631" s="273">
        <v>60</v>
      </c>
      <c r="F631" s="291">
        <f>SUMIF('Загальний прайс'!$D$7:$D$4839,A631,'Загальний прайс'!$L$7:$L$4839)</f>
        <v>1232.6749629307408</v>
      </c>
      <c r="G631" s="291">
        <f>F631*ЗМІСТ!$E$13/1000*1.2</f>
        <v>77.737216634270155</v>
      </c>
      <c r="H631" s="292">
        <f>G631*(100%-ЗМІСТ!$E$15)</f>
        <v>77.737216634270155</v>
      </c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1:24" ht="24.75" hidden="1" customHeight="1" outlineLevel="1">
      <c r="A632" s="272" t="s">
        <v>2476</v>
      </c>
      <c r="B632" s="338" t="s">
        <v>2477</v>
      </c>
      <c r="C632" s="119" t="s">
        <v>2478</v>
      </c>
      <c r="D632" s="273" t="s">
        <v>13</v>
      </c>
      <c r="E632" s="273">
        <v>40</v>
      </c>
      <c r="F632" s="291">
        <f>SUMIF('Загальний прайс'!$D$7:$D$4839,A632,'Загальний прайс'!$L$7:$L$4839)</f>
        <v>1293.6671471647589</v>
      </c>
      <c r="G632" s="291">
        <f>F632*ЗМІСТ!$E$13/1000*1.2</f>
        <v>81.583617982054818</v>
      </c>
      <c r="H632" s="292">
        <f>G632*(100%-ЗМІСТ!$E$15)</f>
        <v>81.583617982054818</v>
      </c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1:24" ht="24.75" hidden="1" customHeight="1" outlineLevel="1">
      <c r="A633" s="272" t="s">
        <v>2479</v>
      </c>
      <c r="B633" s="338" t="s">
        <v>2480</v>
      </c>
      <c r="C633" s="119" t="s">
        <v>2481</v>
      </c>
      <c r="D633" s="273" t="s">
        <v>13</v>
      </c>
      <c r="E633" s="273">
        <v>60</v>
      </c>
      <c r="F633" s="291">
        <f>SUMIF('Загальний прайс'!$D$7:$D$4839,A633,'Загальний прайс'!$L$7:$L$4839)</f>
        <v>1706.2996855926774</v>
      </c>
      <c r="G633" s="291">
        <f>F633*ЗМІСТ!$E$13/1000*1.2</f>
        <v>107.6058103642669</v>
      </c>
      <c r="H633" s="292">
        <f>G633*(100%-ЗМІСТ!$E$15)</f>
        <v>107.6058103642669</v>
      </c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1:24" ht="24.75" hidden="1" customHeight="1" outlineLevel="1">
      <c r="A634" s="272" t="s">
        <v>2482</v>
      </c>
      <c r="B634" s="338" t="s">
        <v>2483</v>
      </c>
      <c r="C634" s="119" t="s">
        <v>2481</v>
      </c>
      <c r="D634" s="273" t="s">
        <v>13</v>
      </c>
      <c r="E634" s="273">
        <v>70</v>
      </c>
      <c r="F634" s="291">
        <f>SUMIF('Загальний прайс'!$D$7:$D$4839,A634,'Загальний прайс'!$L$7:$L$4839)</f>
        <v>1624.0668055343876</v>
      </c>
      <c r="G634" s="291">
        <f>F634*ЗМІСТ!$E$13/1000*1.2</f>
        <v>102.41988917353173</v>
      </c>
      <c r="H634" s="292">
        <f>G634*(100%-ЗМІСТ!$E$15)</f>
        <v>102.41988917353173</v>
      </c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1:24" ht="24.75" hidden="1" customHeight="1" outlineLevel="1">
      <c r="A635" s="272" t="s">
        <v>2484</v>
      </c>
      <c r="B635" s="338" t="s">
        <v>2485</v>
      </c>
      <c r="C635" s="119" t="s">
        <v>2486</v>
      </c>
      <c r="D635" s="273" t="s">
        <v>13</v>
      </c>
      <c r="E635" s="273">
        <v>24</v>
      </c>
      <c r="F635" s="291">
        <f>SUMIF('Загальний прайс'!$D$7:$D$4839,A635,'Загальний прайс'!$L$7:$L$4839)</f>
        <v>19327.844788437538</v>
      </c>
      <c r="G635" s="291">
        <f>F635*ЗМІСТ!$E$13/1000*1.2</f>
        <v>1218.8881112828585</v>
      </c>
      <c r="H635" s="292">
        <f>G635*(100%-ЗМІСТ!$E$15)</f>
        <v>1218.8881112828585</v>
      </c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1:24" ht="24.75" hidden="1" customHeight="1" outlineLevel="1">
      <c r="A636" s="272" t="s">
        <v>2487</v>
      </c>
      <c r="B636" s="338" t="s">
        <v>2488</v>
      </c>
      <c r="C636" s="119" t="s">
        <v>2489</v>
      </c>
      <c r="D636" s="273" t="s">
        <v>13</v>
      </c>
      <c r="E636" s="273">
        <v>70</v>
      </c>
      <c r="F636" s="291">
        <f>SUMIF('Загальний прайс'!$D$7:$D$4839,A636,'Загальний прайс'!$L$7:$L$4839)</f>
        <v>543.78491672590053</v>
      </c>
      <c r="G636" s="291">
        <f>F636*ЗМІСТ!$E$13/1000*1.2</f>
        <v>34.293164982815512</v>
      </c>
      <c r="H636" s="292">
        <f>G636*(100%-ЗМІСТ!$E$15)</f>
        <v>34.293164982815512</v>
      </c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1:24" ht="24.75" hidden="1" customHeight="1" outlineLevel="1">
      <c r="A637" s="272" t="s">
        <v>2490</v>
      </c>
      <c r="B637" s="338" t="s">
        <v>2491</v>
      </c>
      <c r="C637" s="119" t="s">
        <v>2492</v>
      </c>
      <c r="D637" s="273" t="s">
        <v>13</v>
      </c>
      <c r="E637" s="273">
        <v>80</v>
      </c>
      <c r="F637" s="291">
        <f>SUMIF('Загальний прайс'!$D$7:$D$4839,A637,'Загальний прайс'!$L$7:$L$4839)</f>
        <v>437.66193114906059</v>
      </c>
      <c r="G637" s="291">
        <f>F637*ЗМІСТ!$E$13/1000*1.2</f>
        <v>27.600642000075371</v>
      </c>
      <c r="H637" s="292">
        <f>G637*(100%-ЗМІСТ!$E$15)</f>
        <v>27.600642000075371</v>
      </c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1:24" ht="24.75" hidden="1" customHeight="1" outlineLevel="1">
      <c r="A638" s="272" t="s">
        <v>2493</v>
      </c>
      <c r="B638" s="338" t="s">
        <v>2494</v>
      </c>
      <c r="C638" s="119" t="s">
        <v>2495</v>
      </c>
      <c r="D638" s="171"/>
      <c r="E638" s="273">
        <v>80</v>
      </c>
      <c r="F638" s="291">
        <f>SUMIF('Загальний прайс'!$D$7:$D$4839,A638,'Загальний прайс'!$L$7:$L$4839)</f>
        <v>1208.8838726076988</v>
      </c>
      <c r="G638" s="291">
        <f>F638*ЗМІСТ!$E$13/1000*1.2</f>
        <v>76.236859120712296</v>
      </c>
      <c r="H638" s="292">
        <f>G638*(100%-ЗМІСТ!$E$15)</f>
        <v>76.236859120712296</v>
      </c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1:24" ht="14.25" customHeight="1">
      <c r="A639" s="21"/>
      <c r="B639" s="173"/>
      <c r="C639" s="274"/>
      <c r="D639" s="173"/>
      <c r="E639" s="173"/>
      <c r="F639" s="296"/>
      <c r="G639" s="297"/>
      <c r="H639" s="298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1:24" ht="14.25" customHeight="1">
      <c r="A640" s="21"/>
      <c r="B640" s="173"/>
      <c r="C640" s="274"/>
      <c r="D640" s="173"/>
      <c r="E640" s="173"/>
      <c r="F640" s="296"/>
      <c r="G640" s="297"/>
      <c r="H640" s="298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1:24" ht="14.25" customHeight="1">
      <c r="A641" s="21"/>
      <c r="B641" s="173"/>
      <c r="C641" s="274"/>
      <c r="D641" s="173"/>
      <c r="E641" s="173"/>
      <c r="F641" s="296"/>
      <c r="G641" s="297"/>
      <c r="H641" s="298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1:24" ht="14.25" customHeight="1">
      <c r="A642" s="21"/>
      <c r="B642" s="173"/>
      <c r="C642" s="274"/>
      <c r="D642" s="173"/>
      <c r="E642" s="173"/>
      <c r="F642" s="296"/>
      <c r="G642" s="297"/>
      <c r="H642" s="298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1:24" ht="14.25" customHeight="1">
      <c r="A643" s="21"/>
      <c r="B643" s="173"/>
      <c r="C643" s="274"/>
      <c r="D643" s="173"/>
      <c r="E643" s="173"/>
      <c r="F643" s="296"/>
      <c r="G643" s="297"/>
      <c r="H643" s="298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1:24" ht="14.25" hidden="1" customHeight="1">
      <c r="A644" s="21"/>
      <c r="B644" s="173"/>
      <c r="C644" s="274"/>
      <c r="D644" s="173"/>
      <c r="E644" s="173"/>
      <c r="F644" s="296"/>
      <c r="G644" s="297"/>
      <c r="H644" s="298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1:24" ht="14.25" hidden="1" customHeight="1">
      <c r="A645" s="21"/>
      <c r="B645" s="173"/>
      <c r="C645" s="274"/>
      <c r="D645" s="173"/>
      <c r="E645" s="173"/>
      <c r="F645" s="296"/>
      <c r="G645" s="297"/>
      <c r="H645" s="298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1:24" ht="14.25" customHeight="1">
      <c r="A646" s="21"/>
      <c r="B646" s="173"/>
      <c r="C646" s="274"/>
      <c r="D646" s="173"/>
      <c r="E646" s="173"/>
      <c r="F646" s="296"/>
      <c r="G646" s="297"/>
      <c r="H646" s="298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1:24" ht="14.25" customHeight="1">
      <c r="A647" s="21"/>
      <c r="B647" s="173"/>
      <c r="C647" s="274"/>
      <c r="D647" s="173"/>
      <c r="E647" s="173"/>
      <c r="F647" s="296"/>
      <c r="G647" s="297"/>
      <c r="H647" s="298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1:24" ht="14.25" customHeight="1">
      <c r="A648" s="21"/>
      <c r="B648" s="173"/>
      <c r="C648" s="274"/>
      <c r="D648" s="173"/>
      <c r="E648" s="173"/>
      <c r="F648" s="296"/>
      <c r="G648" s="297"/>
      <c r="H648" s="298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1:24" ht="14.25" customHeight="1">
      <c r="A649" s="21"/>
      <c r="B649" s="173"/>
      <c r="C649" s="274"/>
      <c r="D649" s="173"/>
      <c r="E649" s="173"/>
      <c r="F649" s="296"/>
      <c r="G649" s="297"/>
      <c r="H649" s="298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1:24" ht="14.25" customHeight="1">
      <c r="A650" s="21"/>
      <c r="B650" s="173"/>
      <c r="C650" s="274"/>
      <c r="D650" s="173"/>
      <c r="E650" s="173"/>
      <c r="F650" s="296"/>
      <c r="G650" s="297"/>
      <c r="H650" s="298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1:24" ht="14.25" customHeight="1">
      <c r="A651" s="21"/>
      <c r="B651" s="173"/>
      <c r="C651" s="274"/>
      <c r="D651" s="173"/>
      <c r="E651" s="173"/>
      <c r="F651" s="296"/>
      <c r="G651" s="297"/>
      <c r="H651" s="298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1:24" ht="14.25" customHeight="1">
      <c r="A652" s="21"/>
      <c r="B652" s="173"/>
      <c r="C652" s="274"/>
      <c r="D652" s="173"/>
      <c r="E652" s="173"/>
      <c r="F652" s="296"/>
      <c r="G652" s="297"/>
      <c r="H652" s="298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1:24" ht="14.25" customHeight="1">
      <c r="A653" s="21"/>
      <c r="B653" s="173"/>
      <c r="C653" s="274"/>
      <c r="D653" s="173"/>
      <c r="E653" s="173"/>
      <c r="F653" s="296"/>
      <c r="G653" s="297"/>
      <c r="H653" s="298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1:24" ht="14.25" customHeight="1">
      <c r="A654" s="21"/>
      <c r="B654" s="173"/>
      <c r="C654" s="274"/>
      <c r="D654" s="173"/>
      <c r="E654" s="173"/>
      <c r="F654" s="296"/>
      <c r="G654" s="297"/>
      <c r="H654" s="298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1:24" ht="14.25" customHeight="1">
      <c r="A655" s="21"/>
      <c r="B655" s="173"/>
      <c r="C655" s="274"/>
      <c r="D655" s="173"/>
      <c r="E655" s="173"/>
      <c r="F655" s="296"/>
      <c r="G655" s="297"/>
      <c r="H655" s="298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1:24" ht="14.25" customHeight="1">
      <c r="A656" s="21"/>
      <c r="B656" s="173"/>
      <c r="C656" s="274"/>
      <c r="D656" s="173"/>
      <c r="E656" s="173"/>
      <c r="F656" s="296"/>
      <c r="G656" s="297"/>
      <c r="H656" s="298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1:24" ht="14.25" customHeight="1">
      <c r="A657" s="21"/>
      <c r="B657" s="173"/>
      <c r="C657" s="274"/>
      <c r="D657" s="173"/>
      <c r="E657" s="173"/>
      <c r="F657" s="296"/>
      <c r="G657" s="297"/>
      <c r="H657" s="298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1:24" ht="14.25" customHeight="1">
      <c r="A658" s="21"/>
      <c r="B658" s="173"/>
      <c r="C658" s="274"/>
      <c r="D658" s="173"/>
      <c r="E658" s="173"/>
      <c r="F658" s="296"/>
      <c r="G658" s="297"/>
      <c r="H658" s="298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1:24" ht="14.25" customHeight="1">
      <c r="A659" s="21"/>
      <c r="B659" s="173"/>
      <c r="C659" s="274"/>
      <c r="D659" s="173"/>
      <c r="E659" s="173"/>
      <c r="F659" s="296"/>
      <c r="G659" s="297"/>
      <c r="H659" s="298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1:24" ht="14.25" customHeight="1">
      <c r="A660" s="21"/>
      <c r="B660" s="173"/>
      <c r="C660" s="274"/>
      <c r="D660" s="173"/>
      <c r="E660" s="173"/>
      <c r="F660" s="296"/>
      <c r="G660" s="297"/>
      <c r="H660" s="298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1:24" ht="14.25" customHeight="1">
      <c r="A661" s="21"/>
      <c r="B661" s="173"/>
      <c r="C661" s="274"/>
      <c r="D661" s="173"/>
      <c r="E661" s="173"/>
      <c r="F661" s="296"/>
      <c r="G661" s="297"/>
      <c r="H661" s="298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1:24" ht="14.25" customHeight="1">
      <c r="A662" s="21"/>
      <c r="B662" s="173"/>
      <c r="C662" s="274"/>
      <c r="D662" s="173"/>
      <c r="E662" s="173"/>
      <c r="F662" s="296"/>
      <c r="G662" s="297"/>
      <c r="H662" s="298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1:24" ht="14.25" customHeight="1">
      <c r="A663" s="21"/>
      <c r="B663" s="173"/>
      <c r="C663" s="274"/>
      <c r="D663" s="173"/>
      <c r="E663" s="173"/>
      <c r="F663" s="296"/>
      <c r="G663" s="297"/>
      <c r="H663" s="298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1:24" ht="14.25" customHeight="1">
      <c r="A664" s="21"/>
      <c r="B664" s="173"/>
      <c r="C664" s="274"/>
      <c r="D664" s="173"/>
      <c r="E664" s="173"/>
      <c r="F664" s="296"/>
      <c r="G664" s="297"/>
      <c r="H664" s="298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1:24" ht="14.25" customHeight="1">
      <c r="A665" s="21"/>
      <c r="B665" s="173"/>
      <c r="C665" s="274"/>
      <c r="D665" s="173"/>
      <c r="E665" s="173"/>
      <c r="F665" s="296"/>
      <c r="G665" s="297"/>
      <c r="H665" s="298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1:24" ht="14.25" customHeight="1">
      <c r="A666" s="21"/>
      <c r="B666" s="173"/>
      <c r="C666" s="274"/>
      <c r="D666" s="173"/>
      <c r="E666" s="173"/>
      <c r="F666" s="296"/>
      <c r="G666" s="297"/>
      <c r="H666" s="298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1:24" ht="14.25" customHeight="1">
      <c r="A667" s="21"/>
      <c r="B667" s="173"/>
      <c r="C667" s="274"/>
      <c r="D667" s="173"/>
      <c r="E667" s="173"/>
      <c r="F667" s="296"/>
      <c r="G667" s="297"/>
      <c r="H667" s="298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1:24" ht="14.25" customHeight="1">
      <c r="A668" s="21"/>
      <c r="B668" s="173"/>
      <c r="C668" s="274"/>
      <c r="D668" s="173"/>
      <c r="E668" s="173"/>
      <c r="F668" s="296"/>
      <c r="G668" s="297"/>
      <c r="H668" s="298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1:24" ht="14.25" customHeight="1">
      <c r="A669" s="21"/>
      <c r="B669" s="173"/>
      <c r="C669" s="274"/>
      <c r="D669" s="173"/>
      <c r="E669" s="173"/>
      <c r="F669" s="296"/>
      <c r="G669" s="297"/>
      <c r="H669" s="298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1:24" ht="14.25" customHeight="1">
      <c r="A670" s="21"/>
      <c r="B670" s="173"/>
      <c r="C670" s="274"/>
      <c r="D670" s="173"/>
      <c r="E670" s="173"/>
      <c r="F670" s="296"/>
      <c r="G670" s="297"/>
      <c r="H670" s="298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1:24" ht="14.25" customHeight="1">
      <c r="A671" s="21"/>
      <c r="B671" s="173"/>
      <c r="C671" s="274"/>
      <c r="D671" s="173"/>
      <c r="E671" s="173"/>
      <c r="F671" s="296"/>
      <c r="G671" s="297"/>
      <c r="H671" s="298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1:24" ht="14.25" customHeight="1">
      <c r="A672" s="21"/>
      <c r="B672" s="173"/>
      <c r="C672" s="274"/>
      <c r="D672" s="173"/>
      <c r="E672" s="173"/>
      <c r="F672" s="296"/>
      <c r="G672" s="297"/>
      <c r="H672" s="298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1:24" ht="14.25" customHeight="1">
      <c r="A673" s="21"/>
      <c r="B673" s="173"/>
      <c r="C673" s="274"/>
      <c r="D673" s="173"/>
      <c r="E673" s="173"/>
      <c r="F673" s="296"/>
      <c r="G673" s="297"/>
      <c r="H673" s="298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1:24" ht="14.25" customHeight="1">
      <c r="A674" s="21"/>
      <c r="B674" s="173"/>
      <c r="C674" s="274"/>
      <c r="D674" s="173"/>
      <c r="E674" s="173"/>
      <c r="F674" s="296"/>
      <c r="G674" s="297"/>
      <c r="H674" s="298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1:24" ht="14.25" customHeight="1">
      <c r="A675" s="21"/>
      <c r="B675" s="173"/>
      <c r="C675" s="274"/>
      <c r="D675" s="173"/>
      <c r="E675" s="173"/>
      <c r="F675" s="296"/>
      <c r="G675" s="297"/>
      <c r="H675" s="298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1:24" ht="14.25" customHeight="1">
      <c r="A676" s="21"/>
      <c r="B676" s="173"/>
      <c r="C676" s="274"/>
      <c r="D676" s="173"/>
      <c r="E676" s="173"/>
      <c r="F676" s="296"/>
      <c r="G676" s="297"/>
      <c r="H676" s="298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1:24" ht="14.25" customHeight="1">
      <c r="A677" s="21"/>
      <c r="B677" s="173"/>
      <c r="C677" s="274"/>
      <c r="D677" s="173"/>
      <c r="E677" s="173"/>
      <c r="F677" s="296"/>
      <c r="G677" s="297"/>
      <c r="H677" s="298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1:24" ht="14.25" customHeight="1">
      <c r="A678" s="21"/>
      <c r="B678" s="173"/>
      <c r="C678" s="274"/>
      <c r="D678" s="173"/>
      <c r="E678" s="173"/>
      <c r="F678" s="296"/>
      <c r="G678" s="297"/>
      <c r="H678" s="298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1:24" ht="14.25" customHeight="1">
      <c r="A679" s="21"/>
      <c r="B679" s="173"/>
      <c r="C679" s="274"/>
      <c r="D679" s="173"/>
      <c r="E679" s="173"/>
      <c r="F679" s="296"/>
      <c r="G679" s="297"/>
      <c r="H679" s="298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1:24" ht="14.25" customHeight="1">
      <c r="A680" s="21"/>
      <c r="B680" s="173"/>
      <c r="C680" s="274"/>
      <c r="D680" s="173"/>
      <c r="E680" s="173"/>
      <c r="F680" s="296"/>
      <c r="G680" s="297"/>
      <c r="H680" s="298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1:24" ht="14.25" customHeight="1">
      <c r="A681" s="21"/>
      <c r="B681" s="173"/>
      <c r="C681" s="274"/>
      <c r="D681" s="173"/>
      <c r="E681" s="173"/>
      <c r="F681" s="296"/>
      <c r="G681" s="297"/>
      <c r="H681" s="298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1:24" ht="14.25" customHeight="1">
      <c r="A682" s="21"/>
      <c r="B682" s="173"/>
      <c r="C682" s="274"/>
      <c r="D682" s="173"/>
      <c r="E682" s="173"/>
      <c r="F682" s="296"/>
      <c r="G682" s="297"/>
      <c r="H682" s="298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1:24" ht="14.25" customHeight="1">
      <c r="A683" s="21"/>
      <c r="B683" s="173"/>
      <c r="C683" s="274"/>
      <c r="D683" s="173"/>
      <c r="E683" s="173"/>
      <c r="F683" s="296"/>
      <c r="G683" s="297"/>
      <c r="H683" s="298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1:24" ht="14.25" customHeight="1">
      <c r="A684" s="21"/>
      <c r="B684" s="173"/>
      <c r="C684" s="274"/>
      <c r="D684" s="173"/>
      <c r="E684" s="173"/>
      <c r="F684" s="296"/>
      <c r="G684" s="297"/>
      <c r="H684" s="298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1:24" ht="14.25" customHeight="1">
      <c r="A685" s="21"/>
      <c r="B685" s="173"/>
      <c r="C685" s="274"/>
      <c r="D685" s="173"/>
      <c r="E685" s="173"/>
      <c r="F685" s="296"/>
      <c r="G685" s="297"/>
      <c r="H685" s="298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1:24" ht="14.25" customHeight="1">
      <c r="A686" s="21"/>
      <c r="B686" s="173"/>
      <c r="C686" s="274"/>
      <c r="D686" s="173"/>
      <c r="E686" s="173"/>
      <c r="F686" s="296"/>
      <c r="G686" s="297"/>
      <c r="H686" s="298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1:24" ht="14.25" customHeight="1">
      <c r="A687" s="21"/>
      <c r="B687" s="173"/>
      <c r="C687" s="274"/>
      <c r="D687" s="173"/>
      <c r="E687" s="173"/>
      <c r="F687" s="296"/>
      <c r="G687" s="297"/>
      <c r="H687" s="298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1:24" ht="14.25" customHeight="1">
      <c r="A688" s="21"/>
      <c r="B688" s="173"/>
      <c r="C688" s="274"/>
      <c r="D688" s="173"/>
      <c r="E688" s="173"/>
      <c r="F688" s="296"/>
      <c r="G688" s="297"/>
      <c r="H688" s="298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1:24" ht="14.25" customHeight="1">
      <c r="A689" s="21"/>
      <c r="B689" s="173"/>
      <c r="C689" s="274"/>
      <c r="D689" s="173"/>
      <c r="E689" s="173"/>
      <c r="F689" s="296"/>
      <c r="G689" s="297"/>
      <c r="H689" s="298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1:24" ht="14.25" customHeight="1">
      <c r="A690" s="21"/>
      <c r="B690" s="173"/>
      <c r="C690" s="274"/>
      <c r="D690" s="173"/>
      <c r="E690" s="173"/>
      <c r="F690" s="296"/>
      <c r="G690" s="297"/>
      <c r="H690" s="298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1:24" ht="14.25" customHeight="1">
      <c r="A691" s="21"/>
      <c r="B691" s="173"/>
      <c r="C691" s="274"/>
      <c r="D691" s="173"/>
      <c r="E691" s="173"/>
      <c r="F691" s="296"/>
      <c r="G691" s="297"/>
      <c r="H691" s="298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1:24" ht="14.25" customHeight="1">
      <c r="A692" s="21"/>
      <c r="B692" s="173"/>
      <c r="C692" s="274"/>
      <c r="D692" s="173"/>
      <c r="E692" s="173"/>
      <c r="F692" s="296"/>
      <c r="G692" s="297"/>
      <c r="H692" s="298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1:24" ht="14.25" customHeight="1">
      <c r="A693" s="21"/>
      <c r="B693" s="173"/>
      <c r="C693" s="274"/>
      <c r="D693" s="173"/>
      <c r="E693" s="173"/>
      <c r="F693" s="296"/>
      <c r="G693" s="297"/>
      <c r="H693" s="298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1:24" ht="14.25" customHeight="1">
      <c r="A694" s="21"/>
      <c r="B694" s="173"/>
      <c r="C694" s="274"/>
      <c r="D694" s="173"/>
      <c r="E694" s="173"/>
      <c r="F694" s="296"/>
      <c r="G694" s="297"/>
      <c r="H694" s="298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1:24" ht="14.25" customHeight="1">
      <c r="A695" s="21"/>
      <c r="B695" s="173"/>
      <c r="C695" s="274"/>
      <c r="D695" s="173"/>
      <c r="E695" s="173"/>
      <c r="F695" s="296"/>
      <c r="G695" s="297"/>
      <c r="H695" s="298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1:24" ht="14.25" customHeight="1">
      <c r="A696" s="21"/>
      <c r="B696" s="173"/>
      <c r="C696" s="274"/>
      <c r="D696" s="173"/>
      <c r="E696" s="173"/>
      <c r="F696" s="296"/>
      <c r="G696" s="297"/>
      <c r="H696" s="298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1:24" ht="14.25" customHeight="1">
      <c r="A697" s="21"/>
      <c r="B697" s="173"/>
      <c r="C697" s="274"/>
      <c r="D697" s="173"/>
      <c r="E697" s="173"/>
      <c r="F697" s="296"/>
      <c r="G697" s="297"/>
      <c r="H697" s="298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1:24" ht="14.25" customHeight="1">
      <c r="A698" s="21"/>
      <c r="B698" s="173"/>
      <c r="C698" s="274"/>
      <c r="D698" s="173"/>
      <c r="E698" s="173"/>
      <c r="F698" s="296"/>
      <c r="G698" s="297"/>
      <c r="H698" s="298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1:24" ht="14.25" customHeight="1">
      <c r="A699" s="21"/>
      <c r="B699" s="173"/>
      <c r="C699" s="274"/>
      <c r="D699" s="173"/>
      <c r="E699" s="173"/>
      <c r="F699" s="296"/>
      <c r="G699" s="297"/>
      <c r="H699" s="298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1:24" ht="14.25" customHeight="1">
      <c r="A700" s="21"/>
      <c r="B700" s="173"/>
      <c r="C700" s="274"/>
      <c r="D700" s="173"/>
      <c r="E700" s="173"/>
      <c r="F700" s="296"/>
      <c r="G700" s="297"/>
      <c r="H700" s="298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1:24" ht="14.25" customHeight="1">
      <c r="A701" s="21"/>
      <c r="B701" s="173"/>
      <c r="C701" s="274"/>
      <c r="D701" s="173"/>
      <c r="E701" s="173"/>
      <c r="F701" s="296"/>
      <c r="G701" s="297"/>
      <c r="H701" s="298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1:24" ht="14.25" customHeight="1">
      <c r="A702" s="21"/>
      <c r="B702" s="173"/>
      <c r="C702" s="274"/>
      <c r="D702" s="173"/>
      <c r="E702" s="173"/>
      <c r="F702" s="296"/>
      <c r="G702" s="297"/>
      <c r="H702" s="298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1:24" ht="14.25" customHeight="1">
      <c r="A703" s="21"/>
      <c r="B703" s="173"/>
      <c r="C703" s="274"/>
      <c r="D703" s="173"/>
      <c r="E703" s="173"/>
      <c r="F703" s="296"/>
      <c r="G703" s="297"/>
      <c r="H703" s="298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1:24" ht="14.25" customHeight="1">
      <c r="A704" s="21"/>
      <c r="B704" s="173"/>
      <c r="C704" s="274"/>
      <c r="D704" s="173"/>
      <c r="E704" s="173"/>
      <c r="F704" s="296"/>
      <c r="G704" s="297"/>
      <c r="H704" s="298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1:24" ht="14.25" customHeight="1">
      <c r="A705" s="21"/>
      <c r="B705" s="173"/>
      <c r="C705" s="274"/>
      <c r="D705" s="173"/>
      <c r="E705" s="173"/>
      <c r="F705" s="296"/>
      <c r="G705" s="297"/>
      <c r="H705" s="298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1:24" ht="14.25" customHeight="1">
      <c r="A706" s="21"/>
      <c r="B706" s="173"/>
      <c r="C706" s="274"/>
      <c r="D706" s="173"/>
      <c r="E706" s="173"/>
      <c r="F706" s="296"/>
      <c r="G706" s="297"/>
      <c r="H706" s="298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1:24" ht="14.25" customHeight="1">
      <c r="A707" s="21"/>
      <c r="B707" s="173"/>
      <c r="C707" s="274"/>
      <c r="D707" s="173"/>
      <c r="E707" s="173"/>
      <c r="F707" s="296"/>
      <c r="G707" s="297"/>
      <c r="H707" s="298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1:24" ht="14.25" customHeight="1">
      <c r="A708" s="21"/>
      <c r="B708" s="173"/>
      <c r="C708" s="274"/>
      <c r="D708" s="173"/>
      <c r="E708" s="173"/>
      <c r="F708" s="296"/>
      <c r="G708" s="297"/>
      <c r="H708" s="298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1:24" ht="14.25" customHeight="1">
      <c r="A709" s="21"/>
      <c r="B709" s="173"/>
      <c r="C709" s="274"/>
      <c r="D709" s="173"/>
      <c r="E709" s="173"/>
      <c r="F709" s="296"/>
      <c r="G709" s="297"/>
      <c r="H709" s="298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1:24" ht="14.25" customHeight="1">
      <c r="A710" s="21"/>
      <c r="B710" s="173"/>
      <c r="C710" s="274"/>
      <c r="D710" s="173"/>
      <c r="E710" s="173"/>
      <c r="F710" s="296"/>
      <c r="G710" s="297"/>
      <c r="H710" s="298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1:24" ht="14.25" customHeight="1">
      <c r="A711" s="21"/>
      <c r="B711" s="173"/>
      <c r="C711" s="274"/>
      <c r="D711" s="173"/>
      <c r="E711" s="173"/>
      <c r="F711" s="296"/>
      <c r="G711" s="297"/>
      <c r="H711" s="298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1:24" ht="14.25" customHeight="1">
      <c r="A712" s="21"/>
      <c r="B712" s="173"/>
      <c r="C712" s="274"/>
      <c r="D712" s="173"/>
      <c r="E712" s="173"/>
      <c r="F712" s="296"/>
      <c r="G712" s="297"/>
      <c r="H712" s="298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1:24" ht="14.25" customHeight="1">
      <c r="A713" s="21"/>
      <c r="B713" s="173"/>
      <c r="C713" s="274"/>
      <c r="D713" s="173"/>
      <c r="E713" s="173"/>
      <c r="F713" s="296"/>
      <c r="G713" s="297"/>
      <c r="H713" s="298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1:24" ht="14.25" customHeight="1">
      <c r="A714" s="21"/>
      <c r="B714" s="173"/>
      <c r="C714" s="274"/>
      <c r="D714" s="173"/>
      <c r="E714" s="173"/>
      <c r="F714" s="296"/>
      <c r="G714" s="297"/>
      <c r="H714" s="298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1:24" ht="14.25" customHeight="1">
      <c r="A715" s="21"/>
      <c r="B715" s="173"/>
      <c r="C715" s="274"/>
      <c r="D715" s="173"/>
      <c r="E715" s="173"/>
      <c r="F715" s="296"/>
      <c r="G715" s="297"/>
      <c r="H715" s="298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1:24" ht="14.25" customHeight="1">
      <c r="A716" s="21"/>
      <c r="B716" s="173"/>
      <c r="C716" s="274"/>
      <c r="D716" s="173"/>
      <c r="E716" s="173"/>
      <c r="F716" s="296"/>
      <c r="G716" s="297"/>
      <c r="H716" s="298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1:24" ht="14.25" customHeight="1">
      <c r="A717" s="21"/>
      <c r="B717" s="173"/>
      <c r="C717" s="274"/>
      <c r="D717" s="173"/>
      <c r="E717" s="173"/>
      <c r="F717" s="296"/>
      <c r="G717" s="297"/>
      <c r="H717" s="298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1:24" ht="14.25" customHeight="1">
      <c r="A718" s="21"/>
      <c r="B718" s="173"/>
      <c r="C718" s="274"/>
      <c r="D718" s="173"/>
      <c r="E718" s="173"/>
      <c r="F718" s="296"/>
      <c r="G718" s="297"/>
      <c r="H718" s="298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1:24" ht="14.25" customHeight="1">
      <c r="A719" s="21"/>
      <c r="B719" s="173"/>
      <c r="C719" s="274"/>
      <c r="D719" s="173"/>
      <c r="E719" s="173"/>
      <c r="F719" s="296"/>
      <c r="G719" s="297"/>
      <c r="H719" s="298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1:24" ht="14.25" customHeight="1">
      <c r="A720" s="21"/>
      <c r="B720" s="173"/>
      <c r="C720" s="274"/>
      <c r="D720" s="173"/>
      <c r="E720" s="173"/>
      <c r="F720" s="296"/>
      <c r="G720" s="297"/>
      <c r="H720" s="298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1:24" ht="14.25" customHeight="1">
      <c r="A721" s="21"/>
      <c r="B721" s="173"/>
      <c r="C721" s="274"/>
      <c r="D721" s="173"/>
      <c r="E721" s="173"/>
      <c r="F721" s="296"/>
      <c r="G721" s="297"/>
      <c r="H721" s="298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1:24" ht="14.25" customHeight="1">
      <c r="A722" s="21"/>
      <c r="B722" s="173"/>
      <c r="C722" s="274"/>
      <c r="D722" s="173"/>
      <c r="E722" s="173"/>
      <c r="F722" s="296"/>
      <c r="G722" s="297"/>
      <c r="H722" s="298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1:24" ht="14.25" customHeight="1">
      <c r="A723" s="21"/>
      <c r="B723" s="173"/>
      <c r="C723" s="274"/>
      <c r="D723" s="173"/>
      <c r="E723" s="173"/>
      <c r="F723" s="296"/>
      <c r="G723" s="297"/>
      <c r="H723" s="298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1:24" ht="14.25" customHeight="1">
      <c r="A724" s="21"/>
      <c r="B724" s="173"/>
      <c r="C724" s="274"/>
      <c r="D724" s="173"/>
      <c r="E724" s="173"/>
      <c r="F724" s="296"/>
      <c r="G724" s="297"/>
      <c r="H724" s="298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1:24" ht="14.25" customHeight="1">
      <c r="A725" s="21"/>
      <c r="B725" s="173"/>
      <c r="C725" s="274"/>
      <c r="D725" s="173"/>
      <c r="E725" s="173"/>
      <c r="F725" s="296"/>
      <c r="G725" s="297"/>
      <c r="H725" s="298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1:24" ht="14.25" customHeight="1">
      <c r="A726" s="21"/>
      <c r="B726" s="173"/>
      <c r="C726" s="274"/>
      <c r="D726" s="173"/>
      <c r="E726" s="173"/>
      <c r="F726" s="296"/>
      <c r="G726" s="297"/>
      <c r="H726" s="298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1:24" ht="14.25" customHeight="1">
      <c r="A727" s="21"/>
      <c r="B727" s="173"/>
      <c r="C727" s="274"/>
      <c r="D727" s="173"/>
      <c r="E727" s="173"/>
      <c r="F727" s="296"/>
      <c r="G727" s="297"/>
      <c r="H727" s="298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1:24" ht="14.25" customHeight="1">
      <c r="A728" s="21"/>
      <c r="B728" s="173"/>
      <c r="C728" s="274"/>
      <c r="D728" s="173"/>
      <c r="E728" s="173"/>
      <c r="F728" s="296"/>
      <c r="G728" s="297"/>
      <c r="H728" s="298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1:24" ht="14.25" customHeight="1">
      <c r="A729" s="21"/>
      <c r="B729" s="173"/>
      <c r="C729" s="274"/>
      <c r="D729" s="173"/>
      <c r="E729" s="173"/>
      <c r="F729" s="296"/>
      <c r="G729" s="297"/>
      <c r="H729" s="298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1:24" ht="14.25" customHeight="1">
      <c r="A730" s="21"/>
      <c r="B730" s="173"/>
      <c r="C730" s="274"/>
      <c r="D730" s="173"/>
      <c r="E730" s="173"/>
      <c r="F730" s="296"/>
      <c r="G730" s="297"/>
      <c r="H730" s="298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1:24" ht="14.25" customHeight="1">
      <c r="A731" s="21"/>
      <c r="B731" s="173"/>
      <c r="C731" s="274"/>
      <c r="D731" s="173"/>
      <c r="E731" s="173"/>
      <c r="F731" s="296"/>
      <c r="G731" s="297"/>
      <c r="H731" s="298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1:24" ht="14.25" customHeight="1">
      <c r="A732" s="21"/>
      <c r="B732" s="173"/>
      <c r="C732" s="274"/>
      <c r="D732" s="173"/>
      <c r="E732" s="173"/>
      <c r="F732" s="296"/>
      <c r="G732" s="297"/>
      <c r="H732" s="298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1:24" ht="14.25" customHeight="1">
      <c r="A733" s="21"/>
      <c r="B733" s="173"/>
      <c r="C733" s="274"/>
      <c r="D733" s="173"/>
      <c r="E733" s="173"/>
      <c r="F733" s="296"/>
      <c r="G733" s="297"/>
      <c r="H733" s="298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1:24" ht="14.25" customHeight="1">
      <c r="A734" s="21"/>
      <c r="B734" s="173"/>
      <c r="C734" s="274"/>
      <c r="D734" s="173"/>
      <c r="E734" s="173"/>
      <c r="F734" s="296"/>
      <c r="G734" s="297"/>
      <c r="H734" s="298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1:24" ht="14.25" customHeight="1">
      <c r="A735" s="21"/>
      <c r="B735" s="173"/>
      <c r="C735" s="274"/>
      <c r="D735" s="173"/>
      <c r="E735" s="173"/>
      <c r="F735" s="296"/>
      <c r="G735" s="297"/>
      <c r="H735" s="298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1:24" ht="14.25" customHeight="1">
      <c r="A736" s="21"/>
      <c r="B736" s="173"/>
      <c r="C736" s="274"/>
      <c r="D736" s="173"/>
      <c r="E736" s="173"/>
      <c r="F736" s="296"/>
      <c r="G736" s="297"/>
      <c r="H736" s="298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1:24" ht="14.25" customHeight="1">
      <c r="A737" s="21"/>
      <c r="B737" s="173"/>
      <c r="C737" s="274"/>
      <c r="D737" s="173"/>
      <c r="E737" s="173"/>
      <c r="F737" s="296"/>
      <c r="G737" s="297"/>
      <c r="H737" s="298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1:24" ht="14.25" customHeight="1">
      <c r="A738" s="21"/>
      <c r="B738" s="173"/>
      <c r="C738" s="274"/>
      <c r="D738" s="173"/>
      <c r="E738" s="173"/>
      <c r="F738" s="296"/>
      <c r="G738" s="297"/>
      <c r="H738" s="298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1:24" ht="14.25" customHeight="1">
      <c r="A739" s="21"/>
      <c r="B739" s="173"/>
      <c r="C739" s="274"/>
      <c r="D739" s="173"/>
      <c r="E739" s="173"/>
      <c r="F739" s="296"/>
      <c r="G739" s="297"/>
      <c r="H739" s="298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1:24" ht="14.25" customHeight="1">
      <c r="A740" s="21"/>
      <c r="B740" s="173"/>
      <c r="C740" s="274"/>
      <c r="D740" s="173"/>
      <c r="E740" s="173"/>
      <c r="F740" s="296"/>
      <c r="G740" s="297"/>
      <c r="H740" s="298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1:24" ht="14.25" customHeight="1">
      <c r="A741" s="21"/>
      <c r="B741" s="173"/>
      <c r="C741" s="274"/>
      <c r="D741" s="173"/>
      <c r="E741" s="173"/>
      <c r="F741" s="296"/>
      <c r="G741" s="297"/>
      <c r="H741" s="298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1:24" ht="14.25" customHeight="1">
      <c r="A742" s="21"/>
      <c r="B742" s="173"/>
      <c r="C742" s="274"/>
      <c r="D742" s="173"/>
      <c r="E742" s="173"/>
      <c r="F742" s="296"/>
      <c r="G742" s="297"/>
      <c r="H742" s="298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1:24" ht="14.25" customHeight="1">
      <c r="A743" s="21"/>
      <c r="B743" s="173"/>
      <c r="C743" s="274"/>
      <c r="D743" s="173"/>
      <c r="E743" s="173"/>
      <c r="F743" s="296"/>
      <c r="G743" s="297"/>
      <c r="H743" s="298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1:24" ht="14.25" customHeight="1">
      <c r="A744" s="21"/>
      <c r="B744" s="173"/>
      <c r="C744" s="274"/>
      <c r="D744" s="173"/>
      <c r="E744" s="173"/>
      <c r="F744" s="296"/>
      <c r="G744" s="297"/>
      <c r="H744" s="298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1:24" ht="14.25" customHeight="1">
      <c r="A745" s="21"/>
      <c r="B745" s="173"/>
      <c r="C745" s="274"/>
      <c r="D745" s="173"/>
      <c r="E745" s="173"/>
      <c r="F745" s="296"/>
      <c r="G745" s="297"/>
      <c r="H745" s="298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1:24" ht="14.25" customHeight="1">
      <c r="A746" s="21"/>
      <c r="B746" s="173"/>
      <c r="C746" s="274"/>
      <c r="D746" s="173"/>
      <c r="E746" s="173"/>
      <c r="F746" s="296"/>
      <c r="G746" s="297"/>
      <c r="H746" s="298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1:24" ht="14.25" customHeight="1">
      <c r="A747" s="21"/>
      <c r="B747" s="173"/>
      <c r="C747" s="274"/>
      <c r="D747" s="173"/>
      <c r="E747" s="173"/>
      <c r="F747" s="296"/>
      <c r="G747" s="297"/>
      <c r="H747" s="298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1:24" ht="14.25" customHeight="1">
      <c r="A748" s="21"/>
      <c r="B748" s="173"/>
      <c r="C748" s="274"/>
      <c r="D748" s="173"/>
      <c r="E748" s="173"/>
      <c r="F748" s="296"/>
      <c r="G748" s="297"/>
      <c r="H748" s="298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1:24" ht="14.25" customHeight="1">
      <c r="A749" s="21"/>
      <c r="B749" s="173"/>
      <c r="C749" s="274"/>
      <c r="D749" s="173"/>
      <c r="E749" s="173"/>
      <c r="F749" s="296"/>
      <c r="G749" s="297"/>
      <c r="H749" s="298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1:24" ht="14.25" customHeight="1">
      <c r="A750" s="21"/>
      <c r="B750" s="173"/>
      <c r="C750" s="274"/>
      <c r="D750" s="173"/>
      <c r="E750" s="173"/>
      <c r="F750" s="296"/>
      <c r="G750" s="297"/>
      <c r="H750" s="298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1:24" ht="14.25" customHeight="1">
      <c r="A751" s="21"/>
      <c r="B751" s="173"/>
      <c r="C751" s="274"/>
      <c r="D751" s="173"/>
      <c r="E751" s="173"/>
      <c r="F751" s="296"/>
      <c r="G751" s="297"/>
      <c r="H751" s="298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1:24" ht="14.25" customHeight="1">
      <c r="A752" s="21"/>
      <c r="B752" s="173"/>
      <c r="C752" s="274"/>
      <c r="D752" s="173"/>
      <c r="E752" s="173"/>
      <c r="F752" s="296"/>
      <c r="G752" s="297"/>
      <c r="H752" s="298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1:24" ht="14.25" customHeight="1">
      <c r="A753" s="21"/>
      <c r="B753" s="173"/>
      <c r="C753" s="274"/>
      <c r="D753" s="173"/>
      <c r="E753" s="173"/>
      <c r="F753" s="296"/>
      <c r="G753" s="297"/>
      <c r="H753" s="298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1:24" ht="14.25" customHeight="1">
      <c r="A754" s="21"/>
      <c r="B754" s="173"/>
      <c r="C754" s="274"/>
      <c r="D754" s="173"/>
      <c r="E754" s="173"/>
      <c r="F754" s="296"/>
      <c r="G754" s="297"/>
      <c r="H754" s="298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1:24" ht="14.25" customHeight="1">
      <c r="A755" s="21"/>
      <c r="B755" s="173"/>
      <c r="C755" s="274"/>
      <c r="D755" s="173"/>
      <c r="E755" s="173"/>
      <c r="F755" s="296"/>
      <c r="G755" s="297"/>
      <c r="H755" s="298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1:24" ht="14.25" customHeight="1">
      <c r="A756" s="21"/>
      <c r="B756" s="173"/>
      <c r="C756" s="274"/>
      <c r="D756" s="173"/>
      <c r="E756" s="173"/>
      <c r="F756" s="296"/>
      <c r="G756" s="297"/>
      <c r="H756" s="298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1:24" ht="14.25" customHeight="1">
      <c r="A757" s="21"/>
      <c r="B757" s="173"/>
      <c r="C757" s="274"/>
      <c r="D757" s="173"/>
      <c r="E757" s="173"/>
      <c r="F757" s="296"/>
      <c r="G757" s="297"/>
      <c r="H757" s="298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1:24" ht="14.25" customHeight="1">
      <c r="A758" s="21"/>
      <c r="B758" s="173"/>
      <c r="C758" s="274"/>
      <c r="D758" s="173"/>
      <c r="E758" s="173"/>
      <c r="F758" s="296"/>
      <c r="G758" s="297"/>
      <c r="H758" s="298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1:24" ht="14.25" customHeight="1">
      <c r="A759" s="21"/>
      <c r="B759" s="173"/>
      <c r="C759" s="274"/>
      <c r="D759" s="173"/>
      <c r="E759" s="173"/>
      <c r="F759" s="296"/>
      <c r="G759" s="297"/>
      <c r="H759" s="298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1:24" ht="14.25" customHeight="1">
      <c r="A760" s="21"/>
      <c r="B760" s="173"/>
      <c r="C760" s="274"/>
      <c r="D760" s="173"/>
      <c r="E760" s="173"/>
      <c r="F760" s="296"/>
      <c r="G760" s="297"/>
      <c r="H760" s="298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1:24" ht="14.25" customHeight="1">
      <c r="A761" s="21"/>
      <c r="B761" s="173"/>
      <c r="C761" s="274"/>
      <c r="D761" s="173"/>
      <c r="E761" s="173"/>
      <c r="F761" s="296"/>
      <c r="G761" s="297"/>
      <c r="H761" s="298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1:24" ht="14.25" customHeight="1">
      <c r="A762" s="21"/>
      <c r="B762" s="173"/>
      <c r="C762" s="274"/>
      <c r="D762" s="173"/>
      <c r="E762" s="173"/>
      <c r="F762" s="296"/>
      <c r="G762" s="297"/>
      <c r="H762" s="298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1:24" ht="14.25" customHeight="1">
      <c r="A763" s="21"/>
      <c r="B763" s="173"/>
      <c r="C763" s="274"/>
      <c r="D763" s="173"/>
      <c r="E763" s="173"/>
      <c r="F763" s="296"/>
      <c r="G763" s="297"/>
      <c r="H763" s="298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1:24" ht="14.25" customHeight="1">
      <c r="A764" s="21"/>
      <c r="B764" s="173"/>
      <c r="C764" s="274"/>
      <c r="D764" s="173"/>
      <c r="E764" s="173"/>
      <c r="F764" s="296"/>
      <c r="G764" s="297"/>
      <c r="H764" s="298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1:24" ht="14.25" customHeight="1">
      <c r="A765" s="21"/>
      <c r="B765" s="173"/>
      <c r="C765" s="274"/>
      <c r="D765" s="173"/>
      <c r="E765" s="173"/>
      <c r="F765" s="296"/>
      <c r="G765" s="297"/>
      <c r="H765" s="298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1:24" ht="14.25" customHeight="1">
      <c r="A766" s="21"/>
      <c r="B766" s="173"/>
      <c r="C766" s="274"/>
      <c r="D766" s="173"/>
      <c r="E766" s="173"/>
      <c r="F766" s="296"/>
      <c r="G766" s="297"/>
      <c r="H766" s="298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1:24" ht="14.25" customHeight="1">
      <c r="A767" s="21"/>
      <c r="B767" s="173"/>
      <c r="C767" s="274"/>
      <c r="D767" s="173"/>
      <c r="E767" s="173"/>
      <c r="F767" s="296"/>
      <c r="G767" s="297"/>
      <c r="H767" s="298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1:24" ht="14.25" customHeight="1">
      <c r="A768" s="21"/>
      <c r="B768" s="173"/>
      <c r="C768" s="274"/>
      <c r="D768" s="173"/>
      <c r="E768" s="173"/>
      <c r="F768" s="296"/>
      <c r="G768" s="297"/>
      <c r="H768" s="298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1:24" ht="14.25" customHeight="1">
      <c r="A769" s="21"/>
      <c r="B769" s="173"/>
      <c r="C769" s="274"/>
      <c r="D769" s="173"/>
      <c r="E769" s="173"/>
      <c r="F769" s="296"/>
      <c r="G769" s="297"/>
      <c r="H769" s="298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1:24" ht="14.25" customHeight="1">
      <c r="A770" s="21"/>
      <c r="B770" s="173"/>
      <c r="C770" s="274"/>
      <c r="D770" s="173"/>
      <c r="E770" s="173"/>
      <c r="F770" s="296"/>
      <c r="G770" s="297"/>
      <c r="H770" s="298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1:24" ht="14.25" customHeight="1">
      <c r="A771" s="21"/>
      <c r="B771" s="173"/>
      <c r="C771" s="274"/>
      <c r="D771" s="173"/>
      <c r="E771" s="173"/>
      <c r="F771" s="296"/>
      <c r="G771" s="297"/>
      <c r="H771" s="298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1:24" ht="14.25" customHeight="1">
      <c r="A772" s="21"/>
      <c r="B772" s="173"/>
      <c r="C772" s="274"/>
      <c r="D772" s="173"/>
      <c r="E772" s="173"/>
      <c r="F772" s="296"/>
      <c r="G772" s="297"/>
      <c r="H772" s="298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1:24" ht="14.25" customHeight="1">
      <c r="A773" s="21"/>
      <c r="B773" s="173"/>
      <c r="C773" s="274"/>
      <c r="D773" s="173"/>
      <c r="E773" s="173"/>
      <c r="F773" s="296"/>
      <c r="G773" s="297"/>
      <c r="H773" s="298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1:24" ht="14.25" customHeight="1">
      <c r="A774" s="21"/>
      <c r="B774" s="173"/>
      <c r="C774" s="274"/>
      <c r="D774" s="173"/>
      <c r="E774" s="173"/>
      <c r="F774" s="296"/>
      <c r="G774" s="297"/>
      <c r="H774" s="298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1:24" ht="14.25" customHeight="1">
      <c r="A775" s="21"/>
      <c r="B775" s="173"/>
      <c r="C775" s="274"/>
      <c r="D775" s="173"/>
      <c r="E775" s="173"/>
      <c r="F775" s="296"/>
      <c r="G775" s="297"/>
      <c r="H775" s="298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1:24" ht="14.25" customHeight="1">
      <c r="A776" s="21"/>
      <c r="B776" s="173"/>
      <c r="C776" s="274"/>
      <c r="D776" s="173"/>
      <c r="E776" s="173"/>
      <c r="F776" s="296"/>
      <c r="G776" s="297"/>
      <c r="H776" s="298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1:24" ht="14.25" customHeight="1">
      <c r="A777" s="21"/>
      <c r="B777" s="173"/>
      <c r="C777" s="274"/>
      <c r="D777" s="173"/>
      <c r="E777" s="173"/>
      <c r="F777" s="296"/>
      <c r="G777" s="297"/>
      <c r="H777" s="298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1:24" ht="14.25" customHeight="1">
      <c r="A778" s="21"/>
      <c r="B778" s="173"/>
      <c r="C778" s="274"/>
      <c r="D778" s="173"/>
      <c r="E778" s="173"/>
      <c r="F778" s="296"/>
      <c r="G778" s="297"/>
      <c r="H778" s="298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1:24" ht="14.25" customHeight="1">
      <c r="A779" s="21"/>
      <c r="B779" s="173"/>
      <c r="C779" s="274"/>
      <c r="D779" s="173"/>
      <c r="E779" s="173"/>
      <c r="F779" s="296"/>
      <c r="G779" s="297"/>
      <c r="H779" s="298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1:24" ht="14.25" customHeight="1">
      <c r="A780" s="21"/>
      <c r="B780" s="173"/>
      <c r="C780" s="274"/>
      <c r="D780" s="173"/>
      <c r="E780" s="173"/>
      <c r="F780" s="296"/>
      <c r="G780" s="297"/>
      <c r="H780" s="298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1:24" ht="14.25" customHeight="1">
      <c r="A781" s="21"/>
      <c r="B781" s="173"/>
      <c r="C781" s="274"/>
      <c r="D781" s="173"/>
      <c r="E781" s="173"/>
      <c r="F781" s="296"/>
      <c r="G781" s="297"/>
      <c r="H781" s="298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1:24" ht="14.25" customHeight="1">
      <c r="A782" s="21"/>
      <c r="B782" s="173"/>
      <c r="C782" s="274"/>
      <c r="D782" s="173"/>
      <c r="E782" s="173"/>
      <c r="F782" s="296"/>
      <c r="G782" s="297"/>
      <c r="H782" s="298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1:24" ht="14.25" customHeight="1">
      <c r="A783" s="21"/>
      <c r="B783" s="173"/>
      <c r="C783" s="274"/>
      <c r="D783" s="173"/>
      <c r="E783" s="173"/>
      <c r="F783" s="296"/>
      <c r="G783" s="297"/>
      <c r="H783" s="298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1:24" ht="14.25" customHeight="1">
      <c r="A784" s="21"/>
      <c r="B784" s="173"/>
      <c r="C784" s="274"/>
      <c r="D784" s="173"/>
      <c r="E784" s="173"/>
      <c r="F784" s="296"/>
      <c r="G784" s="297"/>
      <c r="H784" s="298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1:24" ht="14.25" customHeight="1">
      <c r="A785" s="21"/>
      <c r="B785" s="173"/>
      <c r="C785" s="274"/>
      <c r="D785" s="173"/>
      <c r="E785" s="173"/>
      <c r="F785" s="296"/>
      <c r="G785" s="297"/>
      <c r="H785" s="298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1:24" ht="14.25" customHeight="1">
      <c r="A786" s="21"/>
      <c r="B786" s="173"/>
      <c r="C786" s="274"/>
      <c r="D786" s="173"/>
      <c r="E786" s="173"/>
      <c r="F786" s="296"/>
      <c r="G786" s="297"/>
      <c r="H786" s="298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1:24" ht="14.25" customHeight="1">
      <c r="A787" s="21"/>
      <c r="B787" s="173"/>
      <c r="C787" s="274"/>
      <c r="D787" s="173"/>
      <c r="E787" s="173"/>
      <c r="F787" s="296"/>
      <c r="G787" s="297"/>
      <c r="H787" s="298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1:24" ht="14.25" customHeight="1">
      <c r="A788" s="21"/>
      <c r="B788" s="173"/>
      <c r="C788" s="274"/>
      <c r="D788" s="173"/>
      <c r="E788" s="173"/>
      <c r="F788" s="296"/>
      <c r="G788" s="297"/>
      <c r="H788" s="298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1:24" ht="14.25" customHeight="1">
      <c r="A789" s="21"/>
      <c r="B789" s="173"/>
      <c r="C789" s="274"/>
      <c r="D789" s="173"/>
      <c r="E789" s="173"/>
      <c r="F789" s="296"/>
      <c r="G789" s="297"/>
      <c r="H789" s="298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1:24" ht="14.25" customHeight="1">
      <c r="A790" s="21"/>
      <c r="B790" s="173"/>
      <c r="C790" s="274"/>
      <c r="D790" s="173"/>
      <c r="E790" s="173"/>
      <c r="F790" s="296"/>
      <c r="G790" s="297"/>
      <c r="H790" s="298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1:24" ht="14.25" customHeight="1">
      <c r="A791" s="21"/>
      <c r="B791" s="173"/>
      <c r="C791" s="274"/>
      <c r="D791" s="173"/>
      <c r="E791" s="173"/>
      <c r="F791" s="296"/>
      <c r="G791" s="297"/>
      <c r="H791" s="298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1:24" ht="14.25" customHeight="1">
      <c r="A792" s="21"/>
      <c r="B792" s="173"/>
      <c r="C792" s="274"/>
      <c r="D792" s="173"/>
      <c r="E792" s="173"/>
      <c r="F792" s="296"/>
      <c r="G792" s="297"/>
      <c r="H792" s="298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1:24" ht="14.25" customHeight="1">
      <c r="A793" s="21"/>
      <c r="B793" s="173"/>
      <c r="C793" s="274"/>
      <c r="D793" s="173"/>
      <c r="E793" s="173"/>
      <c r="F793" s="296"/>
      <c r="G793" s="297"/>
      <c r="H793" s="298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1:24" ht="14.25" customHeight="1">
      <c r="A794" s="21"/>
      <c r="B794" s="173"/>
      <c r="C794" s="274"/>
      <c r="D794" s="173"/>
      <c r="E794" s="173"/>
      <c r="F794" s="296"/>
      <c r="G794" s="297"/>
      <c r="H794" s="298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1:24" ht="14.25" customHeight="1">
      <c r="A795" s="21"/>
      <c r="B795" s="173"/>
      <c r="C795" s="274"/>
      <c r="D795" s="173"/>
      <c r="E795" s="173"/>
      <c r="F795" s="296"/>
      <c r="G795" s="297"/>
      <c r="H795" s="298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1:24" ht="14.25" customHeight="1">
      <c r="A796" s="21"/>
      <c r="B796" s="173"/>
      <c r="C796" s="274"/>
      <c r="D796" s="173"/>
      <c r="E796" s="173"/>
      <c r="F796" s="296"/>
      <c r="G796" s="297"/>
      <c r="H796" s="298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1:24" ht="14.25" customHeight="1">
      <c r="A797" s="21"/>
      <c r="B797" s="173"/>
      <c r="C797" s="274"/>
      <c r="D797" s="173"/>
      <c r="E797" s="173"/>
      <c r="F797" s="296"/>
      <c r="G797" s="297"/>
      <c r="H797" s="298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1:24" ht="14.25" customHeight="1">
      <c r="A798" s="21"/>
      <c r="B798" s="173"/>
      <c r="C798" s="274"/>
      <c r="D798" s="173"/>
      <c r="E798" s="173"/>
      <c r="F798" s="296"/>
      <c r="G798" s="297"/>
      <c r="H798" s="298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1:24" ht="14.25" customHeight="1">
      <c r="A799" s="21"/>
      <c r="B799" s="173"/>
      <c r="C799" s="274"/>
      <c r="D799" s="173"/>
      <c r="E799" s="173"/>
      <c r="F799" s="296"/>
      <c r="G799" s="297"/>
      <c r="H799" s="298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1:24" ht="14.25" customHeight="1">
      <c r="A800" s="21"/>
      <c r="B800" s="173"/>
      <c r="C800" s="274"/>
      <c r="D800" s="173"/>
      <c r="E800" s="173"/>
      <c r="F800" s="296"/>
      <c r="G800" s="297"/>
      <c r="H800" s="298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1:24" ht="14.25" customHeight="1">
      <c r="A801" s="21"/>
      <c r="B801" s="173"/>
      <c r="C801" s="274"/>
      <c r="D801" s="173"/>
      <c r="E801" s="173"/>
      <c r="F801" s="296"/>
      <c r="G801" s="297"/>
      <c r="H801" s="298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1:24" ht="14.25" customHeight="1">
      <c r="A802" s="21"/>
      <c r="B802" s="173"/>
      <c r="C802" s="274"/>
      <c r="D802" s="173"/>
      <c r="E802" s="173"/>
      <c r="F802" s="296"/>
      <c r="G802" s="297"/>
      <c r="H802" s="298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1:24" ht="14.25" customHeight="1">
      <c r="A803" s="21"/>
      <c r="B803" s="173"/>
      <c r="C803" s="274"/>
      <c r="D803" s="173"/>
      <c r="E803" s="173"/>
      <c r="F803" s="296"/>
      <c r="G803" s="297"/>
      <c r="H803" s="298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1:24" ht="14.25" customHeight="1">
      <c r="A804" s="21"/>
      <c r="B804" s="173"/>
      <c r="C804" s="274"/>
      <c r="D804" s="173"/>
      <c r="E804" s="173"/>
      <c r="F804" s="296"/>
      <c r="G804" s="297"/>
      <c r="H804" s="298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1:24" ht="14.25" customHeight="1">
      <c r="A805" s="21"/>
      <c r="B805" s="173"/>
      <c r="C805" s="274"/>
      <c r="D805" s="173"/>
      <c r="E805" s="173"/>
      <c r="F805" s="296"/>
      <c r="G805" s="297"/>
      <c r="H805" s="298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1:24" ht="14.25" customHeight="1">
      <c r="A806" s="21"/>
      <c r="B806" s="173"/>
      <c r="C806" s="274"/>
      <c r="D806" s="173"/>
      <c r="E806" s="173"/>
      <c r="F806" s="296"/>
      <c r="G806" s="297"/>
      <c r="H806" s="298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1:24" ht="14.25" customHeight="1">
      <c r="A807" s="21"/>
      <c r="B807" s="173"/>
      <c r="C807" s="274"/>
      <c r="D807" s="173"/>
      <c r="E807" s="173"/>
      <c r="F807" s="296"/>
      <c r="G807" s="297"/>
      <c r="H807" s="298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1:24" ht="14.25" customHeight="1">
      <c r="A808" s="21"/>
      <c r="B808" s="173"/>
      <c r="C808" s="274"/>
      <c r="D808" s="173"/>
      <c r="E808" s="173"/>
      <c r="F808" s="296"/>
      <c r="G808" s="297"/>
      <c r="H808" s="298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1:24" ht="14.25" customHeight="1">
      <c r="A809" s="21"/>
      <c r="B809" s="173"/>
      <c r="C809" s="274"/>
      <c r="D809" s="173"/>
      <c r="E809" s="173"/>
      <c r="F809" s="296"/>
      <c r="G809" s="297"/>
      <c r="H809" s="298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1:24" ht="14.25" customHeight="1">
      <c r="A810" s="21"/>
      <c r="B810" s="173"/>
      <c r="C810" s="274"/>
      <c r="D810" s="173"/>
      <c r="E810" s="173"/>
      <c r="F810" s="296"/>
      <c r="G810" s="297"/>
      <c r="H810" s="298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1:24" ht="14.25" customHeight="1">
      <c r="A811" s="21"/>
      <c r="B811" s="173"/>
      <c r="C811" s="274"/>
      <c r="D811" s="173"/>
      <c r="E811" s="173"/>
      <c r="F811" s="296"/>
      <c r="G811" s="297"/>
      <c r="H811" s="298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1:24" ht="14.25" customHeight="1">
      <c r="A812" s="21"/>
      <c r="B812" s="173"/>
      <c r="C812" s="274"/>
      <c r="D812" s="173"/>
      <c r="E812" s="173"/>
      <c r="F812" s="296"/>
      <c r="G812" s="297"/>
      <c r="H812" s="298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1:24" ht="14.25" customHeight="1">
      <c r="A813" s="21"/>
      <c r="B813" s="173"/>
      <c r="C813" s="274"/>
      <c r="D813" s="173"/>
      <c r="E813" s="173"/>
      <c r="F813" s="296"/>
      <c r="G813" s="297"/>
      <c r="H813" s="298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1:24" ht="14.25" customHeight="1">
      <c r="A814" s="21"/>
      <c r="B814" s="173"/>
      <c r="C814" s="274"/>
      <c r="D814" s="173"/>
      <c r="E814" s="173"/>
      <c r="F814" s="296"/>
      <c r="G814" s="297"/>
      <c r="H814" s="298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1:24" ht="14.25" customHeight="1">
      <c r="A815" s="21"/>
      <c r="B815" s="173"/>
      <c r="C815" s="274"/>
      <c r="D815" s="173"/>
      <c r="E815" s="173"/>
      <c r="F815" s="296"/>
      <c r="G815" s="297"/>
      <c r="H815" s="298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1:24" ht="14.25" customHeight="1">
      <c r="A816" s="21"/>
      <c r="B816" s="173"/>
      <c r="C816" s="274"/>
      <c r="D816" s="173"/>
      <c r="E816" s="173"/>
      <c r="F816" s="296"/>
      <c r="G816" s="297"/>
      <c r="H816" s="298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1:24" ht="14.25" customHeight="1">
      <c r="A817" s="21"/>
      <c r="B817" s="173"/>
      <c r="C817" s="274"/>
      <c r="D817" s="173"/>
      <c r="E817" s="173"/>
      <c r="F817" s="296"/>
      <c r="G817" s="297"/>
      <c r="H817" s="298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1:24" ht="14.25" customHeight="1">
      <c r="A818" s="21"/>
      <c r="B818" s="173"/>
      <c r="C818" s="274"/>
      <c r="D818" s="173"/>
      <c r="E818" s="173"/>
      <c r="F818" s="296"/>
      <c r="G818" s="297"/>
      <c r="H818" s="298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1:24" ht="14.25" customHeight="1">
      <c r="A819" s="21"/>
      <c r="B819" s="173"/>
      <c r="C819" s="274"/>
      <c r="D819" s="173"/>
      <c r="E819" s="173"/>
      <c r="F819" s="296"/>
      <c r="G819" s="297"/>
      <c r="H819" s="298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1:24" ht="14.25" customHeight="1">
      <c r="A820" s="21"/>
      <c r="B820" s="173"/>
      <c r="C820" s="274"/>
      <c r="D820" s="173"/>
      <c r="E820" s="173"/>
      <c r="F820" s="296"/>
      <c r="G820" s="297"/>
      <c r="H820" s="298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1:24" ht="14.25" customHeight="1">
      <c r="A821" s="21"/>
      <c r="B821" s="173"/>
      <c r="C821" s="274"/>
      <c r="D821" s="173"/>
      <c r="E821" s="173"/>
      <c r="F821" s="296"/>
      <c r="G821" s="297"/>
      <c r="H821" s="298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1:24" ht="14.25" customHeight="1">
      <c r="A822" s="21"/>
      <c r="B822" s="173"/>
      <c r="C822" s="274"/>
      <c r="D822" s="173"/>
      <c r="E822" s="173"/>
      <c r="F822" s="296"/>
      <c r="G822" s="297"/>
      <c r="H822" s="298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1:24" ht="14.25" customHeight="1">
      <c r="A823" s="21"/>
      <c r="B823" s="173"/>
      <c r="C823" s="274"/>
      <c r="D823" s="173"/>
      <c r="E823" s="173"/>
      <c r="F823" s="296"/>
      <c r="G823" s="297"/>
      <c r="H823" s="298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1:24" ht="14.25" customHeight="1">
      <c r="A824" s="21"/>
      <c r="B824" s="173"/>
      <c r="C824" s="274"/>
      <c r="D824" s="173"/>
      <c r="E824" s="173"/>
      <c r="F824" s="296"/>
      <c r="G824" s="297"/>
      <c r="H824" s="298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1:24" ht="14.25" customHeight="1">
      <c r="A825" s="21"/>
      <c r="B825" s="173"/>
      <c r="C825" s="274"/>
      <c r="D825" s="173"/>
      <c r="E825" s="173"/>
      <c r="F825" s="296"/>
      <c r="G825" s="297"/>
      <c r="H825" s="298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1:24" ht="14.25" customHeight="1">
      <c r="A826" s="21"/>
      <c r="B826" s="173"/>
      <c r="C826" s="274"/>
      <c r="D826" s="173"/>
      <c r="E826" s="173"/>
      <c r="F826" s="296"/>
      <c r="G826" s="297"/>
      <c r="H826" s="298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1:24" ht="14.25" customHeight="1">
      <c r="A827" s="21"/>
      <c r="B827" s="173"/>
      <c r="C827" s="274"/>
      <c r="D827" s="173"/>
      <c r="E827" s="173"/>
      <c r="F827" s="296"/>
      <c r="G827" s="297"/>
      <c r="H827" s="298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1:24" ht="14.25" customHeight="1">
      <c r="A828" s="21"/>
      <c r="B828" s="173"/>
      <c r="C828" s="274"/>
      <c r="D828" s="173"/>
      <c r="E828" s="173"/>
      <c r="F828" s="296"/>
      <c r="G828" s="297"/>
      <c r="H828" s="298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1:24" ht="14.25" customHeight="1">
      <c r="A829" s="21"/>
      <c r="B829" s="173"/>
      <c r="C829" s="274"/>
      <c r="D829" s="173"/>
      <c r="E829" s="173"/>
      <c r="F829" s="296"/>
      <c r="G829" s="297"/>
      <c r="H829" s="298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1:24" ht="14.25" customHeight="1">
      <c r="A830" s="21"/>
      <c r="B830" s="173"/>
      <c r="C830" s="274"/>
      <c r="D830" s="173"/>
      <c r="E830" s="173"/>
      <c r="F830" s="296"/>
      <c r="G830" s="297"/>
      <c r="H830" s="298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1:24" ht="14.25" customHeight="1">
      <c r="A831" s="21"/>
      <c r="B831" s="173"/>
      <c r="C831" s="274"/>
      <c r="D831" s="173"/>
      <c r="E831" s="173"/>
      <c r="F831" s="296"/>
      <c r="G831" s="297"/>
      <c r="H831" s="298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1:24" ht="14.25" customHeight="1">
      <c r="A832" s="21"/>
      <c r="B832" s="173"/>
      <c r="C832" s="274"/>
      <c r="D832" s="173"/>
      <c r="E832" s="173"/>
      <c r="F832" s="296"/>
      <c r="G832" s="297"/>
      <c r="H832" s="298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1:24" ht="14.25" customHeight="1">
      <c r="A833" s="21"/>
      <c r="B833" s="173"/>
      <c r="C833" s="274"/>
      <c r="D833" s="173"/>
      <c r="E833" s="173"/>
      <c r="F833" s="296"/>
      <c r="G833" s="297"/>
      <c r="H833" s="298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1:24" ht="14.25" customHeight="1">
      <c r="A834" s="21"/>
      <c r="B834" s="173"/>
      <c r="C834" s="274"/>
      <c r="D834" s="173"/>
      <c r="E834" s="173"/>
      <c r="F834" s="296"/>
      <c r="G834" s="297"/>
      <c r="H834" s="298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1:24" ht="14.25" customHeight="1">
      <c r="A835" s="21"/>
      <c r="B835" s="173"/>
      <c r="C835" s="274"/>
      <c r="D835" s="173"/>
      <c r="E835" s="173"/>
      <c r="F835" s="296"/>
      <c r="G835" s="297"/>
      <c r="H835" s="298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1:24" ht="14.25" customHeight="1">
      <c r="A836" s="21"/>
      <c r="B836" s="173"/>
      <c r="C836" s="274"/>
      <c r="D836" s="173"/>
      <c r="E836" s="173"/>
      <c r="F836" s="296"/>
      <c r="G836" s="297"/>
      <c r="H836" s="298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1:24" ht="14.25" customHeight="1">
      <c r="A837" s="21"/>
      <c r="B837" s="173"/>
      <c r="C837" s="274"/>
      <c r="D837" s="173"/>
      <c r="E837" s="173"/>
      <c r="F837" s="296"/>
      <c r="G837" s="297"/>
      <c r="H837" s="298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1:24" ht="14.25" customHeight="1">
      <c r="A838" s="21"/>
      <c r="B838" s="173"/>
      <c r="C838" s="274"/>
      <c r="D838" s="173"/>
      <c r="E838" s="173"/>
      <c r="F838" s="296"/>
      <c r="G838" s="297"/>
      <c r="H838" s="298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1:24" ht="15.75" customHeight="1">
      <c r="B839" s="173"/>
      <c r="C839" s="223"/>
    </row>
    <row r="840" spans="1:24" ht="15.75" customHeight="1">
      <c r="B840" s="173"/>
      <c r="C840" s="223"/>
    </row>
    <row r="841" spans="1:24" ht="15.75" customHeight="1">
      <c r="B841" s="173"/>
      <c r="C841" s="223"/>
    </row>
    <row r="842" spans="1:24" ht="15.75" customHeight="1">
      <c r="B842" s="173"/>
      <c r="C842" s="223"/>
    </row>
    <row r="843" spans="1:24" ht="15.75" customHeight="1">
      <c r="B843" s="173"/>
      <c r="C843" s="223"/>
    </row>
    <row r="844" spans="1:24" ht="15.75" customHeight="1">
      <c r="B844" s="173"/>
      <c r="C844" s="223"/>
    </row>
    <row r="845" spans="1:24" ht="15.75" customHeight="1">
      <c r="B845" s="173"/>
      <c r="C845" s="223"/>
    </row>
    <row r="846" spans="1:24" ht="15.75" customHeight="1">
      <c r="B846" s="173"/>
      <c r="C846" s="223"/>
    </row>
    <row r="847" spans="1:24" ht="15.75" customHeight="1">
      <c r="B847" s="173"/>
      <c r="C847" s="223"/>
    </row>
    <row r="848" spans="1:24" ht="15.75" customHeight="1">
      <c r="B848" s="173"/>
      <c r="C848" s="223"/>
    </row>
    <row r="849" spans="2:3" ht="15.75" customHeight="1">
      <c r="B849" s="173"/>
      <c r="C849" s="223"/>
    </row>
    <row r="850" spans="2:3" ht="15.75" customHeight="1">
      <c r="B850" s="173"/>
      <c r="C850" s="223"/>
    </row>
    <row r="851" spans="2:3" ht="15.75" customHeight="1">
      <c r="B851" s="173"/>
      <c r="C851" s="223"/>
    </row>
    <row r="852" spans="2:3" ht="15.75" customHeight="1">
      <c r="B852" s="173"/>
      <c r="C852" s="223"/>
    </row>
    <row r="853" spans="2:3" ht="15.75" customHeight="1">
      <c r="B853" s="173"/>
      <c r="C853" s="223"/>
    </row>
    <row r="854" spans="2:3" ht="15.75" customHeight="1">
      <c r="B854" s="173"/>
      <c r="C854" s="223"/>
    </row>
    <row r="855" spans="2:3" ht="15.75" customHeight="1">
      <c r="B855" s="173"/>
      <c r="C855" s="223"/>
    </row>
    <row r="856" spans="2:3" ht="15.75" customHeight="1">
      <c r="B856" s="173"/>
      <c r="C856" s="223"/>
    </row>
    <row r="857" spans="2:3" ht="15.75" customHeight="1">
      <c r="B857" s="173"/>
      <c r="C857" s="223"/>
    </row>
    <row r="858" spans="2:3" ht="15.75" customHeight="1">
      <c r="B858" s="173"/>
      <c r="C858" s="223"/>
    </row>
    <row r="859" spans="2:3" ht="15.75" customHeight="1">
      <c r="B859" s="173"/>
      <c r="C859" s="223"/>
    </row>
    <row r="860" spans="2:3" ht="15.75" customHeight="1">
      <c r="B860" s="173"/>
      <c r="C860" s="223"/>
    </row>
    <row r="861" spans="2:3" ht="15.75" customHeight="1">
      <c r="B861" s="173"/>
      <c r="C861" s="223"/>
    </row>
    <row r="862" spans="2:3" ht="15.75" customHeight="1">
      <c r="B862" s="173"/>
      <c r="C862" s="223"/>
    </row>
    <row r="863" spans="2:3" ht="15.75" customHeight="1">
      <c r="B863" s="173"/>
      <c r="C863" s="223"/>
    </row>
    <row r="864" spans="2:3" ht="15.75" customHeight="1">
      <c r="B864" s="173"/>
      <c r="C864" s="223"/>
    </row>
    <row r="865" spans="2:3" ht="15.75" customHeight="1">
      <c r="B865" s="173"/>
      <c r="C865" s="223"/>
    </row>
    <row r="866" spans="2:3" ht="15.75" customHeight="1">
      <c r="B866" s="173"/>
      <c r="C866" s="223"/>
    </row>
    <row r="867" spans="2:3" ht="15.75" customHeight="1">
      <c r="B867" s="173"/>
      <c r="C867" s="223"/>
    </row>
    <row r="868" spans="2:3" ht="15.75" customHeight="1">
      <c r="B868" s="173"/>
      <c r="C868" s="223"/>
    </row>
    <row r="869" spans="2:3" ht="15.75" customHeight="1">
      <c r="B869" s="173"/>
      <c r="C869" s="223"/>
    </row>
    <row r="870" spans="2:3" ht="15.75" customHeight="1">
      <c r="B870" s="173"/>
      <c r="C870" s="223"/>
    </row>
    <row r="871" spans="2:3" ht="15.75" customHeight="1">
      <c r="B871" s="173"/>
      <c r="C871" s="223"/>
    </row>
    <row r="872" spans="2:3" ht="15.75" customHeight="1">
      <c r="B872" s="173"/>
      <c r="C872" s="223"/>
    </row>
    <row r="873" spans="2:3" ht="15.75" customHeight="1">
      <c r="B873" s="173"/>
      <c r="C873" s="223"/>
    </row>
    <row r="874" spans="2:3" ht="15.75" customHeight="1">
      <c r="B874" s="173"/>
      <c r="C874" s="223"/>
    </row>
    <row r="875" spans="2:3" ht="15.75" customHeight="1">
      <c r="B875" s="173"/>
      <c r="C875" s="223"/>
    </row>
    <row r="876" spans="2:3" ht="15.75" customHeight="1">
      <c r="B876" s="173"/>
      <c r="C876" s="223"/>
    </row>
    <row r="877" spans="2:3" ht="15.75" customHeight="1">
      <c r="B877" s="173"/>
      <c r="C877" s="223"/>
    </row>
    <row r="878" spans="2:3" ht="15.75" customHeight="1">
      <c r="B878" s="173"/>
      <c r="C878" s="223"/>
    </row>
    <row r="879" spans="2:3" ht="15.75" customHeight="1">
      <c r="B879" s="173"/>
      <c r="C879" s="223"/>
    </row>
    <row r="880" spans="2:3" ht="15.75" customHeight="1">
      <c r="B880" s="173"/>
      <c r="C880" s="223"/>
    </row>
    <row r="881" spans="2:3" ht="15.75" customHeight="1">
      <c r="B881" s="173"/>
      <c r="C881" s="223"/>
    </row>
    <row r="882" spans="2:3" ht="15.75" customHeight="1">
      <c r="B882" s="173"/>
      <c r="C882" s="223"/>
    </row>
    <row r="883" spans="2:3" ht="15.75" customHeight="1">
      <c r="B883" s="173"/>
      <c r="C883" s="223"/>
    </row>
    <row r="884" spans="2:3" ht="15.75" customHeight="1">
      <c r="B884" s="173"/>
      <c r="C884" s="223"/>
    </row>
    <row r="885" spans="2:3" ht="15.75" customHeight="1">
      <c r="B885" s="173"/>
      <c r="C885" s="223"/>
    </row>
    <row r="886" spans="2:3" ht="15.75" customHeight="1">
      <c r="B886" s="173"/>
      <c r="C886" s="223"/>
    </row>
    <row r="887" spans="2:3" ht="15.75" customHeight="1">
      <c r="B887" s="173"/>
      <c r="C887" s="223"/>
    </row>
    <row r="888" spans="2:3" ht="15.75" customHeight="1">
      <c r="B888" s="173"/>
      <c r="C888" s="223"/>
    </row>
    <row r="889" spans="2:3" ht="15.75" customHeight="1">
      <c r="B889" s="173"/>
      <c r="C889" s="223"/>
    </row>
    <row r="890" spans="2:3" ht="15.75" customHeight="1">
      <c r="B890" s="173"/>
      <c r="C890" s="223"/>
    </row>
    <row r="891" spans="2:3" ht="15.75" customHeight="1">
      <c r="B891" s="173"/>
      <c r="C891" s="223"/>
    </row>
    <row r="892" spans="2:3" ht="15.75" customHeight="1">
      <c r="B892" s="173"/>
      <c r="C892" s="223"/>
    </row>
    <row r="893" spans="2:3" ht="15.75" customHeight="1">
      <c r="B893" s="173"/>
      <c r="C893" s="223"/>
    </row>
    <row r="894" spans="2:3" ht="15.75" customHeight="1">
      <c r="B894" s="173"/>
      <c r="C894" s="223"/>
    </row>
    <row r="895" spans="2:3" ht="15.75" customHeight="1">
      <c r="B895" s="173"/>
      <c r="C895" s="223"/>
    </row>
    <row r="896" spans="2:3" ht="15.75" customHeight="1">
      <c r="B896" s="173"/>
      <c r="C896" s="223"/>
    </row>
    <row r="897" spans="2:3" ht="15.75" customHeight="1">
      <c r="B897" s="173"/>
      <c r="C897" s="223"/>
    </row>
    <row r="898" spans="2:3" ht="15.75" customHeight="1">
      <c r="B898" s="173"/>
      <c r="C898" s="223"/>
    </row>
    <row r="899" spans="2:3" ht="15.75" customHeight="1">
      <c r="B899" s="173"/>
      <c r="C899" s="223"/>
    </row>
    <row r="900" spans="2:3" ht="15.75" customHeight="1">
      <c r="B900" s="173"/>
      <c r="C900" s="223"/>
    </row>
    <row r="901" spans="2:3" ht="15.75" customHeight="1">
      <c r="B901" s="173"/>
      <c r="C901" s="223"/>
    </row>
    <row r="902" spans="2:3" ht="15.75" customHeight="1">
      <c r="B902" s="173"/>
      <c r="C902" s="223"/>
    </row>
    <row r="903" spans="2:3" ht="15.75" customHeight="1">
      <c r="B903" s="173"/>
      <c r="C903" s="223"/>
    </row>
    <row r="904" spans="2:3" ht="15.75" customHeight="1">
      <c r="B904" s="173"/>
      <c r="C904" s="223"/>
    </row>
    <row r="905" spans="2:3" ht="15.75" customHeight="1">
      <c r="B905" s="173"/>
      <c r="C905" s="223"/>
    </row>
    <row r="906" spans="2:3" ht="15.75" customHeight="1">
      <c r="B906" s="173"/>
      <c r="C906" s="223"/>
    </row>
    <row r="907" spans="2:3" ht="15.75" customHeight="1">
      <c r="B907" s="173"/>
      <c r="C907" s="223"/>
    </row>
    <row r="908" spans="2:3" ht="15.75" customHeight="1">
      <c r="B908" s="173"/>
      <c r="C908" s="223"/>
    </row>
    <row r="909" spans="2:3" ht="15.75" customHeight="1">
      <c r="B909" s="173"/>
      <c r="C909" s="223"/>
    </row>
    <row r="910" spans="2:3" ht="15.75" customHeight="1">
      <c r="B910" s="173"/>
      <c r="C910" s="223"/>
    </row>
    <row r="911" spans="2:3" ht="15.75" customHeight="1">
      <c r="B911" s="173"/>
      <c r="C911" s="223"/>
    </row>
    <row r="912" spans="2:3" ht="15.75" customHeight="1">
      <c r="B912" s="173"/>
      <c r="C912" s="223"/>
    </row>
    <row r="913" spans="2:3" ht="15.75" customHeight="1">
      <c r="B913" s="173"/>
      <c r="C913" s="223"/>
    </row>
    <row r="914" spans="2:3" ht="15.75" customHeight="1">
      <c r="B914" s="173"/>
      <c r="C914" s="223"/>
    </row>
    <row r="915" spans="2:3" ht="15.75" customHeight="1">
      <c r="B915" s="173"/>
      <c r="C915" s="223"/>
    </row>
    <row r="916" spans="2:3" ht="15.75" customHeight="1">
      <c r="B916" s="173"/>
      <c r="C916" s="223"/>
    </row>
    <row r="917" spans="2:3" ht="15.75" customHeight="1">
      <c r="B917" s="173"/>
      <c r="C917" s="223"/>
    </row>
    <row r="918" spans="2:3" ht="15.75" customHeight="1">
      <c r="B918" s="173"/>
      <c r="C918" s="223"/>
    </row>
    <row r="919" spans="2:3" ht="15.75" customHeight="1">
      <c r="B919" s="173"/>
      <c r="C919" s="223"/>
    </row>
    <row r="920" spans="2:3" ht="15.75" customHeight="1">
      <c r="B920" s="173"/>
      <c r="C920" s="223"/>
    </row>
    <row r="921" spans="2:3" ht="15.75" customHeight="1">
      <c r="B921" s="173"/>
      <c r="C921" s="223"/>
    </row>
    <row r="922" spans="2:3" ht="15.75" customHeight="1">
      <c r="B922" s="173"/>
      <c r="C922" s="223"/>
    </row>
    <row r="923" spans="2:3" ht="15.75" customHeight="1">
      <c r="B923" s="173"/>
      <c r="C923" s="223"/>
    </row>
    <row r="924" spans="2:3" ht="15.75" customHeight="1">
      <c r="B924" s="173"/>
      <c r="C924" s="223"/>
    </row>
    <row r="925" spans="2:3" ht="15.75" customHeight="1">
      <c r="B925" s="173"/>
      <c r="C925" s="223"/>
    </row>
    <row r="926" spans="2:3" ht="15.75" customHeight="1">
      <c r="B926" s="173"/>
      <c r="C926" s="223"/>
    </row>
    <row r="927" spans="2:3" ht="15.75" customHeight="1">
      <c r="B927" s="173"/>
      <c r="C927" s="223"/>
    </row>
    <row r="928" spans="2:3" ht="15.75" customHeight="1">
      <c r="B928" s="173"/>
      <c r="C928" s="223"/>
    </row>
    <row r="929" spans="2:3" ht="15.75" customHeight="1">
      <c r="B929" s="173"/>
      <c r="C929" s="223"/>
    </row>
    <row r="930" spans="2:3" ht="15.75" customHeight="1">
      <c r="B930" s="173"/>
      <c r="C930" s="223"/>
    </row>
    <row r="931" spans="2:3" ht="15.75" customHeight="1">
      <c r="B931" s="173"/>
      <c r="C931" s="223"/>
    </row>
    <row r="932" spans="2:3" ht="15.75" customHeight="1">
      <c r="B932" s="173"/>
      <c r="C932" s="223"/>
    </row>
    <row r="933" spans="2:3" ht="15.75" customHeight="1">
      <c r="B933" s="173"/>
      <c r="C933" s="223"/>
    </row>
    <row r="934" spans="2:3" ht="15.75" customHeight="1">
      <c r="B934" s="173"/>
      <c r="C934" s="223"/>
    </row>
    <row r="935" spans="2:3" ht="15.75" customHeight="1">
      <c r="B935" s="173"/>
      <c r="C935" s="223"/>
    </row>
    <row r="936" spans="2:3" ht="15.75" customHeight="1">
      <c r="B936" s="173"/>
      <c r="C936" s="223"/>
    </row>
    <row r="937" spans="2:3" ht="15.75" customHeight="1">
      <c r="B937" s="173"/>
      <c r="C937" s="223"/>
    </row>
    <row r="938" spans="2:3" ht="15.75" customHeight="1">
      <c r="B938" s="173"/>
      <c r="C938" s="223"/>
    </row>
    <row r="939" spans="2:3" ht="15.75" customHeight="1">
      <c r="B939" s="173"/>
      <c r="C939" s="223"/>
    </row>
    <row r="940" spans="2:3" ht="15.75" customHeight="1">
      <c r="B940" s="173"/>
      <c r="C940" s="223"/>
    </row>
    <row r="941" spans="2:3" ht="15.75" customHeight="1">
      <c r="B941" s="173"/>
      <c r="C941" s="223"/>
    </row>
    <row r="942" spans="2:3" ht="15.75" customHeight="1">
      <c r="B942" s="173"/>
      <c r="C942" s="223"/>
    </row>
    <row r="943" spans="2:3" ht="15.75" customHeight="1">
      <c r="B943" s="173"/>
      <c r="C943" s="223"/>
    </row>
    <row r="944" spans="2:3" ht="15.75" customHeight="1">
      <c r="B944" s="173"/>
      <c r="C944" s="223"/>
    </row>
    <row r="945" spans="2:3" ht="15.75" customHeight="1">
      <c r="B945" s="173"/>
      <c r="C945" s="223"/>
    </row>
    <row r="946" spans="2:3" ht="15.75" customHeight="1">
      <c r="B946" s="173"/>
      <c r="C946" s="223"/>
    </row>
    <row r="947" spans="2:3" ht="15.75" customHeight="1">
      <c r="B947" s="173"/>
      <c r="C947" s="223"/>
    </row>
    <row r="948" spans="2:3" ht="15.75" customHeight="1">
      <c r="B948" s="173"/>
      <c r="C948" s="223"/>
    </row>
    <row r="949" spans="2:3" ht="15.75" customHeight="1">
      <c r="B949" s="173"/>
      <c r="C949" s="223"/>
    </row>
    <row r="950" spans="2:3" ht="15.75" customHeight="1">
      <c r="B950" s="173"/>
      <c r="C950" s="223"/>
    </row>
    <row r="951" spans="2:3" ht="15.75" customHeight="1">
      <c r="B951" s="173"/>
      <c r="C951" s="223"/>
    </row>
    <row r="952" spans="2:3" ht="15.75" customHeight="1">
      <c r="B952" s="173"/>
      <c r="C952" s="223"/>
    </row>
    <row r="953" spans="2:3" ht="15.75" customHeight="1">
      <c r="B953" s="173"/>
      <c r="C953" s="223"/>
    </row>
    <row r="954" spans="2:3" ht="15.75" customHeight="1">
      <c r="B954" s="173"/>
      <c r="C954" s="223"/>
    </row>
    <row r="955" spans="2:3" ht="15.75" customHeight="1">
      <c r="B955" s="173"/>
      <c r="C955" s="223"/>
    </row>
    <row r="956" spans="2:3" ht="15.75" customHeight="1">
      <c r="B956" s="173"/>
      <c r="C956" s="223"/>
    </row>
    <row r="957" spans="2:3" ht="15.75" customHeight="1">
      <c r="B957" s="173"/>
      <c r="C957" s="223"/>
    </row>
    <row r="958" spans="2:3" ht="15.75" customHeight="1">
      <c r="B958" s="173"/>
      <c r="C958" s="223"/>
    </row>
    <row r="959" spans="2:3" ht="15.75" customHeight="1">
      <c r="B959" s="173"/>
      <c r="C959" s="223"/>
    </row>
    <row r="960" spans="2:3" ht="15.75" customHeight="1">
      <c r="B960" s="173"/>
      <c r="C960" s="223"/>
    </row>
    <row r="961" spans="2:3" ht="15.75" customHeight="1">
      <c r="B961" s="173"/>
      <c r="C961" s="223"/>
    </row>
    <row r="962" spans="2:3" ht="15.75" customHeight="1">
      <c r="B962" s="173"/>
      <c r="C962" s="223"/>
    </row>
    <row r="963" spans="2:3" ht="15.75" customHeight="1">
      <c r="B963" s="173"/>
      <c r="C963" s="223"/>
    </row>
    <row r="964" spans="2:3" ht="15.75" customHeight="1">
      <c r="B964" s="173"/>
      <c r="C964" s="223"/>
    </row>
    <row r="965" spans="2:3" ht="15.75" customHeight="1">
      <c r="B965" s="173"/>
      <c r="C965" s="223"/>
    </row>
    <row r="966" spans="2:3" ht="15.75" customHeight="1">
      <c r="B966" s="173"/>
      <c r="C966" s="223"/>
    </row>
    <row r="967" spans="2:3" ht="15.75" customHeight="1">
      <c r="B967" s="173"/>
      <c r="C967" s="223"/>
    </row>
    <row r="968" spans="2:3" ht="15.75" customHeight="1">
      <c r="B968" s="173"/>
      <c r="C968" s="223"/>
    </row>
    <row r="969" spans="2:3" ht="15.75" customHeight="1">
      <c r="B969" s="173"/>
      <c r="C969" s="223"/>
    </row>
    <row r="970" spans="2:3" ht="15.75" customHeight="1">
      <c r="B970" s="173"/>
      <c r="C970" s="223"/>
    </row>
    <row r="971" spans="2:3" ht="15.75" customHeight="1">
      <c r="B971" s="173"/>
      <c r="C971" s="223"/>
    </row>
    <row r="972" spans="2:3" ht="15.75" customHeight="1">
      <c r="B972" s="173"/>
      <c r="C972" s="223"/>
    </row>
    <row r="973" spans="2:3" ht="15.75" customHeight="1">
      <c r="B973" s="173"/>
      <c r="C973" s="223"/>
    </row>
    <row r="974" spans="2:3" ht="15.75" customHeight="1">
      <c r="B974" s="173"/>
      <c r="C974" s="223"/>
    </row>
    <row r="975" spans="2:3" ht="15.75" customHeight="1">
      <c r="B975" s="173"/>
      <c r="C975" s="223"/>
    </row>
    <row r="976" spans="2:3" ht="15.75" customHeight="1">
      <c r="B976" s="173"/>
      <c r="C976" s="223"/>
    </row>
    <row r="977" spans="2:3" ht="15.75" customHeight="1">
      <c r="B977" s="173"/>
      <c r="C977" s="223"/>
    </row>
    <row r="978" spans="2:3" ht="15.75" customHeight="1">
      <c r="B978" s="173"/>
      <c r="C978" s="223"/>
    </row>
    <row r="979" spans="2:3" ht="15.75" customHeight="1">
      <c r="B979" s="173"/>
      <c r="C979" s="223"/>
    </row>
    <row r="980" spans="2:3" ht="15.75" customHeight="1">
      <c r="B980" s="173"/>
      <c r="C980" s="223"/>
    </row>
    <row r="981" spans="2:3" ht="15.75" customHeight="1">
      <c r="B981" s="173"/>
      <c r="C981" s="223"/>
    </row>
    <row r="982" spans="2:3" ht="15.75" customHeight="1">
      <c r="B982" s="173"/>
      <c r="C982" s="223"/>
    </row>
    <row r="983" spans="2:3" ht="15.75" customHeight="1">
      <c r="B983" s="173"/>
      <c r="C983" s="223"/>
    </row>
    <row r="984" spans="2:3" ht="15.75" customHeight="1">
      <c r="B984" s="173"/>
      <c r="C984" s="223"/>
    </row>
    <row r="985" spans="2:3" ht="15.75" customHeight="1">
      <c r="B985" s="173"/>
      <c r="C985" s="223"/>
    </row>
    <row r="986" spans="2:3" ht="15.75" customHeight="1">
      <c r="B986" s="173"/>
      <c r="C986" s="223"/>
    </row>
    <row r="987" spans="2:3" ht="15.75" customHeight="1">
      <c r="B987" s="173"/>
      <c r="C987" s="223"/>
    </row>
    <row r="988" spans="2:3" ht="15.75" customHeight="1">
      <c r="B988" s="173"/>
      <c r="C988" s="223"/>
    </row>
    <row r="989" spans="2:3" ht="15.75" customHeight="1">
      <c r="B989" s="173"/>
      <c r="C989" s="223"/>
    </row>
    <row r="990" spans="2:3" ht="15.75" customHeight="1">
      <c r="B990" s="173"/>
      <c r="C990" s="223"/>
    </row>
    <row r="991" spans="2:3" ht="15.75" customHeight="1">
      <c r="B991" s="173"/>
      <c r="C991" s="223"/>
    </row>
    <row r="992" spans="2:3" ht="15.75" customHeight="1">
      <c r="B992" s="173"/>
      <c r="C992" s="223"/>
    </row>
    <row r="993" spans="2:3" ht="15.75" customHeight="1">
      <c r="B993" s="173"/>
      <c r="C993" s="223"/>
    </row>
    <row r="994" spans="2:3" ht="15.75" customHeight="1">
      <c r="B994" s="173"/>
      <c r="C994" s="223"/>
    </row>
    <row r="995" spans="2:3" ht="15.75" customHeight="1">
      <c r="B995" s="173"/>
      <c r="C995" s="223"/>
    </row>
    <row r="996" spans="2:3" ht="15.75" customHeight="1">
      <c r="B996" s="173"/>
      <c r="C996" s="223"/>
    </row>
    <row r="997" spans="2:3" ht="15.75" customHeight="1">
      <c r="B997" s="173"/>
      <c r="C997" s="223"/>
    </row>
    <row r="998" spans="2:3" ht="15.75" customHeight="1">
      <c r="B998" s="173"/>
      <c r="C998" s="223"/>
    </row>
    <row r="999" spans="2:3" ht="15.75" customHeight="1">
      <c r="B999" s="173"/>
      <c r="C999" s="223"/>
    </row>
    <row r="1000" spans="2:3" ht="15.75" customHeight="1">
      <c r="B1000" s="173"/>
      <c r="C1000" s="223"/>
    </row>
    <row r="1001" spans="2:3" ht="15.75" customHeight="1">
      <c r="B1001" s="173"/>
      <c r="C1001" s="223"/>
    </row>
    <row r="1002" spans="2:3" ht="15.75" customHeight="1">
      <c r="B1002" s="173"/>
      <c r="C1002" s="223"/>
    </row>
    <row r="1003" spans="2:3" ht="15.75" customHeight="1">
      <c r="B1003" s="173"/>
      <c r="C1003" s="223"/>
    </row>
    <row r="1004" spans="2:3" ht="15.75" customHeight="1">
      <c r="B1004" s="173"/>
      <c r="C1004" s="223"/>
    </row>
    <row r="1005" spans="2:3" ht="15.75" customHeight="1">
      <c r="B1005" s="173"/>
      <c r="C1005" s="223"/>
    </row>
    <row r="1006" spans="2:3" ht="15.75" customHeight="1">
      <c r="B1006" s="173"/>
      <c r="C1006" s="223"/>
    </row>
    <row r="1007" spans="2:3" ht="15.75" customHeight="1">
      <c r="B1007" s="173"/>
      <c r="C1007" s="223"/>
    </row>
    <row r="1008" spans="2:3" ht="15.75" customHeight="1">
      <c r="B1008" s="173"/>
      <c r="C1008" s="223"/>
    </row>
    <row r="1009" spans="2:3" ht="15.75" customHeight="1">
      <c r="B1009" s="173"/>
      <c r="C1009" s="223"/>
    </row>
    <row r="1010" spans="2:3" ht="15.75" customHeight="1">
      <c r="B1010" s="173"/>
      <c r="C1010" s="223"/>
    </row>
  </sheetData>
  <autoFilter ref="A6:Z6" xr:uid="{27C9E251-FF29-4C90-97A2-513DD29942EC}"/>
  <mergeCells count="4">
    <mergeCell ref="A1:B1"/>
    <mergeCell ref="C3:G3"/>
    <mergeCell ref="B4:C4"/>
    <mergeCell ref="D4:I4"/>
  </mergeCells>
  <hyperlinks>
    <hyperlink ref="D4" r:id="rId1" xr:uid="{B6D05659-CB3B-4DD7-829E-5F06A231D4D1}"/>
  </hyperlinks>
  <pageMargins left="0.7" right="0.7" top="0.75" bottom="0.75" header="0" footer="0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outlinePr summaryBelow="0"/>
    <pageSetUpPr fitToPage="1"/>
  </sheetPr>
  <dimension ref="A1:Z1048"/>
  <sheetViews>
    <sheetView showGridLines="0" zoomScale="110" zoomScaleNormal="110" workbookViewId="0">
      <pane ySplit="6" topLeftCell="A7" activePane="bottomLeft" state="frozen"/>
      <selection pane="bottomLeft" activeCell="A3" sqref="A3"/>
    </sheetView>
  </sheetViews>
  <sheetFormatPr defaultColWidth="14.42578125" defaultRowHeight="15" customHeight="1" outlineLevelRow="2"/>
  <cols>
    <col min="1" max="1" width="16.7109375" style="578" customWidth="1"/>
    <col min="2" max="2" width="19.7109375" style="578" customWidth="1"/>
    <col min="3" max="3" width="57.85546875" style="578" customWidth="1"/>
    <col min="4" max="4" width="8" style="578" customWidth="1"/>
    <col min="5" max="5" width="10" style="578" customWidth="1"/>
    <col min="6" max="6" width="11" style="578" customWidth="1"/>
    <col min="7" max="7" width="14" style="578" customWidth="1"/>
    <col min="8" max="20" width="3.85546875" style="578" customWidth="1"/>
    <col min="21" max="26" width="6.42578125" style="578" customWidth="1"/>
    <col min="27" max="16384" width="14.42578125" style="578"/>
  </cols>
  <sheetData>
    <row r="1" spans="1:26" ht="20.25">
      <c r="A1" s="641"/>
      <c r="C1" s="355"/>
      <c r="D1" s="642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6" ht="11.25" customHeight="1">
      <c r="A2" s="23"/>
      <c r="B2" s="23"/>
      <c r="C2" s="356"/>
      <c r="D2" s="23"/>
      <c r="E2" s="357"/>
      <c r="F2" s="23"/>
      <c r="G2" s="23"/>
    </row>
    <row r="3" spans="1:26" ht="22.5" customHeight="1">
      <c r="A3" s="23"/>
      <c r="B3" s="23"/>
      <c r="C3" s="358" t="s">
        <v>2496</v>
      </c>
      <c r="D3" s="23"/>
      <c r="E3" s="357"/>
      <c r="F3" s="23"/>
      <c r="G3" s="23"/>
    </row>
    <row r="4" spans="1:26" ht="55.5" customHeight="1">
      <c r="A4" s="23"/>
      <c r="B4" s="23"/>
      <c r="C4" s="359"/>
      <c r="D4" s="360"/>
      <c r="E4" s="360"/>
      <c r="F4" s="360"/>
      <c r="G4" s="23"/>
    </row>
    <row r="5" spans="1:26" s="1084" customFormat="1" ht="15" customHeight="1" thickBot="1">
      <c r="A5" s="1082"/>
      <c r="B5" s="1083" t="s">
        <v>9181</v>
      </c>
      <c r="C5" s="1083"/>
      <c r="D5" s="1085" t="s">
        <v>9182</v>
      </c>
      <c r="E5" s="1086"/>
      <c r="F5" s="1086"/>
      <c r="G5" s="1086"/>
      <c r="H5" s="1086"/>
      <c r="I5" s="1086"/>
    </row>
    <row r="6" spans="1:26" ht="51" customHeight="1">
      <c r="A6" s="361" t="s">
        <v>2497</v>
      </c>
      <c r="B6" s="362" t="s">
        <v>2498</v>
      </c>
      <c r="C6" s="363" t="s">
        <v>899</v>
      </c>
      <c r="D6" s="364" t="s">
        <v>2499</v>
      </c>
      <c r="E6" s="29" t="s">
        <v>8</v>
      </c>
      <c r="F6" s="29" t="s">
        <v>9</v>
      </c>
      <c r="G6" s="29" t="s">
        <v>10</v>
      </c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</row>
    <row r="7" spans="1:26" ht="60" customHeight="1" collapsed="1">
      <c r="A7" s="1016" t="s">
        <v>2500</v>
      </c>
      <c r="B7" s="366"/>
      <c r="C7" s="367"/>
      <c r="D7" s="366"/>
      <c r="E7" s="366"/>
      <c r="F7" s="366"/>
      <c r="G7" s="366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365"/>
      <c r="S7" s="365"/>
      <c r="T7" s="365"/>
    </row>
    <row r="8" spans="1:26" ht="28.5" hidden="1" customHeight="1" outlineLevel="1">
      <c r="A8" s="645" t="s">
        <v>2501</v>
      </c>
      <c r="B8" s="530"/>
      <c r="C8" s="530"/>
      <c r="D8" s="530"/>
      <c r="E8" s="530"/>
      <c r="F8" s="530"/>
      <c r="G8" s="530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</row>
    <row r="9" spans="1:26" ht="34.5" hidden="1" customHeight="1" outlineLevel="2">
      <c r="A9" s="101">
        <v>8595057692244</v>
      </c>
      <c r="B9" s="88" t="s">
        <v>2502</v>
      </c>
      <c r="C9" s="48" t="s">
        <v>7088</v>
      </c>
      <c r="D9" s="76" t="s">
        <v>2503</v>
      </c>
      <c r="E9" s="74">
        <f>SUMIF('Загальний прайс'!$D$7:$D$4839,A9,'Загальний прайс'!$L$7:$L$4839)</f>
        <v>4923.3492079035668</v>
      </c>
      <c r="F9" s="43">
        <f>E9*ЗМІСТ!$E$13/1000*1.2</f>
        <v>310.48530671135728</v>
      </c>
      <c r="G9" s="372">
        <f>F9*(100%-ЗМІСТ!$E$15)</f>
        <v>310.48530671135728</v>
      </c>
      <c r="H9" s="371"/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45"/>
      <c r="V9" s="45"/>
      <c r="W9" s="45"/>
      <c r="X9" s="45"/>
      <c r="Y9" s="45"/>
      <c r="Z9" s="45"/>
    </row>
    <row r="10" spans="1:26" ht="34.5" hidden="1" customHeight="1" outlineLevel="2">
      <c r="A10" s="101">
        <v>8595057692251</v>
      </c>
      <c r="B10" s="88" t="s">
        <v>2504</v>
      </c>
      <c r="C10" s="48" t="s">
        <v>7082</v>
      </c>
      <c r="D10" s="76" t="s">
        <v>2505</v>
      </c>
      <c r="E10" s="74">
        <f>SUMIF('Загальний прайс'!$D$7:$D$4839,A10,'Загальний прайс'!$L$7:$L$4839)</f>
        <v>5420.1371982990186</v>
      </c>
      <c r="F10" s="43">
        <f>E10*ЗМІСТ!$E$13/1000*1.2</f>
        <v>341.81466505157761</v>
      </c>
      <c r="G10" s="372">
        <f>F10*(100%-ЗМІСТ!$E$15)</f>
        <v>341.81466505157761</v>
      </c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45"/>
      <c r="V10" s="45"/>
      <c r="W10" s="45"/>
      <c r="X10" s="45"/>
      <c r="Y10" s="45"/>
      <c r="Z10" s="45"/>
    </row>
    <row r="11" spans="1:26" ht="34.5" hidden="1" customHeight="1" outlineLevel="2">
      <c r="A11" s="101">
        <v>8595057692268</v>
      </c>
      <c r="B11" s="88" t="s">
        <v>2506</v>
      </c>
      <c r="C11" s="48" t="s">
        <v>7083</v>
      </c>
      <c r="D11" s="76" t="s">
        <v>2507</v>
      </c>
      <c r="E11" s="74">
        <f>SUMIF('Загальний прайс'!$D$7:$D$4839,A11,'Загальний прайс'!$L$7:$L$4839)</f>
        <v>5435.3296703296701</v>
      </c>
      <c r="F11" s="43">
        <f>E11*ЗМІСТ!$E$13/1000*1.2</f>
        <v>342.7727606769231</v>
      </c>
      <c r="G11" s="372">
        <f>F11*(100%-ЗМІСТ!$E$15)</f>
        <v>342.7727606769231</v>
      </c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  <c r="U11" s="45"/>
      <c r="V11" s="45"/>
      <c r="W11" s="45"/>
      <c r="X11" s="45"/>
      <c r="Y11" s="45"/>
      <c r="Z11" s="45"/>
    </row>
    <row r="12" spans="1:26" ht="34.5" hidden="1" customHeight="1" outlineLevel="2">
      <c r="A12" s="101">
        <v>8595057689206</v>
      </c>
      <c r="B12" s="88" t="s">
        <v>2508</v>
      </c>
      <c r="C12" s="48" t="s">
        <v>7084</v>
      </c>
      <c r="D12" s="76" t="s">
        <v>2509</v>
      </c>
      <c r="E12" s="74">
        <f>SUMIF('Загальний прайс'!$D$7:$D$4839,A12,'Загальний прайс'!$L$7:$L$4839)</f>
        <v>6460.6410256410263</v>
      </c>
      <c r="F12" s="43">
        <f>E12*ЗМІСТ!$E$13/1000*1.2</f>
        <v>407.43283193846162</v>
      </c>
      <c r="G12" s="372">
        <f>F12*(100%-ЗМІСТ!$E$15)</f>
        <v>407.43283193846162</v>
      </c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45"/>
      <c r="V12" s="45"/>
      <c r="W12" s="45"/>
      <c r="X12" s="45"/>
      <c r="Y12" s="45"/>
      <c r="Z12" s="45"/>
    </row>
    <row r="13" spans="1:26" ht="34.5" hidden="1" customHeight="1" outlineLevel="2">
      <c r="A13" s="101">
        <v>8595057692275</v>
      </c>
      <c r="B13" s="88" t="s">
        <v>2510</v>
      </c>
      <c r="C13" s="48" t="s">
        <v>7085</v>
      </c>
      <c r="D13" s="76" t="s">
        <v>2509</v>
      </c>
      <c r="E13" s="74">
        <f>SUMIF('Загальний прайс'!$D$7:$D$4839,A13,'Загальний прайс'!$L$7:$L$4839)</f>
        <v>9450.0007496246071</v>
      </c>
      <c r="F13" s="43">
        <f>E13*ЗМІСТ!$E$13/1000*1.2</f>
        <v>595.95333527420621</v>
      </c>
      <c r="G13" s="372">
        <f>F13*(100%-ЗМІСТ!$E$15)</f>
        <v>595.95333527420621</v>
      </c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45"/>
      <c r="V13" s="45"/>
      <c r="W13" s="45"/>
      <c r="X13" s="45"/>
      <c r="Y13" s="45"/>
      <c r="Z13" s="45"/>
    </row>
    <row r="14" spans="1:26" ht="34.5" hidden="1" customHeight="1" outlineLevel="2">
      <c r="A14" s="592">
        <v>8595057692282</v>
      </c>
      <c r="B14" s="88" t="s">
        <v>2511</v>
      </c>
      <c r="C14" s="48" t="s">
        <v>7086</v>
      </c>
      <c r="D14" s="76" t="s">
        <v>2512</v>
      </c>
      <c r="E14" s="74">
        <f>SUMIF('Загальний прайс'!$D$7:$D$4839,A14,'Загальний прайс'!$L$7:$L$4839)</f>
        <v>14852.130647130645</v>
      </c>
      <c r="F14" s="43">
        <f>E14*ЗМІСТ!$E$13/1000*1.2</f>
        <v>936.63239078974334</v>
      </c>
      <c r="G14" s="372">
        <f>F14*(100%-ЗМІСТ!$E$15)</f>
        <v>936.63239078974334</v>
      </c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45"/>
      <c r="V14" s="45"/>
      <c r="W14" s="45"/>
      <c r="X14" s="45"/>
      <c r="Y14" s="45"/>
      <c r="Z14" s="45"/>
    </row>
    <row r="15" spans="1:26" ht="34.5" hidden="1" customHeight="1" outlineLevel="2">
      <c r="A15" s="101">
        <v>8595057692299</v>
      </c>
      <c r="B15" s="88" t="s">
        <v>2513</v>
      </c>
      <c r="C15" s="48" t="s">
        <v>7087</v>
      </c>
      <c r="D15" s="76" t="s">
        <v>2514</v>
      </c>
      <c r="E15" s="74">
        <f>SUMIF('Загальний прайс'!$D$7:$D$4839,A15,'Загальний прайс'!$L$7:$L$4839)</f>
        <v>0</v>
      </c>
      <c r="F15" s="43">
        <f>E15*ЗМІСТ!$E$13/1000*1.2</f>
        <v>0</v>
      </c>
      <c r="G15" s="372">
        <f>F15*(100%-ЗМІСТ!$E$15)</f>
        <v>0</v>
      </c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  <c r="U15" s="45"/>
      <c r="V15" s="45"/>
      <c r="W15" s="45"/>
      <c r="X15" s="45"/>
      <c r="Y15" s="45"/>
      <c r="Z15" s="45"/>
    </row>
    <row r="16" spans="1:26" ht="34.5" hidden="1" customHeight="1" outlineLevel="2">
      <c r="A16" s="60">
        <v>8595057692312</v>
      </c>
      <c r="B16" s="88" t="s">
        <v>2515</v>
      </c>
      <c r="C16" s="48" t="s">
        <v>7111</v>
      </c>
      <c r="D16" s="76" t="s">
        <v>2516</v>
      </c>
      <c r="E16" s="74">
        <f>SUMIF('Загальний прайс'!$D$7:$D$4839,A16,'Загальний прайс'!$L$7:$L$4839)</f>
        <v>5007.7221820901141</v>
      </c>
      <c r="F16" s="43">
        <f>E16*ЗМІСТ!$E$13/1000*1.2</f>
        <v>315.80619045578175</v>
      </c>
      <c r="G16" s="372">
        <f>F16*(100%-ЗМІСТ!$E$15)</f>
        <v>315.80619045578175</v>
      </c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45"/>
      <c r="V16" s="45"/>
      <c r="W16" s="45"/>
      <c r="X16" s="45"/>
      <c r="Y16" s="45"/>
      <c r="Z16" s="45"/>
    </row>
    <row r="17" spans="1:26" ht="34.5" hidden="1" customHeight="1" outlineLevel="2">
      <c r="A17" s="60">
        <v>8595057627550</v>
      </c>
      <c r="B17" s="88" t="s">
        <v>2517</v>
      </c>
      <c r="C17" s="48" t="s">
        <v>7115</v>
      </c>
      <c r="D17" s="76" t="s">
        <v>2518</v>
      </c>
      <c r="E17" s="74">
        <f>SUMIF('Загальний прайс'!$D$7:$D$4839,A17,'Загальний прайс'!$L$7:$L$4839)</f>
        <v>5045.340659340658</v>
      </c>
      <c r="F17" s="43">
        <f>E17*ЗМІСТ!$E$13/1000*1.2</f>
        <v>318.17855608615378</v>
      </c>
      <c r="G17" s="372">
        <f>F17*(100%-ЗМІСТ!$E$15)</f>
        <v>318.17855608615378</v>
      </c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45"/>
      <c r="V17" s="45"/>
      <c r="W17" s="45"/>
      <c r="X17" s="45"/>
      <c r="Y17" s="45"/>
      <c r="Z17" s="45"/>
    </row>
    <row r="18" spans="1:26" ht="34.5" hidden="1" customHeight="1" outlineLevel="2">
      <c r="A18" s="60">
        <v>8595057627567</v>
      </c>
      <c r="B18" s="88" t="s">
        <v>2519</v>
      </c>
      <c r="C18" s="48" t="s">
        <v>7090</v>
      </c>
      <c r="D18" s="76" t="s">
        <v>2520</v>
      </c>
      <c r="E18" s="74">
        <f>SUMIF('Загальний прайс'!$D$7:$D$4839,A18,'Загальний прайс'!$L$7:$L$4839)</f>
        <v>6039.7317477228589</v>
      </c>
      <c r="F18" s="43">
        <f>E18*ЗМІСТ!$E$13/1000*1.2</f>
        <v>380.88867658131466</v>
      </c>
      <c r="G18" s="372">
        <f>F18*(100%-ЗМІСТ!$E$15)</f>
        <v>380.88867658131466</v>
      </c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45"/>
      <c r="V18" s="45"/>
      <c r="W18" s="45"/>
      <c r="X18" s="45"/>
      <c r="Y18" s="45"/>
      <c r="Z18" s="45"/>
    </row>
    <row r="19" spans="1:26" ht="34.5" hidden="1" customHeight="1" outlineLevel="2">
      <c r="A19" s="60">
        <v>8595057627574</v>
      </c>
      <c r="B19" s="88" t="s">
        <v>2521</v>
      </c>
      <c r="C19" s="48" t="s">
        <v>7094</v>
      </c>
      <c r="D19" s="76" t="s">
        <v>2509</v>
      </c>
      <c r="E19" s="74">
        <f>SUMIF('Загальний прайс'!$D$7:$D$4839,A19,'Загальний прайс'!$L$7:$L$4839)</f>
        <v>7124.2143768153337</v>
      </c>
      <c r="F19" s="43">
        <f>E19*ЗМІСТ!$E$13/1000*1.2</f>
        <v>449.28031558518188</v>
      </c>
      <c r="G19" s="372">
        <f>F19*(100%-ЗМІСТ!$E$15)</f>
        <v>449.28031558518188</v>
      </c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45"/>
      <c r="V19" s="45"/>
      <c r="W19" s="45"/>
      <c r="X19" s="45"/>
      <c r="Y19" s="45"/>
      <c r="Z19" s="45"/>
    </row>
    <row r="20" spans="1:26" ht="34.5" hidden="1" customHeight="1" outlineLevel="2">
      <c r="A20" s="60">
        <v>8595057627581</v>
      </c>
      <c r="B20" s="88" t="s">
        <v>2522</v>
      </c>
      <c r="C20" s="48" t="s">
        <v>7097</v>
      </c>
      <c r="D20" s="76" t="s">
        <v>2523</v>
      </c>
      <c r="E20" s="74">
        <f>SUMIF('Загальний прайс'!$D$7:$D$4839,A20,'Загальний прайс'!$L$7:$L$4839)</f>
        <v>8154.5048103627269</v>
      </c>
      <c r="F20" s="43">
        <f>E20*ЗМІСТ!$E$13/1000*1.2</f>
        <v>514.25438663994521</v>
      </c>
      <c r="G20" s="372">
        <f>F20*(100%-ЗМІСТ!$E$15)</f>
        <v>514.25438663994521</v>
      </c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  <c r="U20" s="45"/>
      <c r="V20" s="45"/>
      <c r="W20" s="45"/>
      <c r="X20" s="45"/>
      <c r="Y20" s="45"/>
      <c r="Z20" s="45"/>
    </row>
    <row r="21" spans="1:26" ht="34.5" hidden="1" customHeight="1" outlineLevel="2">
      <c r="A21" s="60">
        <v>8595057630857</v>
      </c>
      <c r="B21" s="88" t="s">
        <v>2524</v>
      </c>
      <c r="C21" s="48" t="s">
        <v>7101</v>
      </c>
      <c r="D21" s="76" t="s">
        <v>2525</v>
      </c>
      <c r="E21" s="74">
        <f>SUMIF('Загальний прайс'!$D$7:$D$4839,A21,'Загальний прайс'!$L$7:$L$4839)</f>
        <v>10237.821330394241</v>
      </c>
      <c r="F21" s="43">
        <f>E21*ЗМІСТ!$E$13/1000*1.2</f>
        <v>645.63632632856957</v>
      </c>
      <c r="G21" s="372">
        <f>F21*(100%-ЗМІСТ!$E$15)</f>
        <v>645.63632632856957</v>
      </c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45"/>
      <c r="V21" s="45"/>
      <c r="W21" s="45"/>
      <c r="X21" s="45"/>
      <c r="Y21" s="45"/>
      <c r="Z21" s="45"/>
    </row>
    <row r="22" spans="1:26" ht="34.5" hidden="1" customHeight="1" outlineLevel="2">
      <c r="A22" s="101">
        <v>8595057692916</v>
      </c>
      <c r="B22" s="88" t="s">
        <v>2526</v>
      </c>
      <c r="C22" s="48" t="s">
        <v>7112</v>
      </c>
      <c r="D22" s="76" t="s">
        <v>2520</v>
      </c>
      <c r="E22" s="74">
        <f>SUMIF('Загальний прайс'!$D$7:$D$4839,A22,'Загальний прайс'!$L$7:$L$4839)</f>
        <v>6212.2425077371599</v>
      </c>
      <c r="F22" s="43">
        <f>E22*ЗМІСТ!$E$13/1000*1.2</f>
        <v>391.76786754913502</v>
      </c>
      <c r="G22" s="372">
        <f>F22*(100%-ЗМІСТ!$E$15)</f>
        <v>391.76786754913502</v>
      </c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45"/>
      <c r="V22" s="45"/>
      <c r="W22" s="45"/>
      <c r="X22" s="45"/>
      <c r="Y22" s="45"/>
      <c r="Z22" s="45"/>
    </row>
    <row r="23" spans="1:26" ht="34.5" hidden="1" customHeight="1" outlineLevel="2">
      <c r="A23" s="101">
        <v>8595057629585</v>
      </c>
      <c r="B23" s="88" t="s">
        <v>2527</v>
      </c>
      <c r="C23" s="48" t="s">
        <v>7116</v>
      </c>
      <c r="D23" s="76" t="s">
        <v>2518</v>
      </c>
      <c r="E23" s="74">
        <f>SUMIF('Загальний прайс'!$D$7:$D$4839,A23,'Загальний прайс'!$L$7:$L$4839)</f>
        <v>6748.5143081383949</v>
      </c>
      <c r="F23" s="43">
        <f>E23*ЗМІСТ!$E$13/1000*1.2</f>
        <v>425.58722656615043</v>
      </c>
      <c r="G23" s="372">
        <f>F23*(100%-ЗМІСТ!$E$15)</f>
        <v>425.58722656615043</v>
      </c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45"/>
      <c r="V23" s="45"/>
      <c r="W23" s="45"/>
      <c r="X23" s="45"/>
      <c r="Y23" s="45"/>
      <c r="Z23" s="45"/>
    </row>
    <row r="24" spans="1:26" ht="34.5" hidden="1" customHeight="1" outlineLevel="2">
      <c r="A24" s="101">
        <v>8595057636118</v>
      </c>
      <c r="B24" s="88" t="s">
        <v>2528</v>
      </c>
      <c r="C24" s="48" t="s">
        <v>7092</v>
      </c>
      <c r="D24" s="76" t="s">
        <v>2529</v>
      </c>
      <c r="E24" s="74">
        <f>SUMIF('Загальний прайс'!$D$7:$D$4839,A24,'Загальний прайс'!$L$7:$L$4839)</f>
        <v>7554.8875527148584</v>
      </c>
      <c r="F24" s="43">
        <f>E24*ЗМІСТ!$E$13/1000*1.2</f>
        <v>476.44021984240135</v>
      </c>
      <c r="G24" s="372">
        <f>F24*(100%-ЗМІСТ!$E$15)</f>
        <v>476.44021984240135</v>
      </c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45"/>
      <c r="V24" s="45"/>
      <c r="W24" s="45"/>
      <c r="X24" s="45"/>
      <c r="Y24" s="45"/>
      <c r="Z24" s="45"/>
    </row>
    <row r="25" spans="1:26" ht="34.5" hidden="1" customHeight="1" outlineLevel="2">
      <c r="A25" s="101">
        <v>8595057635678</v>
      </c>
      <c r="B25" s="88" t="s">
        <v>2530</v>
      </c>
      <c r="C25" s="48" t="s">
        <v>7095</v>
      </c>
      <c r="D25" s="76" t="s">
        <v>2509</v>
      </c>
      <c r="E25" s="74">
        <f>SUMIF('Загальний прайс'!$D$7:$D$4839,A25,'Загальний прайс'!$L$7:$L$4839)</f>
        <v>8645.3371644115523</v>
      </c>
      <c r="F25" s="43">
        <f>E25*ЗМІСТ!$E$13/1000*1.2</f>
        <v>545.20815968250383</v>
      </c>
      <c r="G25" s="372">
        <f>F25*(100%-ЗМІСТ!$E$15)</f>
        <v>545.20815968250383</v>
      </c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  <c r="U25" s="45"/>
      <c r="V25" s="45"/>
      <c r="W25" s="45"/>
      <c r="X25" s="45"/>
      <c r="Y25" s="45"/>
      <c r="Z25" s="45"/>
    </row>
    <row r="26" spans="1:26" ht="34.5" hidden="1" customHeight="1" outlineLevel="2">
      <c r="A26" s="101">
        <v>8595057627598</v>
      </c>
      <c r="B26" s="88" t="s">
        <v>2531</v>
      </c>
      <c r="C26" s="48" t="s">
        <v>7099</v>
      </c>
      <c r="D26" s="76" t="s">
        <v>2532</v>
      </c>
      <c r="E26" s="74">
        <f>SUMIF('Загальний прайс'!$D$7:$D$4839,A26,'Загальний прайс'!$L$7:$L$4839)</f>
        <v>10391.313641440946</v>
      </c>
      <c r="F26" s="43">
        <f>E26*ЗМІСТ!$E$13/1000*1.2</f>
        <v>655.31614087364903</v>
      </c>
      <c r="G26" s="372">
        <f>F26*(100%-ЗМІСТ!$E$15)</f>
        <v>655.31614087364903</v>
      </c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45"/>
      <c r="V26" s="45"/>
      <c r="W26" s="45"/>
      <c r="X26" s="45"/>
      <c r="Y26" s="45"/>
      <c r="Z26" s="45"/>
    </row>
    <row r="27" spans="1:26" ht="34.5" hidden="1" customHeight="1" outlineLevel="2">
      <c r="A27" s="101">
        <v>8595057627604</v>
      </c>
      <c r="B27" s="88" t="s">
        <v>2533</v>
      </c>
      <c r="C27" s="48" t="s">
        <v>7103</v>
      </c>
      <c r="D27" s="76" t="s">
        <v>2534</v>
      </c>
      <c r="E27" s="74">
        <f>SUMIF('Загальний прайс'!$D$7:$D$4839,A27,'Загальний прайс'!$L$7:$L$4839)</f>
        <v>13438.339132251695</v>
      </c>
      <c r="F27" s="43">
        <f>E27*ЗМІСТ!$E$13/1000*1.2</f>
        <v>847.47326890205954</v>
      </c>
      <c r="G27" s="372">
        <f>F27*(100%-ЗМІСТ!$E$15)</f>
        <v>847.47326890205954</v>
      </c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  <c r="U27" s="45"/>
      <c r="V27" s="45"/>
      <c r="W27" s="45"/>
      <c r="X27" s="45"/>
      <c r="Y27" s="45"/>
      <c r="Z27" s="45"/>
    </row>
    <row r="28" spans="1:26" ht="34.5" hidden="1" customHeight="1" outlineLevel="2">
      <c r="A28" s="60">
        <v>8595057627611</v>
      </c>
      <c r="B28" s="88" t="s">
        <v>2535</v>
      </c>
      <c r="C28" s="48" t="s">
        <v>7106</v>
      </c>
      <c r="D28" s="76" t="s">
        <v>2536</v>
      </c>
      <c r="E28" s="74">
        <f>SUMIF('Загальний прайс'!$D$7:$D$4839,A28,'Загальний прайс'!$L$7:$L$4839)</f>
        <v>16776.181132529015</v>
      </c>
      <c r="F28" s="43">
        <f>E28*ЗМІСТ!$E$13/1000*1.2</f>
        <v>1057.9704027528285</v>
      </c>
      <c r="G28" s="372">
        <f>F28*(100%-ЗМІСТ!$E$15)</f>
        <v>1057.9704027528285</v>
      </c>
      <c r="H28" s="371"/>
      <c r="I28" s="371"/>
      <c r="J28" s="371"/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45"/>
      <c r="V28" s="45"/>
      <c r="W28" s="45"/>
      <c r="X28" s="45"/>
      <c r="Y28" s="45"/>
      <c r="Z28" s="45"/>
    </row>
    <row r="29" spans="1:26" ht="34.5" hidden="1" customHeight="1" outlineLevel="2">
      <c r="A29" s="60">
        <v>8595057644021</v>
      </c>
      <c r="B29" s="88" t="s">
        <v>2537</v>
      </c>
      <c r="C29" s="48" t="s">
        <v>7108</v>
      </c>
      <c r="D29" s="76" t="s">
        <v>2538</v>
      </c>
      <c r="E29" s="74">
        <f>SUMIF('Загальний прайс'!$D$7:$D$4839,A29,'Загальний прайс'!$L$7:$L$4839)</f>
        <v>20346.969994827712</v>
      </c>
      <c r="F29" s="43">
        <f>E29*ЗМІСТ!$E$13/1000*1.2</f>
        <v>1283.1580602386157</v>
      </c>
      <c r="G29" s="372">
        <f>F29*(100%-ЗМІСТ!$E$15)</f>
        <v>1283.1580602386157</v>
      </c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371"/>
      <c r="S29" s="371"/>
      <c r="T29" s="371"/>
      <c r="U29" s="45"/>
      <c r="V29" s="45"/>
      <c r="W29" s="45"/>
      <c r="X29" s="45"/>
      <c r="Y29" s="45"/>
      <c r="Z29" s="45"/>
    </row>
    <row r="30" spans="1:26" ht="34.5" hidden="1" customHeight="1" outlineLevel="2">
      <c r="A30" s="60">
        <v>8595057635722</v>
      </c>
      <c r="B30" s="88" t="s">
        <v>2539</v>
      </c>
      <c r="C30" s="48" t="s">
        <v>7114</v>
      </c>
      <c r="D30" s="76" t="s">
        <v>2538</v>
      </c>
      <c r="E30" s="74">
        <f>SUMIF('Загальний прайс'!$D$7:$D$4839,A30,'Загальний прайс'!$L$7:$L$4839)</f>
        <v>23114.541235653232</v>
      </c>
      <c r="F30" s="43">
        <f>E30*ЗМІСТ!$E$13/1000*1.2</f>
        <v>1457.6917301586375</v>
      </c>
      <c r="G30" s="372">
        <f>F30*(100%-ЗМІСТ!$E$15)</f>
        <v>1457.6917301586375</v>
      </c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45"/>
      <c r="V30" s="45"/>
      <c r="W30" s="45"/>
      <c r="X30" s="45"/>
      <c r="Y30" s="45"/>
      <c r="Z30" s="45"/>
    </row>
    <row r="31" spans="1:26" ht="34.5" hidden="1" customHeight="1" outlineLevel="2">
      <c r="A31" s="101">
        <v>8595057692329</v>
      </c>
      <c r="B31" s="88" t="s">
        <v>2540</v>
      </c>
      <c r="C31" s="48" t="s">
        <v>7117</v>
      </c>
      <c r="D31" s="76" t="s">
        <v>2541</v>
      </c>
      <c r="E31" s="74">
        <f>SUMIF('Загальний прайс'!$D$7:$D$4839,A31,'Загальний прайс'!$L$7:$L$4839)</f>
        <v>7200.7443168355112</v>
      </c>
      <c r="F31" s="43">
        <f>E31*ЗМІСТ!$E$13/1000*1.2</f>
        <v>454.10658747782389</v>
      </c>
      <c r="G31" s="372">
        <f>F31*(100%-ЗМІСТ!$E$15)</f>
        <v>454.10658747782389</v>
      </c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  <c r="U31" s="45"/>
      <c r="V31" s="45"/>
      <c r="W31" s="45"/>
      <c r="X31" s="45"/>
      <c r="Y31" s="45"/>
      <c r="Z31" s="45"/>
    </row>
    <row r="32" spans="1:26" ht="34.5" hidden="1" customHeight="1" outlineLevel="2">
      <c r="A32" s="592">
        <v>8595057692336</v>
      </c>
      <c r="B32" s="88" t="s">
        <v>2542</v>
      </c>
      <c r="C32" s="48" t="s">
        <v>7118</v>
      </c>
      <c r="D32" s="76" t="s">
        <v>2543</v>
      </c>
      <c r="E32" s="74">
        <f>SUMIF('Загальний прайс'!$D$7:$D$4839,A32,'Загальний прайс'!$L$7:$L$4839)</f>
        <v>8423.3200813757994</v>
      </c>
      <c r="F32" s="43">
        <f>E32*ЗМІСТ!$E$13/1000*1.2</f>
        <v>531.20690988067042</v>
      </c>
      <c r="G32" s="372">
        <f>F32*(100%-ЗМІСТ!$E$15)</f>
        <v>531.20690988067042</v>
      </c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45"/>
      <c r="V32" s="45"/>
      <c r="W32" s="45"/>
      <c r="X32" s="45"/>
      <c r="Y32" s="45"/>
      <c r="Z32" s="45"/>
    </row>
    <row r="33" spans="1:26" ht="34.5" hidden="1" customHeight="1" outlineLevel="2">
      <c r="A33" s="101">
        <v>8595057692343</v>
      </c>
      <c r="B33" s="88" t="s">
        <v>2544</v>
      </c>
      <c r="C33" s="48" t="s">
        <v>7119</v>
      </c>
      <c r="D33" s="76" t="s">
        <v>2545</v>
      </c>
      <c r="E33" s="74">
        <f>SUMIF('Загальний прайс'!$D$7:$D$4839,A33,'Загальний прайс'!$L$7:$L$4839)</f>
        <v>0</v>
      </c>
      <c r="F33" s="43">
        <f>E33*ЗМІСТ!$E$13/1000*1.2</f>
        <v>0</v>
      </c>
      <c r="G33" s="372">
        <f>F33*(100%-ЗМІСТ!$E$15)</f>
        <v>0</v>
      </c>
      <c r="H33" s="371"/>
      <c r="I33" s="371"/>
      <c r="J33" s="371"/>
      <c r="K33" s="371"/>
      <c r="L33" s="371"/>
      <c r="M33" s="371"/>
      <c r="N33" s="371"/>
      <c r="O33" s="371"/>
      <c r="P33" s="371"/>
      <c r="Q33" s="371"/>
      <c r="R33" s="371"/>
      <c r="S33" s="371"/>
      <c r="T33" s="371"/>
      <c r="U33" s="45"/>
      <c r="V33" s="45"/>
      <c r="W33" s="45"/>
      <c r="X33" s="45"/>
      <c r="Y33" s="45"/>
      <c r="Z33" s="45"/>
    </row>
    <row r="34" spans="1:26" ht="34.5" hidden="1" customHeight="1" outlineLevel="2">
      <c r="A34" s="101">
        <v>8595057692350</v>
      </c>
      <c r="B34" s="88" t="s">
        <v>2546</v>
      </c>
      <c r="C34" s="48" t="s">
        <v>7120</v>
      </c>
      <c r="D34" s="76" t="s">
        <v>2547</v>
      </c>
      <c r="E34" s="74">
        <f>SUMIF('Загальний прайс'!$D$7:$D$4839,A34,'Загальний прайс'!$L$7:$L$4839)</f>
        <v>14911.271992663982</v>
      </c>
      <c r="F34" s="43">
        <f>E34*ЗМІСТ!$E$13/1000*1.2</f>
        <v>940.36207114184253</v>
      </c>
      <c r="G34" s="372">
        <f>F34*(100%-ЗМІСТ!$E$15)</f>
        <v>940.36207114184253</v>
      </c>
      <c r="H34" s="371"/>
      <c r="I34" s="371"/>
      <c r="J34" s="371"/>
      <c r="K34" s="371"/>
      <c r="L34" s="371"/>
      <c r="M34" s="371"/>
      <c r="N34" s="371"/>
      <c r="O34" s="371"/>
      <c r="P34" s="371"/>
      <c r="Q34" s="371"/>
      <c r="R34" s="371"/>
      <c r="S34" s="371"/>
      <c r="T34" s="371"/>
      <c r="U34" s="45"/>
      <c r="V34" s="45"/>
      <c r="W34" s="45"/>
      <c r="X34" s="45"/>
      <c r="Y34" s="45"/>
      <c r="Z34" s="45"/>
    </row>
    <row r="35" spans="1:26" ht="34.5" hidden="1" customHeight="1" outlineLevel="2">
      <c r="A35" s="101">
        <v>8595057692367</v>
      </c>
      <c r="B35" s="88" t="s">
        <v>2548</v>
      </c>
      <c r="C35" s="48" t="s">
        <v>7106</v>
      </c>
      <c r="D35" s="76" t="s">
        <v>2549</v>
      </c>
      <c r="E35" s="74">
        <f>SUMIF('Загальний прайс'!$D$7:$D$4839,A35,'Загальний прайс'!$L$7:$L$4839)</f>
        <v>19098.967524011601</v>
      </c>
      <c r="F35" s="43">
        <f>E35*ЗМІСТ!$E$13/1000*1.2</f>
        <v>1204.4542320994638</v>
      </c>
      <c r="G35" s="372">
        <f>F35*(100%-ЗМІСТ!$E$15)</f>
        <v>1204.4542320994638</v>
      </c>
      <c r="H35" s="371"/>
      <c r="I35" s="371"/>
      <c r="J35" s="371"/>
      <c r="K35" s="371"/>
      <c r="L35" s="371"/>
      <c r="M35" s="371"/>
      <c r="N35" s="371"/>
      <c r="O35" s="371"/>
      <c r="P35" s="371"/>
      <c r="Q35" s="371"/>
      <c r="R35" s="371"/>
      <c r="S35" s="371"/>
      <c r="T35" s="371"/>
      <c r="U35" s="45"/>
      <c r="V35" s="45"/>
      <c r="W35" s="45"/>
      <c r="X35" s="45"/>
      <c r="Y35" s="45"/>
      <c r="Z35" s="45"/>
    </row>
    <row r="36" spans="1:26" ht="34.5" hidden="1" customHeight="1" outlineLevel="2">
      <c r="A36" s="101">
        <v>8595057692374</v>
      </c>
      <c r="B36" s="88" t="s">
        <v>2550</v>
      </c>
      <c r="C36" s="48" t="s">
        <v>7109</v>
      </c>
      <c r="D36" s="76" t="s">
        <v>2551</v>
      </c>
      <c r="E36" s="74">
        <f>SUMIF('Загальний прайс'!$D$7:$D$4839,A36,'Загальний прайс'!$L$7:$L$4839)</f>
        <v>23556.605616605615</v>
      </c>
      <c r="F36" s="43">
        <f>E36*ЗМІСТ!$E$13/1000*1.2</f>
        <v>1485.5700075487175</v>
      </c>
      <c r="G36" s="372">
        <f>F36*(100%-ЗМІСТ!$E$15)</f>
        <v>1485.5700075487175</v>
      </c>
      <c r="H36" s="371"/>
      <c r="I36" s="371"/>
      <c r="J36" s="371"/>
      <c r="K36" s="371"/>
      <c r="L36" s="371"/>
      <c r="M36" s="371"/>
      <c r="N36" s="371"/>
      <c r="O36" s="371"/>
      <c r="P36" s="371"/>
      <c r="Q36" s="371"/>
      <c r="R36" s="371"/>
      <c r="S36" s="371"/>
      <c r="T36" s="371"/>
      <c r="U36" s="45"/>
      <c r="V36" s="45"/>
      <c r="W36" s="45"/>
      <c r="X36" s="45"/>
      <c r="Y36" s="45"/>
      <c r="Z36" s="45"/>
    </row>
    <row r="37" spans="1:26" ht="34.5" hidden="1" customHeight="1" outlineLevel="2">
      <c r="A37" s="592">
        <v>8595057692398</v>
      </c>
      <c r="B37" s="88" t="s">
        <v>2552</v>
      </c>
      <c r="C37" s="48" t="s">
        <v>7068</v>
      </c>
      <c r="D37" s="76" t="s">
        <v>2512</v>
      </c>
      <c r="E37" s="74">
        <f>SUMIF('Загальний прайс'!$D$7:$D$4839,A37,'Загальний прайс'!$L$7:$L$4839)</f>
        <v>11205.880772013325</v>
      </c>
      <c r="F37" s="43">
        <f>E37*ЗМІСТ!$E$13/1000*1.2</f>
        <v>706.6858720653247</v>
      </c>
      <c r="G37" s="372">
        <f>F37*(100%-ЗМІСТ!$E$15)</f>
        <v>706.6858720653247</v>
      </c>
      <c r="H37" s="371"/>
      <c r="I37" s="371"/>
      <c r="J37" s="371"/>
      <c r="K37" s="371"/>
      <c r="L37" s="371"/>
      <c r="M37" s="371"/>
      <c r="N37" s="371"/>
      <c r="O37" s="371"/>
      <c r="P37" s="371"/>
      <c r="Q37" s="371"/>
      <c r="R37" s="371"/>
      <c r="S37" s="371"/>
      <c r="T37" s="371"/>
      <c r="U37" s="45"/>
      <c r="V37" s="45"/>
      <c r="W37" s="45"/>
      <c r="X37" s="45"/>
      <c r="Y37" s="45"/>
      <c r="Z37" s="45"/>
    </row>
    <row r="38" spans="1:26" ht="34.5" hidden="1" customHeight="1" outlineLevel="2">
      <c r="A38" s="101">
        <v>8595057692404</v>
      </c>
      <c r="B38" s="88" t="s">
        <v>2553</v>
      </c>
      <c r="C38" s="48" t="s">
        <v>7071</v>
      </c>
      <c r="D38" s="76" t="s">
        <v>2554</v>
      </c>
      <c r="E38" s="74">
        <f>SUMIF('Загальний прайс'!$D$7:$D$4839,A38,'Загальний прайс'!$L$7:$L$4839)</f>
        <v>13310.53924436445</v>
      </c>
      <c r="F38" s="43">
        <f>E38*ЗМІСТ!$E$13/1000*1.2</f>
        <v>839.41371722032056</v>
      </c>
      <c r="G38" s="372">
        <f>F38*(100%-ЗМІСТ!$E$15)</f>
        <v>839.41371722032056</v>
      </c>
      <c r="H38" s="371"/>
      <c r="I38" s="371"/>
      <c r="J38" s="371"/>
      <c r="K38" s="371"/>
      <c r="L38" s="371"/>
      <c r="M38" s="371"/>
      <c r="N38" s="371"/>
      <c r="O38" s="371"/>
      <c r="P38" s="371"/>
      <c r="Q38" s="371"/>
      <c r="R38" s="371"/>
      <c r="S38" s="371"/>
      <c r="T38" s="371"/>
      <c r="U38" s="45"/>
      <c r="V38" s="45"/>
      <c r="W38" s="45"/>
      <c r="X38" s="45"/>
      <c r="Y38" s="45"/>
      <c r="Z38" s="45"/>
    </row>
    <row r="39" spans="1:26" ht="34.5" hidden="1" customHeight="1" outlineLevel="2">
      <c r="A39" s="101">
        <v>8595057692411</v>
      </c>
      <c r="B39" s="88" t="s">
        <v>2555</v>
      </c>
      <c r="C39" s="48" t="s">
        <v>7073</v>
      </c>
      <c r="D39" s="76" t="s">
        <v>2556</v>
      </c>
      <c r="E39" s="74">
        <f>SUMIF('Загальний прайс'!$D$7:$D$4839,A39,'Загальний прайс'!$L$7:$L$4839)</f>
        <v>15983.134361260387</v>
      </c>
      <c r="F39" s="43">
        <f>E39*ЗМІСТ!$E$13/1000*1.2</f>
        <v>1007.9578280570271</v>
      </c>
      <c r="G39" s="372">
        <f>F39*(100%-ЗМІСТ!$E$15)</f>
        <v>1007.9578280570271</v>
      </c>
      <c r="H39" s="371"/>
      <c r="I39" s="371"/>
      <c r="J39" s="371"/>
      <c r="K39" s="371"/>
      <c r="L39" s="371"/>
      <c r="M39" s="371"/>
      <c r="N39" s="371"/>
      <c r="O39" s="371"/>
      <c r="P39" s="371"/>
      <c r="Q39" s="371"/>
      <c r="R39" s="371"/>
      <c r="S39" s="371"/>
      <c r="T39" s="371"/>
      <c r="U39" s="45"/>
      <c r="V39" s="45"/>
      <c r="W39" s="45"/>
      <c r="X39" s="45"/>
      <c r="Y39" s="45"/>
      <c r="Z39" s="45"/>
    </row>
    <row r="40" spans="1:26" ht="34.5" hidden="1" customHeight="1" outlineLevel="2">
      <c r="A40" s="101">
        <v>8595057696044</v>
      </c>
      <c r="B40" s="88" t="s">
        <v>2557</v>
      </c>
      <c r="C40" s="48" t="s">
        <v>7069</v>
      </c>
      <c r="D40" s="76" t="s">
        <v>2558</v>
      </c>
      <c r="E40" s="74">
        <f>SUMIF('Загальний прайс'!$D$7:$D$4839,A40,'Загальний прайс'!$L$7:$L$4839)</f>
        <v>0</v>
      </c>
      <c r="F40" s="43">
        <f>E40*ЗМІСТ!$E$13/1000*1.2</f>
        <v>0</v>
      </c>
      <c r="G40" s="372">
        <f>F40*(100%-ЗМІСТ!$E$15)</f>
        <v>0</v>
      </c>
      <c r="H40" s="371"/>
      <c r="I40" s="371"/>
      <c r="J40" s="371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45"/>
      <c r="V40" s="45"/>
      <c r="W40" s="45"/>
      <c r="X40" s="45"/>
      <c r="Y40" s="45"/>
      <c r="Z40" s="45"/>
    </row>
    <row r="41" spans="1:26" ht="34.5" hidden="1" customHeight="1" outlineLevel="2">
      <c r="A41" s="101">
        <v>8595057692428</v>
      </c>
      <c r="B41" s="88" t="s">
        <v>2559</v>
      </c>
      <c r="C41" s="48" t="s">
        <v>7079</v>
      </c>
      <c r="D41" s="76" t="s">
        <v>2560</v>
      </c>
      <c r="E41" s="74">
        <f>SUMIF('Загальний прайс'!$D$7:$D$4839,A41,'Загальний прайс'!$L$7:$L$4839)</f>
        <v>24311.851611713297</v>
      </c>
      <c r="F41" s="43">
        <f>E41*ЗМІСТ!$E$13/1000*1.2</f>
        <v>1533.1987201448294</v>
      </c>
      <c r="G41" s="372">
        <f>F41*(100%-ЗМІСТ!$E$15)</f>
        <v>1533.1987201448294</v>
      </c>
      <c r="H41" s="371"/>
      <c r="I41" s="371"/>
      <c r="J41" s="371"/>
      <c r="K41" s="371"/>
      <c r="L41" s="371"/>
      <c r="M41" s="371"/>
      <c r="N41" s="371"/>
      <c r="O41" s="371"/>
      <c r="P41" s="371"/>
      <c r="Q41" s="371"/>
      <c r="R41" s="371"/>
      <c r="S41" s="371"/>
      <c r="T41" s="371"/>
      <c r="U41" s="45"/>
      <c r="V41" s="45"/>
      <c r="W41" s="45"/>
      <c r="X41" s="45"/>
      <c r="Y41" s="45"/>
      <c r="Z41" s="45"/>
    </row>
    <row r="42" spans="1:26" ht="34.5" hidden="1" customHeight="1" outlineLevel="2">
      <c r="A42" s="592">
        <v>8595057692435</v>
      </c>
      <c r="B42" s="88" t="s">
        <v>2561</v>
      </c>
      <c r="C42" s="48" t="s">
        <v>7080</v>
      </c>
      <c r="D42" s="76" t="s">
        <v>2562</v>
      </c>
      <c r="E42" s="74">
        <f>SUMIF('Загальний прайс'!$D$7:$D$4839,A42,'Загальний прайс'!$L$7:$L$4839)</f>
        <v>27714.59604484064</v>
      </c>
      <c r="F42" s="43">
        <f>E42*ЗМІСТ!$E$13/1000*1.2</f>
        <v>1747.7888506364629</v>
      </c>
      <c r="G42" s="372">
        <f>F42*(100%-ЗМІСТ!$E$15)</f>
        <v>1747.7888506364629</v>
      </c>
      <c r="H42" s="371"/>
      <c r="I42" s="371"/>
      <c r="J42" s="371"/>
      <c r="K42" s="371"/>
      <c r="L42" s="371"/>
      <c r="M42" s="371"/>
      <c r="N42" s="371"/>
      <c r="O42" s="371"/>
      <c r="P42" s="371"/>
      <c r="Q42" s="371"/>
      <c r="R42" s="371"/>
      <c r="S42" s="371"/>
      <c r="T42" s="371"/>
      <c r="U42" s="45"/>
      <c r="V42" s="45"/>
      <c r="W42" s="45"/>
      <c r="X42" s="45"/>
      <c r="Y42" s="45"/>
      <c r="Z42" s="45"/>
    </row>
    <row r="43" spans="1:26" ht="34.5" hidden="1" customHeight="1" outlineLevel="2">
      <c r="A43" s="634">
        <v>8595057692442</v>
      </c>
      <c r="B43" s="88" t="s">
        <v>2563</v>
      </c>
      <c r="C43" s="48" t="s">
        <v>7081</v>
      </c>
      <c r="D43" s="374" t="s">
        <v>2564</v>
      </c>
      <c r="E43" s="74">
        <f>SUMIF('Загальний прайс'!$D$7:$D$4839,A43,'Загальний прайс'!$L$7:$L$4839)</f>
        <v>31801.557907386647</v>
      </c>
      <c r="F43" s="375">
        <f>E43*ЗМІСТ!$E$13/1000*1.2</f>
        <v>2005.5283596221661</v>
      </c>
      <c r="G43" s="376">
        <f>F43*(100%-ЗМІСТ!$E$15)</f>
        <v>2005.5283596221661</v>
      </c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45"/>
      <c r="V43" s="45"/>
      <c r="W43" s="45"/>
      <c r="X43" s="45"/>
      <c r="Y43" s="45"/>
      <c r="Z43" s="45"/>
    </row>
    <row r="44" spans="1:26" ht="34.5" hidden="1" customHeight="1" outlineLevel="1">
      <c r="A44" s="643" t="s">
        <v>2565</v>
      </c>
      <c r="B44" s="644"/>
      <c r="C44" s="644"/>
      <c r="D44" s="644"/>
      <c r="E44" s="644"/>
      <c r="F44" s="644"/>
      <c r="G44" s="644"/>
      <c r="H44" s="377"/>
      <c r="I44" s="377"/>
      <c r="J44" s="377"/>
      <c r="K44" s="377"/>
      <c r="L44" s="377"/>
      <c r="M44" s="377"/>
      <c r="N44" s="377"/>
      <c r="O44" s="377"/>
      <c r="P44" s="377"/>
      <c r="Q44" s="377"/>
      <c r="R44" s="377"/>
      <c r="S44" s="377"/>
      <c r="T44" s="377"/>
      <c r="U44" s="45"/>
      <c r="V44" s="45"/>
      <c r="W44" s="45"/>
      <c r="X44" s="45"/>
      <c r="Y44" s="45"/>
      <c r="Z44" s="45"/>
    </row>
    <row r="45" spans="1:26" ht="34.5" hidden="1" customHeight="1" outlineLevel="2">
      <c r="A45" s="634">
        <v>8595057692459</v>
      </c>
      <c r="B45" s="88" t="s">
        <v>2566</v>
      </c>
      <c r="C45" s="48" t="s">
        <v>7128</v>
      </c>
      <c r="D45" s="369" t="s">
        <v>2567</v>
      </c>
      <c r="E45" s="74">
        <f>SUMIF('Загальний прайс'!$D$7:$D$4839,A45,'Загальний прайс'!$L$7:$L$4839)</f>
        <v>5133.3576343693148</v>
      </c>
      <c r="F45" s="74">
        <f>E45*ЗМІСТ!$E$13/1000*1.2</f>
        <v>323.72924451664488</v>
      </c>
      <c r="G45" s="370">
        <f>F45*(100%-ЗМІСТ!$E$15)</f>
        <v>323.72924451664488</v>
      </c>
      <c r="H45" s="371"/>
      <c r="I45" s="371"/>
      <c r="J45" s="371"/>
      <c r="K45" s="371"/>
      <c r="L45" s="371"/>
      <c r="M45" s="371"/>
      <c r="N45" s="371"/>
      <c r="O45" s="371"/>
      <c r="P45" s="371"/>
      <c r="Q45" s="371"/>
      <c r="R45" s="371"/>
      <c r="S45" s="371"/>
      <c r="T45" s="371"/>
      <c r="U45" s="45"/>
      <c r="V45" s="45"/>
      <c r="W45" s="45"/>
      <c r="X45" s="45"/>
      <c r="Y45" s="45"/>
      <c r="Z45" s="45"/>
    </row>
    <row r="46" spans="1:26" ht="34.5" hidden="1" customHeight="1" outlineLevel="2">
      <c r="A46" s="634">
        <v>8595057692466</v>
      </c>
      <c r="B46" s="88" t="s">
        <v>2568</v>
      </c>
      <c r="C46" s="48" t="s">
        <v>7129</v>
      </c>
      <c r="D46" s="76" t="s">
        <v>2569</v>
      </c>
      <c r="E46" s="74">
        <f>SUMIF('Загальний прайс'!$D$7:$D$4839,A46,'Загальний прайс'!$L$7:$L$4839)</f>
        <v>5784.6525191165583</v>
      </c>
      <c r="F46" s="43">
        <f>E46*ЗМІСТ!$E$13/1000*1.2</f>
        <v>364.8024009211635</v>
      </c>
      <c r="G46" s="372">
        <f>F46*(100%-ЗМІСТ!$E$15)</f>
        <v>364.8024009211635</v>
      </c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  <c r="S46" s="371"/>
      <c r="T46" s="371"/>
      <c r="U46" s="45"/>
      <c r="V46" s="45"/>
      <c r="W46" s="45"/>
      <c r="X46" s="45"/>
      <c r="Y46" s="45"/>
      <c r="Z46" s="45"/>
    </row>
    <row r="47" spans="1:26" ht="34.5" hidden="1" customHeight="1" outlineLevel="2">
      <c r="A47" s="634">
        <v>8595057692473</v>
      </c>
      <c r="B47" s="88" t="s">
        <v>2570</v>
      </c>
      <c r="C47" s="48" t="s">
        <v>7121</v>
      </c>
      <c r="D47" s="76" t="s">
        <v>2571</v>
      </c>
      <c r="E47" s="74">
        <f>SUMIF('Загальний прайс'!$D$7:$D$4839,A47,'Загальний прайс'!$L$7:$L$4839)</f>
        <v>6109.3658886849817</v>
      </c>
      <c r="F47" s="43">
        <f>E47*ЗМІСТ!$E$13/1000*1.2</f>
        <v>385.28007290548743</v>
      </c>
      <c r="G47" s="372">
        <f>F47*(100%-ЗМІСТ!$E$15)</f>
        <v>385.28007290548743</v>
      </c>
      <c r="H47" s="371"/>
      <c r="I47" s="371"/>
      <c r="J47" s="371"/>
      <c r="K47" s="371"/>
      <c r="L47" s="371"/>
      <c r="M47" s="371"/>
      <c r="N47" s="371"/>
      <c r="O47" s="371"/>
      <c r="P47" s="371"/>
      <c r="Q47" s="371"/>
      <c r="R47" s="371"/>
      <c r="S47" s="371"/>
      <c r="T47" s="371"/>
      <c r="U47" s="45"/>
      <c r="V47" s="45"/>
      <c r="W47" s="45"/>
      <c r="X47" s="45"/>
      <c r="Y47" s="45"/>
      <c r="Z47" s="45"/>
    </row>
    <row r="48" spans="1:26" ht="34.5" hidden="1" customHeight="1" outlineLevel="2">
      <c r="A48" s="634">
        <v>8595057692480</v>
      </c>
      <c r="B48" s="88" t="s">
        <v>2572</v>
      </c>
      <c r="C48" s="48" t="s">
        <v>7122</v>
      </c>
      <c r="D48" s="76" t="s">
        <v>2573</v>
      </c>
      <c r="E48" s="74">
        <f>SUMIF('Загальний прайс'!$D$7:$D$4839,A48,'Загальний прайс'!$L$7:$L$4839)</f>
        <v>7267.8127825351139</v>
      </c>
      <c r="F48" s="43">
        <f>E48*ЗМІСТ!$E$13/1000*1.2</f>
        <v>458.33618246774921</v>
      </c>
      <c r="G48" s="372">
        <f>F48*(100%-ЗМІСТ!$E$15)</f>
        <v>458.33618246774921</v>
      </c>
      <c r="H48" s="371"/>
      <c r="I48" s="371"/>
      <c r="J48" s="371"/>
      <c r="K48" s="371"/>
      <c r="L48" s="371"/>
      <c r="M48" s="371"/>
      <c r="N48" s="371"/>
      <c r="O48" s="371"/>
      <c r="P48" s="371"/>
      <c r="Q48" s="371"/>
      <c r="R48" s="371"/>
      <c r="S48" s="371"/>
      <c r="T48" s="371"/>
      <c r="U48" s="45"/>
      <c r="V48" s="45"/>
      <c r="W48" s="45"/>
      <c r="X48" s="45"/>
      <c r="Y48" s="45"/>
      <c r="Z48" s="45"/>
    </row>
    <row r="49" spans="1:26" ht="34.5" hidden="1" customHeight="1" outlineLevel="2">
      <c r="A49" s="634">
        <v>8595057692497</v>
      </c>
      <c r="B49" s="88" t="s">
        <v>2574</v>
      </c>
      <c r="C49" s="48" t="s">
        <v>7123</v>
      </c>
      <c r="D49" s="76" t="s">
        <v>2575</v>
      </c>
      <c r="E49" s="74">
        <f>SUMIF('Загальний прайс'!$D$7:$D$4839,A49,'Загальний прайс'!$L$7:$L$4839)</f>
        <v>8277.586262876579</v>
      </c>
      <c r="F49" s="43">
        <f>E49*ЗМІСТ!$E$13/1000*1.2</f>
        <v>522.0163756682465</v>
      </c>
      <c r="G49" s="372">
        <f>F49*(100%-ЗМІСТ!$E$15)</f>
        <v>522.0163756682465</v>
      </c>
      <c r="H49" s="371"/>
      <c r="I49" s="371"/>
      <c r="J49" s="371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45"/>
      <c r="V49" s="45"/>
      <c r="W49" s="45"/>
      <c r="X49" s="45"/>
      <c r="Y49" s="45"/>
      <c r="Z49" s="45"/>
    </row>
    <row r="50" spans="1:26" ht="34.5" hidden="1" customHeight="1" outlineLevel="2">
      <c r="A50" s="634">
        <v>8595057692510</v>
      </c>
      <c r="B50" s="88" t="s">
        <v>2576</v>
      </c>
      <c r="C50" s="48" t="s">
        <v>7125</v>
      </c>
      <c r="D50" s="76" t="s">
        <v>2577</v>
      </c>
      <c r="E50" s="74">
        <f>SUMIF('Загальний прайс'!$D$7:$D$4839,A50,'Загальний прайс'!$L$7:$L$4839)</f>
        <v>17641.352876358054</v>
      </c>
      <c r="F50" s="43">
        <f>E50*ЗМІСТ!$E$13/1000*1.2</f>
        <v>1112.5314551781842</v>
      </c>
      <c r="G50" s="372">
        <f>F50*(100%-ЗМІСТ!$E$15)</f>
        <v>1112.5314551781842</v>
      </c>
      <c r="H50" s="371"/>
      <c r="I50" s="371"/>
      <c r="J50" s="371"/>
      <c r="K50" s="371"/>
      <c r="L50" s="371"/>
      <c r="M50" s="371"/>
      <c r="N50" s="371"/>
      <c r="O50" s="371"/>
      <c r="P50" s="371"/>
      <c r="Q50" s="371"/>
      <c r="R50" s="371"/>
      <c r="S50" s="371"/>
      <c r="T50" s="371"/>
      <c r="U50" s="45"/>
      <c r="V50" s="45"/>
      <c r="W50" s="45"/>
      <c r="X50" s="45"/>
      <c r="Y50" s="45"/>
      <c r="Z50" s="45"/>
    </row>
    <row r="51" spans="1:26" ht="34.5" hidden="1" customHeight="1" outlineLevel="2">
      <c r="A51" s="634">
        <v>8595057692527</v>
      </c>
      <c r="B51" s="88" t="s">
        <v>2578</v>
      </c>
      <c r="C51" s="48" t="s">
        <v>7126</v>
      </c>
      <c r="D51" s="374" t="s">
        <v>2538</v>
      </c>
      <c r="E51" s="74">
        <f>SUMIF('Загальний прайс'!$D$7:$D$4839,A51,'Загальний прайс'!$L$7:$L$4839)</f>
        <v>22273.126984126982</v>
      </c>
      <c r="F51" s="375">
        <f>E51*ЗМІСТ!$E$13/1000*1.2</f>
        <v>1404.6289164266666</v>
      </c>
      <c r="G51" s="376">
        <f>F51*(100%-ЗМІСТ!$E$15)</f>
        <v>1404.6289164266666</v>
      </c>
      <c r="H51" s="371"/>
      <c r="I51" s="371"/>
      <c r="J51" s="371"/>
      <c r="K51" s="371"/>
      <c r="L51" s="371"/>
      <c r="M51" s="371"/>
      <c r="N51" s="371"/>
      <c r="O51" s="371"/>
      <c r="P51" s="371"/>
      <c r="Q51" s="371"/>
      <c r="R51" s="371"/>
      <c r="S51" s="371"/>
      <c r="T51" s="371"/>
      <c r="U51" s="45"/>
      <c r="V51" s="45"/>
      <c r="W51" s="45"/>
      <c r="X51" s="45"/>
      <c r="Y51" s="45"/>
      <c r="Z51" s="45"/>
    </row>
    <row r="52" spans="1:26" ht="34.5" hidden="1" customHeight="1" outlineLevel="1">
      <c r="A52" s="643" t="s">
        <v>2579</v>
      </c>
      <c r="B52" s="644"/>
      <c r="C52" s="644"/>
      <c r="D52" s="644"/>
      <c r="E52" s="644"/>
      <c r="F52" s="644"/>
      <c r="G52" s="644"/>
      <c r="H52" s="377"/>
      <c r="I52" s="377"/>
      <c r="J52" s="377"/>
      <c r="K52" s="377"/>
      <c r="L52" s="377"/>
      <c r="M52" s="377"/>
      <c r="N52" s="377"/>
      <c r="O52" s="377"/>
      <c r="P52" s="377"/>
      <c r="Q52" s="377"/>
      <c r="R52" s="377"/>
      <c r="S52" s="377"/>
      <c r="T52" s="377"/>
      <c r="U52" s="45"/>
      <c r="V52" s="45"/>
      <c r="W52" s="45"/>
      <c r="X52" s="45"/>
      <c r="Y52" s="45"/>
      <c r="Z52" s="45"/>
    </row>
    <row r="53" spans="1:26" ht="34.5" hidden="1" customHeight="1" outlineLevel="2">
      <c r="A53" s="634">
        <v>8595057629776</v>
      </c>
      <c r="B53" s="88" t="s">
        <v>2580</v>
      </c>
      <c r="C53" s="48" t="s">
        <v>8229</v>
      </c>
      <c r="D53" s="88">
        <v>20</v>
      </c>
      <c r="E53" s="74">
        <f>SUMIF('Загальний прайс'!$D$7:$D$4839,A53,'Загальний прайс'!$L$7:$L$4839)</f>
        <v>1365.7286388677082</v>
      </c>
      <c r="F53" s="74">
        <f>E53*ЗМІСТ!$E$13/1000*1.2</f>
        <v>86.128092364970925</v>
      </c>
      <c r="G53" s="370">
        <f>F53*(100%-ЗМІСТ!$E$15)</f>
        <v>86.128092364970925</v>
      </c>
      <c r="H53" s="371"/>
      <c r="I53" s="371"/>
      <c r="J53" s="371"/>
      <c r="K53" s="371"/>
      <c r="L53" s="371"/>
      <c r="M53" s="371"/>
      <c r="N53" s="371"/>
      <c r="O53" s="371"/>
      <c r="P53" s="371"/>
      <c r="Q53" s="371"/>
      <c r="R53" s="371"/>
      <c r="S53" s="371"/>
      <c r="T53" s="371"/>
      <c r="U53" s="45"/>
      <c r="V53" s="45"/>
      <c r="W53" s="45"/>
      <c r="X53" s="45"/>
      <c r="Y53" s="45"/>
      <c r="Z53" s="45"/>
    </row>
    <row r="54" spans="1:26" ht="34.5" hidden="1" customHeight="1" outlineLevel="2">
      <c r="A54" s="634">
        <v>8595057629578</v>
      </c>
      <c r="B54" s="88" t="s">
        <v>2581</v>
      </c>
      <c r="C54" s="48" t="s">
        <v>8238</v>
      </c>
      <c r="D54" s="41">
        <v>20</v>
      </c>
      <c r="E54" s="74">
        <f>SUMIF('Загальний прайс'!$D$7:$D$4839,A54,'Загальний прайс'!$L$7:$L$4839)</f>
        <v>1787.241466788809</v>
      </c>
      <c r="F54" s="43">
        <f>E54*ЗМІСТ!$E$13/1000*1.2</f>
        <v>112.71030990293477</v>
      </c>
      <c r="G54" s="372">
        <f>F54*(100%-ЗМІСТ!$E$15)</f>
        <v>112.71030990293477</v>
      </c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45"/>
      <c r="V54" s="45"/>
      <c r="W54" s="45"/>
      <c r="X54" s="45"/>
      <c r="Y54" s="45"/>
      <c r="Z54" s="45"/>
    </row>
    <row r="55" spans="1:26" ht="34.5" hidden="1" customHeight="1" outlineLevel="2">
      <c r="A55" s="634">
        <v>8595057629783</v>
      </c>
      <c r="B55" s="88" t="s">
        <v>2582</v>
      </c>
      <c r="C55" s="48" t="s">
        <v>8215</v>
      </c>
      <c r="D55" s="41">
        <v>20</v>
      </c>
      <c r="E55" s="74">
        <f>SUMIF('Загальний прайс'!$D$7:$D$4839,A55,'Загальний прайс'!$L$7:$L$4839)</f>
        <v>2978.5741301715443</v>
      </c>
      <c r="F55" s="43">
        <f>E55*ЗМІСТ!$E$13/1000*1.2</f>
        <v>187.84032237327742</v>
      </c>
      <c r="G55" s="372">
        <f>F55*(100%-ЗМІСТ!$E$15)</f>
        <v>187.84032237327742</v>
      </c>
      <c r="H55" s="371"/>
      <c r="I55" s="371"/>
      <c r="J55" s="371"/>
      <c r="K55" s="371"/>
      <c r="L55" s="371"/>
      <c r="M55" s="371"/>
      <c r="N55" s="371"/>
      <c r="O55" s="371"/>
      <c r="P55" s="371"/>
      <c r="Q55" s="371"/>
      <c r="R55" s="371"/>
      <c r="S55" s="371"/>
      <c r="T55" s="371"/>
      <c r="U55" s="45"/>
      <c r="V55" s="45"/>
      <c r="W55" s="45"/>
      <c r="X55" s="45"/>
      <c r="Y55" s="45"/>
      <c r="Z55" s="45"/>
    </row>
    <row r="56" spans="1:26" ht="34.5" hidden="1" customHeight="1" outlineLevel="2">
      <c r="A56" s="634">
        <v>8595057629790</v>
      </c>
      <c r="B56" s="88" t="s">
        <v>2583</v>
      </c>
      <c r="C56" s="48" t="s">
        <v>8219</v>
      </c>
      <c r="D56" s="41">
        <v>20</v>
      </c>
      <c r="E56" s="74">
        <f>SUMIF('Загальний прайс'!$D$7:$D$4839,A56,'Загальний прайс'!$L$7:$L$4839)</f>
        <v>3664.0847179184602</v>
      </c>
      <c r="F56" s="43">
        <f>E56*ЗМІСТ!$E$13/1000*1.2</f>
        <v>231.07125239725488</v>
      </c>
      <c r="G56" s="372">
        <f>F56*(100%-ЗМІСТ!$E$15)</f>
        <v>231.07125239725488</v>
      </c>
      <c r="H56" s="371"/>
      <c r="I56" s="371"/>
      <c r="J56" s="371"/>
      <c r="K56" s="371"/>
      <c r="L56" s="371"/>
      <c r="M56" s="371"/>
      <c r="N56" s="371"/>
      <c r="O56" s="371"/>
      <c r="P56" s="371"/>
      <c r="Q56" s="371"/>
      <c r="R56" s="371"/>
      <c r="S56" s="371"/>
      <c r="T56" s="371"/>
      <c r="U56" s="45"/>
      <c r="V56" s="45"/>
      <c r="W56" s="45"/>
      <c r="X56" s="45"/>
      <c r="Y56" s="45"/>
      <c r="Z56" s="45"/>
    </row>
    <row r="57" spans="1:26" ht="34.5" hidden="1" customHeight="1" outlineLevel="2">
      <c r="A57" s="634">
        <v>8595057629424</v>
      </c>
      <c r="B57" s="88" t="s">
        <v>2584</v>
      </c>
      <c r="C57" s="48" t="s">
        <v>8221</v>
      </c>
      <c r="D57" s="41">
        <v>12</v>
      </c>
      <c r="E57" s="74">
        <f>SUMIF('Загальний прайс'!$D$7:$D$4839,A57,'Загальний прайс'!$L$7:$L$4839)</f>
        <v>4400.8537431719451</v>
      </c>
      <c r="F57" s="43">
        <f>E57*ЗМІСТ!$E$13/1000*1.2</f>
        <v>277.53473632279662</v>
      </c>
      <c r="G57" s="372">
        <f>F57*(100%-ЗМІСТ!$E$15)</f>
        <v>277.53473632279662</v>
      </c>
      <c r="H57" s="371"/>
      <c r="I57" s="371"/>
      <c r="J57" s="371"/>
      <c r="K57" s="371"/>
      <c r="L57" s="371"/>
      <c r="M57" s="371"/>
      <c r="N57" s="371"/>
      <c r="O57" s="371"/>
      <c r="P57" s="371"/>
      <c r="Q57" s="371"/>
      <c r="R57" s="371"/>
      <c r="S57" s="371"/>
      <c r="T57" s="371"/>
      <c r="U57" s="45"/>
      <c r="V57" s="45"/>
      <c r="W57" s="45"/>
      <c r="X57" s="45"/>
      <c r="Y57" s="45"/>
      <c r="Z57" s="45"/>
    </row>
    <row r="58" spans="1:26" ht="34.5" hidden="1" customHeight="1" outlineLevel="2">
      <c r="A58" s="634">
        <v>8595057629516</v>
      </c>
      <c r="B58" s="88" t="s">
        <v>2585</v>
      </c>
      <c r="C58" s="48" t="s">
        <v>8225</v>
      </c>
      <c r="D58" s="41">
        <v>12</v>
      </c>
      <c r="E58" s="74">
        <f>SUMIF('Загальний прайс'!$D$7:$D$4839,A58,'Загальний прайс'!$L$7:$L$4839)</f>
        <v>7841.1150116003419</v>
      </c>
      <c r="F58" s="43">
        <f>E58*ЗМІСТ!$E$13/1000*1.2</f>
        <v>494.49082251316202</v>
      </c>
      <c r="G58" s="372">
        <f>F58*(100%-ЗМІСТ!$E$15)</f>
        <v>494.49082251316202</v>
      </c>
      <c r="H58" s="371"/>
      <c r="I58" s="371"/>
      <c r="J58" s="371"/>
      <c r="K58" s="371"/>
      <c r="L58" s="371"/>
      <c r="M58" s="371"/>
      <c r="N58" s="371"/>
      <c r="O58" s="371"/>
      <c r="P58" s="371"/>
      <c r="Q58" s="371"/>
      <c r="R58" s="371"/>
      <c r="S58" s="371"/>
      <c r="T58" s="371"/>
      <c r="U58" s="45"/>
      <c r="V58" s="45"/>
      <c r="W58" s="45"/>
      <c r="X58" s="45"/>
      <c r="Y58" s="45"/>
      <c r="Z58" s="45"/>
    </row>
    <row r="59" spans="1:26" ht="34.5" hidden="1" customHeight="1" outlineLevel="2">
      <c r="A59" s="634">
        <v>8595057629394</v>
      </c>
      <c r="B59" s="88" t="s">
        <v>2586</v>
      </c>
      <c r="C59" s="48" t="s">
        <v>8228</v>
      </c>
      <c r="D59" s="41">
        <v>12</v>
      </c>
      <c r="E59" s="74">
        <f>SUMIF('Загальний прайс'!$D$7:$D$4839,A59,'Загальний прайс'!$L$7:$L$4839)</f>
        <v>12324.411820956368</v>
      </c>
      <c r="F59" s="43">
        <f>E59*ЗМІСТ!$E$13/1000*1.2</f>
        <v>777.224735170901</v>
      </c>
      <c r="G59" s="372">
        <f>F59*(100%-ЗМІСТ!$E$15)</f>
        <v>777.224735170901</v>
      </c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45"/>
      <c r="V59" s="45"/>
      <c r="W59" s="45"/>
      <c r="X59" s="45"/>
      <c r="Y59" s="45"/>
      <c r="Z59" s="45"/>
    </row>
    <row r="60" spans="1:26" ht="34.5" hidden="1" customHeight="1" outlineLevel="2">
      <c r="A60" s="634">
        <v>8595057633162</v>
      </c>
      <c r="B60" s="88" t="s">
        <v>2587</v>
      </c>
      <c r="C60" s="48" t="s">
        <v>8231</v>
      </c>
      <c r="D60" s="41">
        <v>12</v>
      </c>
      <c r="E60" s="74">
        <f>SUMIF('Загальний прайс'!$D$7:$D$4839,A60,'Загальний прайс'!$L$7:$L$4839)</f>
        <v>14902.467214504868</v>
      </c>
      <c r="F60" s="43">
        <f>E60*ЗМІСТ!$E$13/1000*1.2</f>
        <v>939.80680802078064</v>
      </c>
      <c r="G60" s="372">
        <f>F60*(100%-ЗМІСТ!$E$15)</f>
        <v>939.80680802078064</v>
      </c>
      <c r="H60" s="371"/>
      <c r="I60" s="371"/>
      <c r="J60" s="371"/>
      <c r="K60" s="371"/>
      <c r="L60" s="371"/>
      <c r="M60" s="371"/>
      <c r="N60" s="371"/>
      <c r="O60" s="371"/>
      <c r="P60" s="371"/>
      <c r="Q60" s="371"/>
      <c r="R60" s="371"/>
      <c r="S60" s="371"/>
      <c r="T60" s="371"/>
      <c r="U60" s="45"/>
      <c r="V60" s="45"/>
      <c r="W60" s="45"/>
      <c r="X60" s="45"/>
      <c r="Y60" s="45"/>
      <c r="Z60" s="45"/>
    </row>
    <row r="61" spans="1:26" ht="34.5" hidden="1" customHeight="1" outlineLevel="2">
      <c r="A61" s="634">
        <v>8595057636576</v>
      </c>
      <c r="B61" s="88" t="s">
        <v>2588</v>
      </c>
      <c r="C61" s="48" t="s">
        <v>8233</v>
      </c>
      <c r="D61" s="378">
        <v>12</v>
      </c>
      <c r="E61" s="74">
        <f>SUMIF('Загальний прайс'!$D$7:$D$4839,A61,'Загальний прайс'!$L$7:$L$4839)</f>
        <v>21944.187104953497</v>
      </c>
      <c r="F61" s="375">
        <f>E61*ЗМІСТ!$E$13/1000*1.2</f>
        <v>1383.8847045168502</v>
      </c>
      <c r="G61" s="376">
        <f>F61*(100%-ЗМІСТ!$E$15)</f>
        <v>1383.8847045168502</v>
      </c>
      <c r="H61" s="371"/>
      <c r="I61" s="371"/>
      <c r="J61" s="371"/>
      <c r="K61" s="371"/>
      <c r="L61" s="371"/>
      <c r="M61" s="371"/>
      <c r="N61" s="371"/>
      <c r="O61" s="371"/>
      <c r="P61" s="371"/>
      <c r="Q61" s="371"/>
      <c r="R61" s="371"/>
      <c r="S61" s="371"/>
      <c r="T61" s="371"/>
      <c r="U61" s="45"/>
      <c r="V61" s="45"/>
      <c r="W61" s="45"/>
      <c r="X61" s="45"/>
      <c r="Y61" s="45"/>
      <c r="Z61" s="45"/>
    </row>
    <row r="62" spans="1:26" ht="34.5" hidden="1" customHeight="1" outlineLevel="1">
      <c r="A62" s="643" t="s">
        <v>2589</v>
      </c>
      <c r="B62" s="644"/>
      <c r="C62" s="644"/>
      <c r="D62" s="644"/>
      <c r="E62" s="644"/>
      <c r="F62" s="644"/>
      <c r="G62" s="644"/>
      <c r="H62" s="377"/>
      <c r="I62" s="377"/>
      <c r="J62" s="377"/>
      <c r="K62" s="377"/>
      <c r="L62" s="377"/>
      <c r="M62" s="377"/>
      <c r="N62" s="377"/>
      <c r="O62" s="377"/>
      <c r="P62" s="377"/>
      <c r="Q62" s="377"/>
      <c r="R62" s="377"/>
      <c r="S62" s="377"/>
      <c r="T62" s="377"/>
      <c r="U62" s="45"/>
      <c r="V62" s="45"/>
      <c r="W62" s="45"/>
      <c r="X62" s="45"/>
      <c r="Y62" s="45"/>
      <c r="Z62" s="45"/>
    </row>
    <row r="63" spans="1:26" ht="34.5" hidden="1" customHeight="1" outlineLevel="2">
      <c r="A63" s="634">
        <v>8595057627819</v>
      </c>
      <c r="B63" s="88" t="s">
        <v>2590</v>
      </c>
      <c r="C63" s="48" t="s">
        <v>7643</v>
      </c>
      <c r="D63" s="88">
        <v>8</v>
      </c>
      <c r="E63" s="74">
        <f>SUMIF('Загальний прайс'!$D$7:$D$4839,A63,'Загальний прайс'!$L$7:$L$4839)</f>
        <v>9527.7801209777608</v>
      </c>
      <c r="F63" s="74">
        <f>E63*ЗМІСТ!$E$13/1000*1.2</f>
        <v>600.85840110452216</v>
      </c>
      <c r="G63" s="370">
        <f>F63*(100%-ЗМІСТ!$E$15)</f>
        <v>600.85840110452216</v>
      </c>
      <c r="H63" s="371"/>
      <c r="I63" s="371"/>
      <c r="J63" s="371"/>
      <c r="K63" s="371"/>
      <c r="L63" s="371"/>
      <c r="M63" s="371"/>
      <c r="N63" s="371"/>
      <c r="O63" s="371"/>
      <c r="P63" s="371"/>
      <c r="Q63" s="371"/>
      <c r="R63" s="371"/>
      <c r="S63" s="371"/>
      <c r="T63" s="371"/>
      <c r="U63" s="45"/>
      <c r="V63" s="45"/>
      <c r="W63" s="45"/>
      <c r="X63" s="45"/>
      <c r="Y63" s="45"/>
      <c r="Z63" s="45"/>
    </row>
    <row r="64" spans="1:26" ht="34.5" hidden="1" customHeight="1" outlineLevel="2">
      <c r="A64" s="634">
        <v>8595057636583</v>
      </c>
      <c r="B64" s="88" t="s">
        <v>2591</v>
      </c>
      <c r="C64" s="48" t="s">
        <v>7645</v>
      </c>
      <c r="D64" s="41">
        <v>8</v>
      </c>
      <c r="E64" s="74">
        <f>SUMIF('Загальний прайс'!$D$7:$D$4839,A64,'Загальний прайс'!$L$7:$L$4839)</f>
        <v>10447.541905363682</v>
      </c>
      <c r="F64" s="43">
        <f>E64*ЗМІСТ!$E$13/1000*1.2</f>
        <v>658.86211111315038</v>
      </c>
      <c r="G64" s="372">
        <f>F64*(100%-ЗМІСТ!$E$15)</f>
        <v>658.86211111315038</v>
      </c>
      <c r="H64" s="371"/>
      <c r="I64" s="371"/>
      <c r="J64" s="371"/>
      <c r="K64" s="371"/>
      <c r="L64" s="371"/>
      <c r="M64" s="371"/>
      <c r="N64" s="371"/>
      <c r="O64" s="371"/>
      <c r="P64" s="371"/>
      <c r="Q64" s="371"/>
      <c r="R64" s="371"/>
      <c r="S64" s="371"/>
      <c r="T64" s="371"/>
      <c r="U64" s="45"/>
      <c r="V64" s="45"/>
      <c r="W64" s="45"/>
      <c r="X64" s="45"/>
      <c r="Y64" s="45"/>
      <c r="Z64" s="45"/>
    </row>
    <row r="65" spans="1:26" ht="34.5" hidden="1" customHeight="1" outlineLevel="2">
      <c r="A65" s="634">
        <v>8595057627826</v>
      </c>
      <c r="B65" s="88" t="s">
        <v>2592</v>
      </c>
      <c r="C65" s="48" t="s">
        <v>7635</v>
      </c>
      <c r="D65" s="41">
        <v>8</v>
      </c>
      <c r="E65" s="74">
        <f>SUMIF('Загальний прайс'!$D$7:$D$4839,A65,'Загальний прайс'!$L$7:$L$4839)</f>
        <v>10770.110911925489</v>
      </c>
      <c r="F65" s="43">
        <f>E65*ЗМІСТ!$E$13/1000*1.2</f>
        <v>679.20455133192308</v>
      </c>
      <c r="G65" s="372">
        <f>F65*(100%-ЗМІСТ!$E$15)</f>
        <v>679.20455133192308</v>
      </c>
      <c r="H65" s="371"/>
      <c r="I65" s="371"/>
      <c r="J65" s="371"/>
      <c r="K65" s="371"/>
      <c r="L65" s="371"/>
      <c r="M65" s="371"/>
      <c r="N65" s="371"/>
      <c r="O65" s="371"/>
      <c r="P65" s="371"/>
      <c r="Q65" s="371"/>
      <c r="R65" s="371"/>
      <c r="S65" s="371"/>
      <c r="T65" s="371"/>
      <c r="U65" s="45"/>
      <c r="V65" s="45"/>
      <c r="W65" s="45"/>
      <c r="X65" s="45"/>
      <c r="Y65" s="45"/>
      <c r="Z65" s="45"/>
    </row>
    <row r="66" spans="1:26" ht="34.5" hidden="1" customHeight="1" outlineLevel="2">
      <c r="A66" s="634">
        <v>8595057627833</v>
      </c>
      <c r="B66" s="88" t="s">
        <v>2593</v>
      </c>
      <c r="C66" s="48" t="s">
        <v>7636</v>
      </c>
      <c r="D66" s="41">
        <v>8</v>
      </c>
      <c r="E66" s="74">
        <f>SUMIF('Загальний прайс'!$D$7:$D$4839,A66,'Загальний прайс'!$L$7:$L$4839)</f>
        <v>0</v>
      </c>
      <c r="F66" s="43">
        <f>E66*ЗМІСТ!$E$13/1000*1.2</f>
        <v>0</v>
      </c>
      <c r="G66" s="372">
        <f>F66*(100%-ЗМІСТ!$E$15)</f>
        <v>0</v>
      </c>
      <c r="H66" s="1015" t="s">
        <v>9141</v>
      </c>
      <c r="I66" s="371"/>
      <c r="J66" s="371"/>
      <c r="K66" s="371"/>
      <c r="L66" s="371"/>
      <c r="M66" s="371"/>
      <c r="N66" s="371"/>
      <c r="O66" s="371"/>
      <c r="P66" s="371"/>
      <c r="Q66" s="371"/>
      <c r="R66" s="371"/>
      <c r="S66" s="371"/>
      <c r="T66" s="371"/>
      <c r="U66" s="45"/>
      <c r="V66" s="45"/>
      <c r="W66" s="45"/>
      <c r="X66" s="45"/>
      <c r="Y66" s="45"/>
      <c r="Z66" s="45"/>
    </row>
    <row r="67" spans="1:26" ht="34.5" hidden="1" customHeight="1" outlineLevel="2">
      <c r="A67" s="634">
        <v>8595057627840</v>
      </c>
      <c r="B67" s="88" t="s">
        <v>2594</v>
      </c>
      <c r="C67" s="48" t="s">
        <v>7638</v>
      </c>
      <c r="D67" s="41">
        <v>8</v>
      </c>
      <c r="E67" s="74">
        <f>SUMIF('Загальний прайс'!$D$7:$D$4839,A67,'Загальний прайс'!$L$7:$L$4839)</f>
        <v>15536.787318033437</v>
      </c>
      <c r="F67" s="43">
        <f>E67*ЗМІСТ!$E$13/1000*1.2</f>
        <v>979.80946953848968</v>
      </c>
      <c r="G67" s="372">
        <f>F67*(100%-ЗМІСТ!$E$15)</f>
        <v>979.80946953848968</v>
      </c>
      <c r="H67" s="371"/>
      <c r="I67" s="371"/>
      <c r="J67" s="371"/>
      <c r="K67" s="371"/>
      <c r="L67" s="371"/>
      <c r="M67" s="371"/>
      <c r="N67" s="371"/>
      <c r="O67" s="371"/>
      <c r="P67" s="371"/>
      <c r="Q67" s="371"/>
      <c r="R67" s="371"/>
      <c r="S67" s="371"/>
      <c r="T67" s="371"/>
      <c r="U67" s="45"/>
      <c r="V67" s="45"/>
      <c r="W67" s="45"/>
      <c r="X67" s="45"/>
      <c r="Y67" s="45"/>
      <c r="Z67" s="45"/>
    </row>
    <row r="68" spans="1:26" ht="34.5" hidden="1" customHeight="1" outlineLevel="2">
      <c r="A68" s="634">
        <v>8595057627857</v>
      </c>
      <c r="B68" s="88" t="s">
        <v>2595</v>
      </c>
      <c r="C68" s="48" t="s">
        <v>7640</v>
      </c>
      <c r="D68" s="41">
        <v>8</v>
      </c>
      <c r="E68" s="74">
        <f>SUMIF('Загальний прайс'!$D$7:$D$4839,A68,'Загальний прайс'!$L$7:$L$4839)</f>
        <v>22558.176156842837</v>
      </c>
      <c r="F68" s="43">
        <f>E68*ЗМІСТ!$E$13/1000*1.2</f>
        <v>1422.6052118469513</v>
      </c>
      <c r="G68" s="372">
        <f>F68*(100%-ЗМІСТ!$E$15)</f>
        <v>1422.6052118469513</v>
      </c>
      <c r="H68" s="371"/>
      <c r="I68" s="371"/>
      <c r="J68" s="371"/>
      <c r="K68" s="371"/>
      <c r="L68" s="371"/>
      <c r="M68" s="371"/>
      <c r="N68" s="371"/>
      <c r="O68" s="371"/>
      <c r="P68" s="371"/>
      <c r="Q68" s="371"/>
      <c r="R68" s="371"/>
      <c r="S68" s="371"/>
      <c r="T68" s="371"/>
      <c r="U68" s="45"/>
      <c r="V68" s="45"/>
      <c r="W68" s="45"/>
      <c r="X68" s="45"/>
      <c r="Y68" s="45"/>
      <c r="Z68" s="45"/>
    </row>
    <row r="69" spans="1:26" ht="34.5" hidden="1" customHeight="1" outlineLevel="2">
      <c r="A69" s="634">
        <v>8595057636606</v>
      </c>
      <c r="B69" s="88" t="s">
        <v>2596</v>
      </c>
      <c r="C69" s="48" t="s">
        <v>7641</v>
      </c>
      <c r="D69" s="41">
        <v>8</v>
      </c>
      <c r="E69" s="74">
        <f>SUMIF('Загальний прайс'!$D$7:$D$4839,A69,'Загальний прайс'!$L$7:$L$4839)</f>
        <v>28443.161640003982</v>
      </c>
      <c r="F69" s="43">
        <f>E69*ЗМІСТ!$E$13/1000*1.2</f>
        <v>1793.7349947593486</v>
      </c>
      <c r="G69" s="372">
        <f>F69*(100%-ЗМІСТ!$E$15)</f>
        <v>1793.7349947593486</v>
      </c>
      <c r="H69" s="371"/>
      <c r="I69" s="371"/>
      <c r="J69" s="371"/>
      <c r="K69" s="371"/>
      <c r="L69" s="371"/>
      <c r="M69" s="371"/>
      <c r="N69" s="371"/>
      <c r="O69" s="371"/>
      <c r="P69" s="371"/>
      <c r="Q69" s="371"/>
      <c r="R69" s="371"/>
      <c r="S69" s="371"/>
      <c r="T69" s="371"/>
      <c r="U69" s="45"/>
      <c r="V69" s="45"/>
      <c r="W69" s="45"/>
      <c r="X69" s="45"/>
      <c r="Y69" s="45"/>
      <c r="Z69" s="45"/>
    </row>
    <row r="70" spans="1:26" ht="34.5" hidden="1" customHeight="1" outlineLevel="2">
      <c r="A70" s="634">
        <v>8595057636637</v>
      </c>
      <c r="B70" s="88" t="s">
        <v>2597</v>
      </c>
      <c r="C70" s="48" t="s">
        <v>7644</v>
      </c>
      <c r="D70" s="41">
        <v>8</v>
      </c>
      <c r="E70" s="74">
        <f>SUMIF('Загальний прайс'!$D$7:$D$4839,A70,'Загальний прайс'!$L$7:$L$4839)</f>
        <v>37118.463819491168</v>
      </c>
      <c r="F70" s="43">
        <f>E70*ЗМІСТ!$E$13/1000*1.2</f>
        <v>2340.8328633581796</v>
      </c>
      <c r="G70" s="372">
        <f>F70*(100%-ЗМІСТ!$E$15)</f>
        <v>2340.8328633581796</v>
      </c>
      <c r="H70" s="371"/>
      <c r="I70" s="371"/>
      <c r="J70" s="371"/>
      <c r="K70" s="371"/>
      <c r="L70" s="371"/>
      <c r="M70" s="371"/>
      <c r="N70" s="371"/>
      <c r="O70" s="371"/>
      <c r="P70" s="371"/>
      <c r="Q70" s="371"/>
      <c r="R70" s="371"/>
      <c r="S70" s="371"/>
      <c r="T70" s="371"/>
      <c r="U70" s="45"/>
      <c r="V70" s="45"/>
      <c r="W70" s="45"/>
      <c r="X70" s="45"/>
      <c r="Y70" s="45"/>
      <c r="Z70" s="45"/>
    </row>
    <row r="71" spans="1:26" ht="34.5" hidden="1" customHeight="1" outlineLevel="2">
      <c r="A71" s="634">
        <v>8595057627864</v>
      </c>
      <c r="B71" s="88" t="s">
        <v>2598</v>
      </c>
      <c r="C71" s="48" t="s">
        <v>7657</v>
      </c>
      <c r="D71" s="41">
        <v>8</v>
      </c>
      <c r="E71" s="74">
        <f>SUMIF('Загальний прайс'!$D$7:$D$4839,A71,'Загальний прайс'!$L$7:$L$4839)</f>
        <v>11248.716898085768</v>
      </c>
      <c r="F71" s="43">
        <f>E71*ЗМІСТ!$E$13/1000*1.2</f>
        <v>709.38728266617716</v>
      </c>
      <c r="G71" s="372">
        <f>F71*(100%-ЗМІСТ!$E$15)</f>
        <v>709.38728266617716</v>
      </c>
      <c r="H71" s="371"/>
      <c r="I71" s="371"/>
      <c r="J71" s="371"/>
      <c r="K71" s="371"/>
      <c r="L71" s="371"/>
      <c r="M71" s="371"/>
      <c r="N71" s="371"/>
      <c r="O71" s="371"/>
      <c r="P71" s="371"/>
      <c r="Q71" s="371"/>
      <c r="R71" s="371"/>
      <c r="S71" s="371"/>
      <c r="T71" s="371"/>
      <c r="U71" s="45"/>
      <c r="V71" s="45"/>
      <c r="W71" s="45"/>
      <c r="X71" s="45"/>
      <c r="Y71" s="45"/>
      <c r="Z71" s="45"/>
    </row>
    <row r="72" spans="1:26" ht="34.5" hidden="1" customHeight="1" outlineLevel="2">
      <c r="A72" s="634">
        <v>8595057627871</v>
      </c>
      <c r="B72" s="88" t="s">
        <v>2599</v>
      </c>
      <c r="C72" s="48" t="s">
        <v>7662</v>
      </c>
      <c r="D72" s="41">
        <v>8</v>
      </c>
      <c r="E72" s="74">
        <f>SUMIF('Загальний прайс'!$D$7:$D$4839,A72,'Загальний прайс'!$L$7:$L$4839)</f>
        <v>13597.2551699418</v>
      </c>
      <c r="F72" s="43">
        <f>E72*ЗМІСТ!$E$13/1000*1.2</f>
        <v>857.49512447638233</v>
      </c>
      <c r="G72" s="372">
        <f>F72*(100%-ЗМІСТ!$E$15)</f>
        <v>857.49512447638233</v>
      </c>
      <c r="H72" s="371"/>
      <c r="I72" s="371"/>
      <c r="J72" s="371"/>
      <c r="K72" s="371"/>
      <c r="L72" s="371"/>
      <c r="M72" s="371"/>
      <c r="N72" s="371"/>
      <c r="O72" s="371"/>
      <c r="P72" s="371"/>
      <c r="Q72" s="371"/>
      <c r="R72" s="371"/>
      <c r="S72" s="371"/>
      <c r="T72" s="371"/>
      <c r="U72" s="45"/>
      <c r="V72" s="45"/>
      <c r="W72" s="45"/>
      <c r="X72" s="45"/>
      <c r="Y72" s="45"/>
      <c r="Z72" s="45"/>
    </row>
    <row r="73" spans="1:26" ht="34.5" hidden="1" customHeight="1" outlineLevel="2">
      <c r="A73" s="634">
        <v>8595057627888</v>
      </c>
      <c r="B73" s="88" t="s">
        <v>2600</v>
      </c>
      <c r="C73" s="48" t="s">
        <v>7647</v>
      </c>
      <c r="D73" s="41">
        <v>8</v>
      </c>
      <c r="E73" s="74">
        <f>SUMIF('Загальний прайс'!$D$7:$D$4839,A73,'Загальний прайс'!$L$7:$L$4839)</f>
        <v>13424.263521560106</v>
      </c>
      <c r="F73" s="43">
        <f>E73*ЗМІСТ!$E$13/1000*1.2</f>
        <v>846.58560684150302</v>
      </c>
      <c r="G73" s="372">
        <f>F73*(100%-ЗМІСТ!$E$15)</f>
        <v>846.58560684150302</v>
      </c>
      <c r="H73" s="371"/>
      <c r="I73" s="371"/>
      <c r="J73" s="371"/>
      <c r="K73" s="371"/>
      <c r="L73" s="371"/>
      <c r="M73" s="371"/>
      <c r="N73" s="371"/>
      <c r="O73" s="371"/>
      <c r="P73" s="371"/>
      <c r="Q73" s="371"/>
      <c r="R73" s="371"/>
      <c r="S73" s="371"/>
      <c r="T73" s="371"/>
      <c r="U73" s="45"/>
      <c r="V73" s="45"/>
      <c r="W73" s="45"/>
      <c r="X73" s="45"/>
      <c r="Y73" s="45"/>
      <c r="Z73" s="45"/>
    </row>
    <row r="74" spans="1:26" ht="34.5" hidden="1" customHeight="1" outlineLevel="2">
      <c r="A74" s="634">
        <v>8595057627895</v>
      </c>
      <c r="B74" s="88" t="s">
        <v>2601</v>
      </c>
      <c r="C74" s="48" t="s">
        <v>7649</v>
      </c>
      <c r="D74" s="41">
        <v>8</v>
      </c>
      <c r="E74" s="74">
        <f>SUMIF('Загальний прайс'!$D$7:$D$4839,A74,'Загальний прайс'!$L$7:$L$4839)</f>
        <v>15743.939350284627</v>
      </c>
      <c r="F74" s="43">
        <f>E74*ЗМІСТ!$E$13/1000*1.2</f>
        <v>992.87327215605342</v>
      </c>
      <c r="G74" s="372">
        <f>F74*(100%-ЗМІСТ!$E$15)</f>
        <v>992.87327215605342</v>
      </c>
      <c r="H74" s="371"/>
      <c r="I74" s="371"/>
      <c r="J74" s="371"/>
      <c r="K74" s="371"/>
      <c r="L74" s="371"/>
      <c r="M74" s="371"/>
      <c r="N74" s="371"/>
      <c r="O74" s="371"/>
      <c r="P74" s="371"/>
      <c r="Q74" s="371"/>
      <c r="R74" s="371"/>
      <c r="S74" s="371"/>
      <c r="T74" s="371"/>
      <c r="U74" s="45"/>
      <c r="V74" s="45"/>
      <c r="W74" s="45"/>
      <c r="X74" s="45"/>
      <c r="Y74" s="45"/>
      <c r="Z74" s="45"/>
    </row>
    <row r="75" spans="1:26" ht="34.5" hidden="1" customHeight="1" outlineLevel="2">
      <c r="A75" s="634">
        <v>8595057627918</v>
      </c>
      <c r="B75" s="88" t="s">
        <v>2602</v>
      </c>
      <c r="C75" s="48" t="s">
        <v>7651</v>
      </c>
      <c r="D75" s="41">
        <v>8</v>
      </c>
      <c r="E75" s="74">
        <f>SUMIF('Загальний прайс'!$D$7:$D$4839,A75,'Загальний прайс'!$L$7:$L$4839)</f>
        <v>18900.145227000881</v>
      </c>
      <c r="F75" s="43">
        <f>E75*ЗМІСТ!$E$13/1000*1.2</f>
        <v>1191.9157345723472</v>
      </c>
      <c r="G75" s="372">
        <f>F75*(100%-ЗМІСТ!$E$15)</f>
        <v>1191.9157345723472</v>
      </c>
      <c r="H75" s="371"/>
      <c r="I75" s="371"/>
      <c r="J75" s="371"/>
      <c r="K75" s="371"/>
      <c r="L75" s="371"/>
      <c r="M75" s="371"/>
      <c r="N75" s="371"/>
      <c r="O75" s="371"/>
      <c r="P75" s="371"/>
      <c r="Q75" s="371"/>
      <c r="R75" s="371"/>
      <c r="S75" s="371"/>
      <c r="T75" s="371"/>
      <c r="U75" s="45"/>
      <c r="V75" s="45"/>
      <c r="W75" s="45"/>
      <c r="X75" s="45"/>
      <c r="Y75" s="45"/>
      <c r="Z75" s="45"/>
    </row>
    <row r="76" spans="1:26" ht="34.5" hidden="1" customHeight="1" outlineLevel="2">
      <c r="A76" s="634">
        <v>8595057627925</v>
      </c>
      <c r="B76" s="88" t="s">
        <v>2603</v>
      </c>
      <c r="C76" s="48" t="s">
        <v>7653</v>
      </c>
      <c r="D76" s="41">
        <v>8</v>
      </c>
      <c r="E76" s="74">
        <f>SUMIF('Загальний прайс'!$D$7:$D$4839,A76,'Загальний прайс'!$L$7:$L$4839)</f>
        <v>22806.132333386271</v>
      </c>
      <c r="F76" s="43">
        <f>E76*ЗМІСТ!$E$13/1000*1.2</f>
        <v>1438.2422804914984</v>
      </c>
      <c r="G76" s="372">
        <f>F76*(100%-ЗМІСТ!$E$15)</f>
        <v>1438.2422804914984</v>
      </c>
      <c r="H76" s="371"/>
      <c r="I76" s="371"/>
      <c r="J76" s="371"/>
      <c r="K76" s="371"/>
      <c r="L76" s="371"/>
      <c r="M76" s="371"/>
      <c r="N76" s="371"/>
      <c r="O76" s="371"/>
      <c r="P76" s="371"/>
      <c r="Q76" s="371"/>
      <c r="R76" s="371"/>
      <c r="S76" s="371"/>
      <c r="T76" s="371"/>
      <c r="U76" s="45"/>
      <c r="V76" s="45"/>
      <c r="W76" s="45"/>
      <c r="X76" s="45"/>
      <c r="Y76" s="45"/>
      <c r="Z76" s="45"/>
    </row>
    <row r="77" spans="1:26" ht="34.5" hidden="1" customHeight="1" outlineLevel="2">
      <c r="A77" s="634">
        <v>8595057627932</v>
      </c>
      <c r="B77" s="88" t="s">
        <v>2604</v>
      </c>
      <c r="C77" s="48" t="s">
        <v>7655</v>
      </c>
      <c r="D77" s="41">
        <v>8</v>
      </c>
      <c r="E77" s="74">
        <f>SUMIF('Загальний прайс'!$D$7:$D$4839,A77,'Загальний прайс'!$L$7:$L$4839)</f>
        <v>31754.107645175987</v>
      </c>
      <c r="F77" s="43">
        <f>E77*ЗМІСТ!$E$13/1000*1.2</f>
        <v>2002.5359638781549</v>
      </c>
      <c r="G77" s="372">
        <f>F77*(100%-ЗМІСТ!$E$15)</f>
        <v>2002.5359638781549</v>
      </c>
      <c r="H77" s="371"/>
      <c r="I77" s="371"/>
      <c r="J77" s="371"/>
      <c r="K77" s="371"/>
      <c r="L77" s="371"/>
      <c r="M77" s="371"/>
      <c r="N77" s="371"/>
      <c r="O77" s="371"/>
      <c r="P77" s="371"/>
      <c r="Q77" s="371"/>
      <c r="R77" s="371"/>
      <c r="S77" s="371"/>
      <c r="T77" s="371"/>
      <c r="U77" s="45"/>
      <c r="V77" s="45"/>
      <c r="W77" s="45"/>
      <c r="X77" s="45"/>
      <c r="Y77" s="45"/>
      <c r="Z77" s="45"/>
    </row>
    <row r="78" spans="1:26" ht="34.5" hidden="1" customHeight="1" outlineLevel="2">
      <c r="A78" s="634">
        <v>8595057627949</v>
      </c>
      <c r="B78" s="88" t="s">
        <v>2605</v>
      </c>
      <c r="C78" s="48" t="s">
        <v>7659</v>
      </c>
      <c r="D78" s="41">
        <v>8</v>
      </c>
      <c r="E78" s="74">
        <f>SUMIF('Загальний прайс'!$D$7:$D$4839,A78,'Загальний прайс'!$L$7:$L$4839)</f>
        <v>38188.87033457237</v>
      </c>
      <c r="F78" s="43">
        <f>E78*ЗМІСТ!$E$13/1000*1.2</f>
        <v>2408.3368085602183</v>
      </c>
      <c r="G78" s="372">
        <f>F78*(100%-ЗМІСТ!$E$15)</f>
        <v>2408.3368085602183</v>
      </c>
      <c r="H78" s="371"/>
      <c r="I78" s="371"/>
      <c r="J78" s="371"/>
      <c r="K78" s="371"/>
      <c r="L78" s="371"/>
      <c r="M78" s="371"/>
      <c r="N78" s="371"/>
      <c r="O78" s="371"/>
      <c r="P78" s="371"/>
      <c r="Q78" s="371"/>
      <c r="R78" s="371"/>
      <c r="S78" s="371"/>
      <c r="T78" s="371"/>
      <c r="U78" s="45"/>
      <c r="V78" s="45"/>
      <c r="W78" s="45"/>
      <c r="X78" s="45"/>
      <c r="Y78" s="45"/>
      <c r="Z78" s="45"/>
    </row>
    <row r="79" spans="1:26" ht="34.5" hidden="1" customHeight="1" outlineLevel="2">
      <c r="A79" s="634">
        <v>8595057627956</v>
      </c>
      <c r="B79" s="88" t="s">
        <v>2606</v>
      </c>
      <c r="C79" s="48" t="s">
        <v>7660</v>
      </c>
      <c r="D79" s="41">
        <v>8</v>
      </c>
      <c r="E79" s="74">
        <f>SUMIF('Загальний прайс'!$D$7:$D$4839,A79,'Загальний прайс'!$L$7:$L$4839)</f>
        <v>57499.35648447727</v>
      </c>
      <c r="F79" s="43">
        <f>E79*ЗМІСТ!$E$13/1000*1.2</f>
        <v>3626.1302174400366</v>
      </c>
      <c r="G79" s="372">
        <f>F79*(100%-ЗМІСТ!$E$15)</f>
        <v>3626.1302174400366</v>
      </c>
      <c r="H79" s="371"/>
      <c r="I79" s="371"/>
      <c r="J79" s="371"/>
      <c r="K79" s="371"/>
      <c r="L79" s="371"/>
      <c r="M79" s="371"/>
      <c r="N79" s="371"/>
      <c r="O79" s="371"/>
      <c r="P79" s="371"/>
      <c r="Q79" s="371"/>
      <c r="R79" s="371"/>
      <c r="S79" s="371"/>
      <c r="T79" s="371"/>
      <c r="U79" s="45"/>
      <c r="V79" s="45"/>
      <c r="W79" s="45"/>
      <c r="X79" s="45"/>
      <c r="Y79" s="45"/>
      <c r="Z79" s="45"/>
    </row>
    <row r="80" spans="1:26" ht="34.5" hidden="1" customHeight="1" outlineLevel="2">
      <c r="A80" s="634">
        <v>8595057631281</v>
      </c>
      <c r="B80" s="88" t="s">
        <v>2607</v>
      </c>
      <c r="C80" s="48" t="s">
        <v>7664</v>
      </c>
      <c r="D80" s="41">
        <v>16</v>
      </c>
      <c r="E80" s="74">
        <f>SUMIF('Загальний прайс'!$D$7:$D$4839,A80,'Загальний прайс'!$L$7:$L$4839)</f>
        <v>14131.890461515799</v>
      </c>
      <c r="F80" s="43">
        <f>E80*ЗМІСТ!$E$13/1000*1.2</f>
        <v>891.21127896255837</v>
      </c>
      <c r="G80" s="372">
        <f>F80*(100%-ЗМІСТ!$E$15)</f>
        <v>891.21127896255837</v>
      </c>
      <c r="H80" s="371"/>
      <c r="I80" s="371"/>
      <c r="J80" s="371"/>
      <c r="K80" s="371"/>
      <c r="L80" s="371"/>
      <c r="M80" s="371"/>
      <c r="N80" s="371"/>
      <c r="O80" s="371"/>
      <c r="P80" s="371"/>
      <c r="Q80" s="371"/>
      <c r="R80" s="371"/>
      <c r="S80" s="371"/>
      <c r="T80" s="371"/>
      <c r="U80" s="45"/>
      <c r="V80" s="45"/>
      <c r="W80" s="45"/>
      <c r="X80" s="45"/>
      <c r="Y80" s="45"/>
      <c r="Z80" s="45"/>
    </row>
    <row r="81" spans="1:26" ht="34.5" hidden="1" customHeight="1" outlineLevel="2">
      <c r="A81" s="634">
        <v>8595057632608</v>
      </c>
      <c r="B81" s="88" t="s">
        <v>2608</v>
      </c>
      <c r="C81" s="48" t="s">
        <v>7666</v>
      </c>
      <c r="D81" s="41">
        <v>16</v>
      </c>
      <c r="E81" s="74">
        <f>SUMIF('Загальний прайс'!$D$7:$D$4839,A81,'Загальний прайс'!$L$7:$L$4839)</f>
        <v>16033.252584742586</v>
      </c>
      <c r="F81" s="43">
        <f>E81*ЗМІСТ!$E$13/1000*1.2</f>
        <v>1011.1184756837927</v>
      </c>
      <c r="G81" s="372">
        <f>F81*(100%-ЗМІСТ!$E$15)</f>
        <v>1011.1184756837927</v>
      </c>
      <c r="H81" s="371"/>
      <c r="I81" s="371"/>
      <c r="J81" s="371"/>
      <c r="K81" s="371"/>
      <c r="L81" s="371"/>
      <c r="M81" s="371"/>
      <c r="N81" s="371"/>
      <c r="O81" s="371"/>
      <c r="P81" s="371"/>
      <c r="Q81" s="371"/>
      <c r="R81" s="371"/>
      <c r="S81" s="371"/>
      <c r="T81" s="371"/>
      <c r="U81" s="45"/>
      <c r="V81" s="45"/>
      <c r="W81" s="45"/>
      <c r="X81" s="45"/>
      <c r="Y81" s="45"/>
      <c r="Z81" s="45"/>
    </row>
    <row r="82" spans="1:26" ht="34.5" hidden="1" customHeight="1" outlineLevel="2">
      <c r="A82" s="634">
        <v>8595057632578</v>
      </c>
      <c r="B82" s="88" t="s">
        <v>2609</v>
      </c>
      <c r="C82" s="48" t="s">
        <v>7667</v>
      </c>
      <c r="D82" s="41">
        <v>16</v>
      </c>
      <c r="E82" s="74">
        <f>SUMIF('Загальний прайс'!$D$7:$D$4839,A82,'Загальний прайс'!$L$7:$L$4839)</f>
        <v>19416.181106602246</v>
      </c>
      <c r="F82" s="43">
        <f>E82*ЗМІСТ!$E$13/1000*1.2</f>
        <v>1224.4589387177869</v>
      </c>
      <c r="G82" s="372">
        <f>F82*(100%-ЗМІСТ!$E$15)</f>
        <v>1224.4589387177869</v>
      </c>
      <c r="H82" s="371"/>
      <c r="I82" s="371"/>
      <c r="J82" s="371"/>
      <c r="K82" s="371"/>
      <c r="L82" s="371"/>
      <c r="M82" s="371"/>
      <c r="N82" s="371"/>
      <c r="O82" s="371"/>
      <c r="P82" s="371"/>
      <c r="Q82" s="371"/>
      <c r="R82" s="371"/>
      <c r="S82" s="371"/>
      <c r="T82" s="371"/>
      <c r="U82" s="45"/>
      <c r="V82" s="45"/>
      <c r="W82" s="45"/>
      <c r="X82" s="45"/>
      <c r="Y82" s="45"/>
      <c r="Z82" s="45"/>
    </row>
    <row r="83" spans="1:26" ht="34.5" hidden="1" customHeight="1" outlineLevel="2">
      <c r="A83" s="634">
        <v>8595057630307</v>
      </c>
      <c r="B83" s="88" t="s">
        <v>2610</v>
      </c>
      <c r="C83" s="48" t="s">
        <v>7669</v>
      </c>
      <c r="D83" s="41">
        <v>16</v>
      </c>
      <c r="E83" s="74">
        <f>SUMIF('Загальний прайс'!$D$7:$D$4839,A83,'Загальний прайс'!$L$7:$L$4839)</f>
        <v>23143.91878699687</v>
      </c>
      <c r="F83" s="43">
        <f>E83*ЗМІСТ!$E$13/1000*1.2</f>
        <v>1459.5443913561646</v>
      </c>
      <c r="G83" s="372">
        <f>F83*(100%-ЗМІСТ!$E$15)</f>
        <v>1459.5443913561646</v>
      </c>
      <c r="H83" s="371"/>
      <c r="I83" s="371"/>
      <c r="J83" s="371"/>
      <c r="K83" s="371"/>
      <c r="L83" s="371"/>
      <c r="M83" s="371"/>
      <c r="N83" s="371"/>
      <c r="O83" s="371"/>
      <c r="P83" s="371"/>
      <c r="Q83" s="371"/>
      <c r="R83" s="371"/>
      <c r="S83" s="371"/>
      <c r="T83" s="371"/>
      <c r="U83" s="45"/>
      <c r="V83" s="45"/>
      <c r="W83" s="45"/>
      <c r="X83" s="45"/>
      <c r="Y83" s="45"/>
      <c r="Z83" s="45"/>
    </row>
    <row r="84" spans="1:26" ht="34.5" hidden="1" customHeight="1" outlineLevel="2">
      <c r="A84" s="634">
        <v>8595057636675</v>
      </c>
      <c r="B84" s="88" t="s">
        <v>2611</v>
      </c>
      <c r="C84" s="48" t="s">
        <v>7670</v>
      </c>
      <c r="D84" s="41">
        <v>16</v>
      </c>
      <c r="E84" s="74">
        <f>SUMIF('Загальний прайс'!$D$7:$D$4839,A84,'Загальний прайс'!$L$7:$L$4839)</f>
        <v>31641.775170155241</v>
      </c>
      <c r="F84" s="43">
        <f>E84*ЗМІСТ!$E$13/1000*1.2</f>
        <v>1995.4518466466429</v>
      </c>
      <c r="G84" s="372">
        <f>F84*(100%-ЗМІСТ!$E$15)</f>
        <v>1995.4518466466429</v>
      </c>
      <c r="H84" s="371"/>
      <c r="I84" s="371"/>
      <c r="J84" s="371"/>
      <c r="K84" s="371"/>
      <c r="L84" s="371"/>
      <c r="M84" s="371"/>
      <c r="N84" s="371"/>
      <c r="O84" s="371"/>
      <c r="P84" s="371"/>
      <c r="Q84" s="371"/>
      <c r="R84" s="371"/>
      <c r="S84" s="371"/>
      <c r="T84" s="371"/>
      <c r="U84" s="45"/>
      <c r="V84" s="45"/>
      <c r="W84" s="45"/>
      <c r="X84" s="45"/>
      <c r="Y84" s="45"/>
      <c r="Z84" s="45"/>
    </row>
    <row r="85" spans="1:26" ht="34.5" hidden="1" customHeight="1" outlineLevel="2">
      <c r="A85" s="634">
        <v>8595057636682</v>
      </c>
      <c r="B85" s="88" t="s">
        <v>2612</v>
      </c>
      <c r="C85" s="48" t="s">
        <v>7672</v>
      </c>
      <c r="D85" s="41">
        <v>16</v>
      </c>
      <c r="E85" s="74">
        <f>SUMIF('Загальний прайс'!$D$7:$D$4839,A85,'Загальний прайс'!$L$7:$L$4839)</f>
        <v>39638.572268906828</v>
      </c>
      <c r="F85" s="43">
        <f>E85*ЗМІСТ!$E$13/1000*1.2</f>
        <v>2499.7605793947773</v>
      </c>
      <c r="G85" s="372">
        <f>F85*(100%-ЗМІСТ!$E$15)</f>
        <v>2499.7605793947773</v>
      </c>
      <c r="H85" s="371"/>
      <c r="I85" s="371"/>
      <c r="J85" s="371"/>
      <c r="K85" s="371"/>
      <c r="L85" s="371"/>
      <c r="M85" s="371"/>
      <c r="N85" s="371"/>
      <c r="O85" s="371"/>
      <c r="P85" s="371"/>
      <c r="Q85" s="371"/>
      <c r="R85" s="371"/>
      <c r="S85" s="371"/>
      <c r="T85" s="371"/>
      <c r="U85" s="45"/>
      <c r="V85" s="45"/>
      <c r="W85" s="45"/>
      <c r="X85" s="45"/>
      <c r="Y85" s="45"/>
      <c r="Z85" s="45"/>
    </row>
    <row r="86" spans="1:26" ht="34.5" hidden="1" customHeight="1" outlineLevel="2">
      <c r="A86" s="634">
        <v>8595057633667</v>
      </c>
      <c r="B86" s="88" t="s">
        <v>2613</v>
      </c>
      <c r="C86" s="48" t="s">
        <v>7623</v>
      </c>
      <c r="D86" s="41">
        <v>16</v>
      </c>
      <c r="E86" s="74">
        <f>SUMIF('Загальний прайс'!$D$7:$D$4839,A86,'Загальний прайс'!$L$7:$L$4839)</f>
        <v>16816.159707951141</v>
      </c>
      <c r="F86" s="43">
        <f>E86*ЗМІСТ!$E$13/1000*1.2</f>
        <v>1060.4916052366773</v>
      </c>
      <c r="G86" s="372">
        <f>F86*(100%-ЗМІСТ!$E$15)</f>
        <v>1060.4916052366773</v>
      </c>
      <c r="H86" s="371"/>
      <c r="I86" s="371"/>
      <c r="J86" s="371"/>
      <c r="K86" s="371"/>
      <c r="L86" s="371"/>
      <c r="M86" s="371"/>
      <c r="N86" s="371"/>
      <c r="O86" s="371"/>
      <c r="P86" s="371"/>
      <c r="Q86" s="371"/>
      <c r="R86" s="371"/>
      <c r="S86" s="371"/>
      <c r="T86" s="371"/>
      <c r="U86" s="45"/>
      <c r="V86" s="45"/>
      <c r="W86" s="45"/>
      <c r="X86" s="45"/>
      <c r="Y86" s="45"/>
      <c r="Z86" s="45"/>
    </row>
    <row r="87" spans="1:26" ht="34.5" hidden="1" customHeight="1" outlineLevel="2">
      <c r="A87" s="634">
        <v>8595057636705</v>
      </c>
      <c r="B87" s="88" t="s">
        <v>2614</v>
      </c>
      <c r="C87" s="48" t="s">
        <v>7625</v>
      </c>
      <c r="D87" s="41">
        <v>16</v>
      </c>
      <c r="E87" s="74">
        <f>SUMIF('Загальний прайс'!$D$7:$D$4839,A87,'Загальний прайс'!$L$7:$L$4839)</f>
        <v>18785.951590235338</v>
      </c>
      <c r="F87" s="43">
        <f>E87*ЗМІСТ!$E$13/1000*1.2</f>
        <v>1184.714245334347</v>
      </c>
      <c r="G87" s="372">
        <f>F87*(100%-ЗМІСТ!$E$15)</f>
        <v>1184.714245334347</v>
      </c>
      <c r="H87" s="371"/>
      <c r="I87" s="371"/>
      <c r="J87" s="371"/>
      <c r="K87" s="371"/>
      <c r="L87" s="371"/>
      <c r="M87" s="371"/>
      <c r="N87" s="371"/>
      <c r="O87" s="371"/>
      <c r="P87" s="371"/>
      <c r="Q87" s="371"/>
      <c r="R87" s="371"/>
      <c r="S87" s="371"/>
      <c r="T87" s="371"/>
      <c r="U87" s="45"/>
      <c r="V87" s="45"/>
      <c r="W87" s="45"/>
      <c r="X87" s="45"/>
      <c r="Y87" s="45"/>
      <c r="Z87" s="45"/>
    </row>
    <row r="88" spans="1:26" ht="34.5" hidden="1" customHeight="1" outlineLevel="2">
      <c r="A88" s="634">
        <v>8595057633186</v>
      </c>
      <c r="B88" s="88" t="s">
        <v>2615</v>
      </c>
      <c r="C88" s="48" t="s">
        <v>7627</v>
      </c>
      <c r="D88" s="41">
        <v>16</v>
      </c>
      <c r="E88" s="74">
        <f>SUMIF('Загальний прайс'!$D$7:$D$4839,A88,'Загальний прайс'!$L$7:$L$4839)</f>
        <v>27908.63315786696</v>
      </c>
      <c r="F88" s="43">
        <f>E88*ЗМІСТ!$E$13/1000*1.2</f>
        <v>1760.0255760864163</v>
      </c>
      <c r="G88" s="372">
        <f>F88*(100%-ЗМІСТ!$E$15)</f>
        <v>1760.0255760864163</v>
      </c>
      <c r="H88" s="371"/>
      <c r="I88" s="371"/>
      <c r="J88" s="371"/>
      <c r="K88" s="371"/>
      <c r="L88" s="371"/>
      <c r="M88" s="371"/>
      <c r="N88" s="371"/>
      <c r="O88" s="371"/>
      <c r="P88" s="371"/>
      <c r="Q88" s="371"/>
      <c r="R88" s="371"/>
      <c r="S88" s="371"/>
      <c r="T88" s="371"/>
      <c r="U88" s="45"/>
      <c r="V88" s="45"/>
      <c r="W88" s="45"/>
      <c r="X88" s="45"/>
      <c r="Y88" s="45"/>
      <c r="Z88" s="45"/>
    </row>
    <row r="89" spans="1:26" ht="34.5" hidden="1" customHeight="1" outlineLevel="2">
      <c r="A89" s="634">
        <v>8595057636729</v>
      </c>
      <c r="B89" s="88" t="s">
        <v>2616</v>
      </c>
      <c r="C89" s="48" t="s">
        <v>7629</v>
      </c>
      <c r="D89" s="41">
        <v>16</v>
      </c>
      <c r="E89" s="74">
        <f>SUMIF('Загальний прайс'!$D$7:$D$4839,A89,'Загальний прайс'!$L$7:$L$4839)</f>
        <v>30630.47190634561</v>
      </c>
      <c r="F89" s="43">
        <f>E89*ЗМІСТ!$E$13/1000*1.2</f>
        <v>1931.6751794262743</v>
      </c>
      <c r="G89" s="372">
        <f>F89*(100%-ЗМІСТ!$E$15)</f>
        <v>1931.6751794262743</v>
      </c>
      <c r="H89" s="371"/>
      <c r="I89" s="371"/>
      <c r="J89" s="371"/>
      <c r="K89" s="371"/>
      <c r="L89" s="371"/>
      <c r="M89" s="371"/>
      <c r="N89" s="371"/>
      <c r="O89" s="371"/>
      <c r="P89" s="371"/>
      <c r="Q89" s="371"/>
      <c r="R89" s="371"/>
      <c r="S89" s="371"/>
      <c r="T89" s="371"/>
      <c r="U89" s="45"/>
      <c r="V89" s="45"/>
      <c r="W89" s="45"/>
      <c r="X89" s="45"/>
      <c r="Y89" s="45"/>
      <c r="Z89" s="45"/>
    </row>
    <row r="90" spans="1:26" ht="34.5" hidden="1" customHeight="1" outlineLevel="2">
      <c r="A90" s="634">
        <v>8595057633179</v>
      </c>
      <c r="B90" s="88" t="s">
        <v>2617</v>
      </c>
      <c r="C90" s="48" t="s">
        <v>7631</v>
      </c>
      <c r="D90" s="41">
        <v>16</v>
      </c>
      <c r="E90" s="74">
        <f>SUMIF('Загальний прайс'!$D$7:$D$4839,A90,'Загальний прайс'!$L$7:$L$4839)</f>
        <v>39202.531921223977</v>
      </c>
      <c r="F90" s="43">
        <f>E90*ЗМІСТ!$E$13/1000*1.2</f>
        <v>2472.2622006749612</v>
      </c>
      <c r="G90" s="372">
        <f>F90*(100%-ЗМІСТ!$E$15)</f>
        <v>2472.2622006749612</v>
      </c>
      <c r="H90" s="371"/>
      <c r="I90" s="371"/>
      <c r="J90" s="371"/>
      <c r="K90" s="371"/>
      <c r="L90" s="371"/>
      <c r="M90" s="371"/>
      <c r="N90" s="371"/>
      <c r="O90" s="371"/>
      <c r="P90" s="371"/>
      <c r="Q90" s="371"/>
      <c r="R90" s="371"/>
      <c r="S90" s="371"/>
      <c r="T90" s="371"/>
      <c r="U90" s="45"/>
      <c r="V90" s="45"/>
      <c r="W90" s="45"/>
      <c r="X90" s="45"/>
      <c r="Y90" s="45"/>
      <c r="Z90" s="45"/>
    </row>
    <row r="91" spans="1:26" ht="34.5" hidden="1" customHeight="1" outlineLevel="2">
      <c r="A91" s="634">
        <v>8595057636736</v>
      </c>
      <c r="B91" s="88" t="s">
        <v>2618</v>
      </c>
      <c r="C91" s="48" t="s">
        <v>7633</v>
      </c>
      <c r="D91" s="378">
        <v>16</v>
      </c>
      <c r="E91" s="74">
        <f>SUMIF('Загальний прайс'!$D$7:$D$4839,A91,'Загальний прайс'!$L$7:$L$4839)</f>
        <v>59154.729307874353</v>
      </c>
      <c r="F91" s="375">
        <f>E91*ЗМІСТ!$E$13/1000*1.2</f>
        <v>3730.5243843150984</v>
      </c>
      <c r="G91" s="376">
        <f>F91*(100%-ЗМІСТ!$E$15)</f>
        <v>3730.5243843150984</v>
      </c>
      <c r="H91" s="371"/>
      <c r="I91" s="371"/>
      <c r="J91" s="371"/>
      <c r="K91" s="371"/>
      <c r="L91" s="371"/>
      <c r="M91" s="371"/>
      <c r="N91" s="371"/>
      <c r="O91" s="371"/>
      <c r="P91" s="371"/>
      <c r="Q91" s="371"/>
      <c r="R91" s="371"/>
      <c r="S91" s="371"/>
      <c r="T91" s="371"/>
      <c r="U91" s="45"/>
      <c r="V91" s="45"/>
      <c r="W91" s="45"/>
      <c r="X91" s="45"/>
      <c r="Y91" s="45"/>
      <c r="Z91" s="45"/>
    </row>
    <row r="92" spans="1:26" ht="34.5" hidden="1" customHeight="1" outlineLevel="1">
      <c r="A92" s="643" t="s">
        <v>2619</v>
      </c>
      <c r="B92" s="644"/>
      <c r="C92" s="644"/>
      <c r="D92" s="644"/>
      <c r="E92" s="644"/>
      <c r="F92" s="644"/>
      <c r="G92" s="644"/>
      <c r="H92" s="377"/>
      <c r="I92" s="377"/>
      <c r="J92" s="377"/>
      <c r="K92" s="377"/>
      <c r="L92" s="377"/>
      <c r="M92" s="377"/>
      <c r="N92" s="377"/>
      <c r="O92" s="377"/>
      <c r="P92" s="377"/>
      <c r="Q92" s="377"/>
      <c r="R92" s="377"/>
      <c r="S92" s="377"/>
      <c r="T92" s="377"/>
      <c r="U92" s="45"/>
      <c r="V92" s="45"/>
      <c r="W92" s="45"/>
      <c r="X92" s="45"/>
      <c r="Y92" s="45"/>
      <c r="Z92" s="45"/>
    </row>
    <row r="93" spans="1:26" ht="34.5" hidden="1" customHeight="1" outlineLevel="2">
      <c r="A93" s="591">
        <v>8595057628243</v>
      </c>
      <c r="B93" s="88" t="s">
        <v>2620</v>
      </c>
      <c r="C93" s="48" t="s">
        <v>7690</v>
      </c>
      <c r="D93" s="88">
        <v>8</v>
      </c>
      <c r="E93" s="74">
        <f>SUMIF('Загальний прайс'!$D$7:$D$4839,A93,'Загальний прайс'!$L$7:$L$4839)</f>
        <v>0</v>
      </c>
      <c r="F93" s="74">
        <f>E93*ЗМІСТ!$E$13/1000*1.2</f>
        <v>0</v>
      </c>
      <c r="G93" s="370">
        <f>F93*(100%-ЗМІСТ!$E$15)</f>
        <v>0</v>
      </c>
      <c r="I93" s="371"/>
      <c r="J93" s="371"/>
      <c r="K93" s="371"/>
      <c r="L93" s="371"/>
      <c r="M93" s="371"/>
      <c r="N93" s="371"/>
      <c r="O93" s="371"/>
      <c r="P93" s="371"/>
      <c r="Q93" s="371"/>
      <c r="R93" s="371"/>
      <c r="S93" s="371"/>
      <c r="T93" s="371"/>
      <c r="U93" s="45"/>
      <c r="V93" s="45"/>
      <c r="W93" s="45"/>
      <c r="X93" s="45"/>
      <c r="Y93" s="45"/>
      <c r="Z93" s="45"/>
    </row>
    <row r="94" spans="1:26" ht="34.5" hidden="1" customHeight="1" outlineLevel="2">
      <c r="A94" s="592">
        <v>8595057637580</v>
      </c>
      <c r="B94" s="88" t="s">
        <v>2621</v>
      </c>
      <c r="C94" s="48" t="s">
        <v>7692</v>
      </c>
      <c r="D94" s="41">
        <v>8</v>
      </c>
      <c r="E94" s="74">
        <f>SUMIF('Загальний прайс'!$D$7:$D$4839,A94,'Загальний прайс'!$L$7:$L$4839)</f>
        <v>9880.3104234133207</v>
      </c>
      <c r="F94" s="43">
        <f>E94*ЗМІСТ!$E$13/1000*1.2</f>
        <v>623.09031569246986</v>
      </c>
      <c r="G94" s="372">
        <f>F94*(100%-ЗМІСТ!$E$15)</f>
        <v>623.09031569246986</v>
      </c>
      <c r="H94" s="371"/>
      <c r="I94" s="371"/>
      <c r="J94" s="371"/>
      <c r="K94" s="371"/>
      <c r="L94" s="371"/>
      <c r="M94" s="371"/>
      <c r="N94" s="371"/>
      <c r="O94" s="371"/>
      <c r="P94" s="371"/>
      <c r="Q94" s="371"/>
      <c r="R94" s="371"/>
      <c r="S94" s="371"/>
      <c r="T94" s="371"/>
      <c r="U94" s="45"/>
      <c r="V94" s="45"/>
      <c r="W94" s="45"/>
      <c r="X94" s="45"/>
      <c r="Y94" s="45"/>
      <c r="Z94" s="45"/>
    </row>
    <row r="95" spans="1:26" ht="34.5" hidden="1" customHeight="1" outlineLevel="2">
      <c r="A95" s="592">
        <v>8595057628250</v>
      </c>
      <c r="B95" s="88" t="s">
        <v>2622</v>
      </c>
      <c r="C95" s="48" t="s">
        <v>7685</v>
      </c>
      <c r="D95" s="41">
        <v>8</v>
      </c>
      <c r="E95" s="74">
        <f>SUMIF('Загальний прайс'!$D$7:$D$4839,A95,'Загальний прайс'!$L$7:$L$4839)</f>
        <v>9578.4720137840231</v>
      </c>
      <c r="F95" s="43">
        <f>E95*ЗМІСТ!$E$13/1000*1.2</f>
        <v>604.05522652175341</v>
      </c>
      <c r="G95" s="372">
        <f>F95*(100%-ЗМІСТ!$E$15)</f>
        <v>604.05522652175341</v>
      </c>
      <c r="H95" s="371"/>
      <c r="I95" s="371"/>
      <c r="J95" s="371"/>
      <c r="K95" s="371"/>
      <c r="L95" s="371"/>
      <c r="M95" s="371"/>
      <c r="N95" s="371"/>
      <c r="O95" s="371"/>
      <c r="P95" s="371"/>
      <c r="Q95" s="371"/>
      <c r="R95" s="371"/>
      <c r="S95" s="371"/>
      <c r="T95" s="371"/>
      <c r="U95" s="45"/>
      <c r="V95" s="45"/>
      <c r="W95" s="45"/>
      <c r="X95" s="45"/>
      <c r="Y95" s="45"/>
      <c r="Z95" s="45"/>
    </row>
    <row r="96" spans="1:26" ht="34.5" hidden="1" customHeight="1" outlineLevel="2">
      <c r="A96" s="592">
        <v>8595057628267</v>
      </c>
      <c r="B96" s="88" t="s">
        <v>2623</v>
      </c>
      <c r="C96" s="48" t="s">
        <v>7686</v>
      </c>
      <c r="D96" s="41">
        <v>8</v>
      </c>
      <c r="E96" s="74">
        <f>SUMIF('Загальний прайс'!$D$7:$D$4839,A96,'Загальний прайс'!$L$7:$L$4839)</f>
        <v>0</v>
      </c>
      <c r="F96" s="43">
        <f>E96*ЗМІСТ!$E$13/1000*1.2</f>
        <v>0</v>
      </c>
      <c r="G96" s="372">
        <f>F96*(100%-ЗМІСТ!$E$15)</f>
        <v>0</v>
      </c>
      <c r="H96" s="1015" t="s">
        <v>9143</v>
      </c>
      <c r="I96" s="371"/>
      <c r="J96" s="371"/>
      <c r="K96" s="371"/>
      <c r="L96" s="371"/>
      <c r="M96" s="371"/>
      <c r="N96" s="371"/>
      <c r="O96" s="371"/>
      <c r="P96" s="371"/>
      <c r="Q96" s="371"/>
      <c r="R96" s="371"/>
      <c r="S96" s="371"/>
      <c r="T96" s="371"/>
      <c r="U96" s="45"/>
      <c r="V96" s="45"/>
      <c r="W96" s="45"/>
      <c r="X96" s="45"/>
      <c r="Y96" s="45"/>
      <c r="Z96" s="45"/>
    </row>
    <row r="97" spans="1:26" ht="34.5" hidden="1" customHeight="1" outlineLevel="2">
      <c r="A97" s="592">
        <v>8595057628274</v>
      </c>
      <c r="B97" s="88" t="s">
        <v>2624</v>
      </c>
      <c r="C97" s="48" t="s">
        <v>7687</v>
      </c>
      <c r="D97" s="41">
        <v>8</v>
      </c>
      <c r="E97" s="74">
        <f>SUMIF('Загальний прайс'!$D$7:$D$4839,A97,'Загальний прайс'!$L$7:$L$4839)</f>
        <v>11035.120636622516</v>
      </c>
      <c r="F97" s="43">
        <f>E97*ЗМІСТ!$E$13/1000*1.2</f>
        <v>695.91708220866042</v>
      </c>
      <c r="G97" s="372">
        <f>F97*(100%-ЗМІСТ!$E$15)</f>
        <v>695.91708220866042</v>
      </c>
      <c r="H97" s="371"/>
      <c r="I97" s="371"/>
      <c r="J97" s="371"/>
      <c r="K97" s="371"/>
      <c r="L97" s="371"/>
      <c r="M97" s="371"/>
      <c r="N97" s="371"/>
      <c r="O97" s="371"/>
      <c r="P97" s="371"/>
      <c r="Q97" s="371"/>
      <c r="R97" s="371"/>
      <c r="S97" s="371"/>
      <c r="T97" s="371"/>
      <c r="U97" s="45"/>
      <c r="V97" s="45"/>
      <c r="W97" s="45"/>
      <c r="X97" s="45"/>
      <c r="Y97" s="45"/>
      <c r="Z97" s="45"/>
    </row>
    <row r="98" spans="1:26" ht="34.5" hidden="1" customHeight="1" outlineLevel="2">
      <c r="A98" s="592">
        <v>8595057628281</v>
      </c>
      <c r="B98" s="88" t="s">
        <v>2625</v>
      </c>
      <c r="C98" s="48" t="s">
        <v>7688</v>
      </c>
      <c r="D98" s="41">
        <v>8</v>
      </c>
      <c r="E98" s="74">
        <f>SUMIF('Загальний прайс'!$D$7:$D$4839,A98,'Загальний прайс'!$L$7:$L$4839)</f>
        <v>12430.243958056113</v>
      </c>
      <c r="F98" s="43">
        <f>E98*ЗМІСТ!$E$13/1000*1.2</f>
        <v>783.89891613181726</v>
      </c>
      <c r="G98" s="372">
        <f>F98*(100%-ЗМІСТ!$E$15)</f>
        <v>783.89891613181726</v>
      </c>
      <c r="H98" s="371"/>
      <c r="I98" s="371"/>
      <c r="J98" s="371"/>
      <c r="K98" s="371"/>
      <c r="L98" s="371"/>
      <c r="M98" s="371"/>
      <c r="N98" s="371"/>
      <c r="O98" s="371"/>
      <c r="P98" s="371"/>
      <c r="Q98" s="371"/>
      <c r="R98" s="371"/>
      <c r="S98" s="371"/>
      <c r="T98" s="371"/>
      <c r="U98" s="45"/>
      <c r="V98" s="45"/>
      <c r="W98" s="45"/>
      <c r="X98" s="45"/>
      <c r="Y98" s="45"/>
      <c r="Z98" s="45"/>
    </row>
    <row r="99" spans="1:26" ht="34.5" hidden="1" customHeight="1" outlineLevel="2">
      <c r="A99" s="592">
        <v>8595057637245</v>
      </c>
      <c r="B99" s="88" t="s">
        <v>2626</v>
      </c>
      <c r="C99" s="48" t="s">
        <v>7689</v>
      </c>
      <c r="D99" s="41">
        <v>8</v>
      </c>
      <c r="E99" s="74">
        <f>SUMIF('Загальний прайс'!$D$7:$D$4839,A99,'Загальний прайс'!$L$7:$L$4839)</f>
        <v>14123.837415597258</v>
      </c>
      <c r="F99" s="43">
        <f>E99*ЗМІСТ!$E$13/1000*1.2</f>
        <v>890.70342296323895</v>
      </c>
      <c r="G99" s="372">
        <f>F99*(100%-ЗМІСТ!$E$15)</f>
        <v>890.70342296323895</v>
      </c>
      <c r="H99" s="371"/>
      <c r="I99" s="371"/>
      <c r="J99" s="371"/>
      <c r="K99" s="371"/>
      <c r="L99" s="371"/>
      <c r="M99" s="371"/>
      <c r="N99" s="371"/>
      <c r="O99" s="371"/>
      <c r="P99" s="371"/>
      <c r="Q99" s="371"/>
      <c r="R99" s="371"/>
      <c r="S99" s="371"/>
      <c r="T99" s="371"/>
      <c r="U99" s="45"/>
      <c r="V99" s="45"/>
      <c r="W99" s="45"/>
      <c r="X99" s="45"/>
      <c r="Y99" s="45"/>
      <c r="Z99" s="45"/>
    </row>
    <row r="100" spans="1:26" ht="34.5" hidden="1" customHeight="1" outlineLevel="2">
      <c r="A100" s="592">
        <v>8595057637252</v>
      </c>
      <c r="B100" s="88" t="s">
        <v>2627</v>
      </c>
      <c r="C100" s="48" t="s">
        <v>7691</v>
      </c>
      <c r="D100" s="41">
        <v>8</v>
      </c>
      <c r="E100" s="74">
        <f>SUMIF('Загальний прайс'!$D$7:$D$4839,A100,'Загальний прайс'!$L$7:$L$4839)</f>
        <v>16216.633035676909</v>
      </c>
      <c r="F100" s="43">
        <f>E100*ЗМІСТ!$E$13/1000*1.2</f>
        <v>1022.6831511006427</v>
      </c>
      <c r="G100" s="372">
        <f>F100*(100%-ЗМІСТ!$E$15)</f>
        <v>1022.6831511006427</v>
      </c>
      <c r="H100" s="371"/>
      <c r="I100" s="371"/>
      <c r="J100" s="371"/>
      <c r="K100" s="371"/>
      <c r="L100" s="371"/>
      <c r="M100" s="371"/>
      <c r="N100" s="371"/>
      <c r="O100" s="371"/>
      <c r="P100" s="371"/>
      <c r="Q100" s="371"/>
      <c r="R100" s="371"/>
      <c r="S100" s="371"/>
      <c r="T100" s="371"/>
      <c r="U100" s="45"/>
      <c r="V100" s="45"/>
      <c r="W100" s="45"/>
      <c r="X100" s="45"/>
      <c r="Y100" s="45"/>
      <c r="Z100" s="45"/>
    </row>
    <row r="101" spans="1:26" ht="34.5" hidden="1" customHeight="1" outlineLevel="2">
      <c r="A101" s="635">
        <v>8595057628298</v>
      </c>
      <c r="B101" s="88" t="s">
        <v>2628</v>
      </c>
      <c r="C101" s="48" t="s">
        <v>7698</v>
      </c>
      <c r="D101" s="41">
        <v>8</v>
      </c>
      <c r="E101" s="74">
        <f>SUMIF('Загальний прайс'!$D$7:$D$4839,A101,'Загальний прайс'!$L$7:$L$4839)</f>
        <v>11116.581748423996</v>
      </c>
      <c r="F101" s="43">
        <f>E101*ЗМІСТ!$E$13/1000*1.2</f>
        <v>701.05433272953121</v>
      </c>
      <c r="G101" s="372">
        <f>F101*(100%-ЗМІСТ!$E$15)</f>
        <v>701.05433272953121</v>
      </c>
      <c r="H101" s="371"/>
      <c r="I101" s="371"/>
      <c r="J101" s="371"/>
      <c r="K101" s="371"/>
      <c r="L101" s="371"/>
      <c r="M101" s="371"/>
      <c r="N101" s="371"/>
      <c r="O101" s="371"/>
      <c r="P101" s="371"/>
      <c r="Q101" s="371"/>
      <c r="R101" s="371"/>
      <c r="S101" s="371"/>
      <c r="T101" s="371"/>
      <c r="U101" s="45"/>
      <c r="V101" s="45"/>
      <c r="W101" s="45"/>
      <c r="X101" s="45"/>
      <c r="Y101" s="45"/>
      <c r="Z101" s="45"/>
    </row>
    <row r="102" spans="1:26" ht="34.5" hidden="1" customHeight="1" outlineLevel="2">
      <c r="A102" s="635">
        <v>8595057628304</v>
      </c>
      <c r="B102" s="88" t="s">
        <v>2629</v>
      </c>
      <c r="C102" s="48" t="s">
        <v>7701</v>
      </c>
      <c r="D102" s="41">
        <v>8</v>
      </c>
      <c r="E102" s="74">
        <f>SUMIF('Загальний прайс'!$D$7:$D$4839,A102,'Загальний прайс'!$L$7:$L$4839)</f>
        <v>10316.171785380744</v>
      </c>
      <c r="F102" s="43">
        <f>E102*ЗМІСТ!$E$13/1000*1.2</f>
        <v>650.57740688576553</v>
      </c>
      <c r="G102" s="372">
        <f>F102*(100%-ЗМІСТ!$E$15)</f>
        <v>650.57740688576553</v>
      </c>
      <c r="H102" s="371"/>
      <c r="I102" s="371"/>
      <c r="J102" s="371"/>
      <c r="K102" s="371"/>
      <c r="L102" s="371"/>
      <c r="M102" s="371"/>
      <c r="N102" s="371"/>
      <c r="O102" s="371"/>
      <c r="P102" s="371"/>
      <c r="Q102" s="371"/>
      <c r="R102" s="371"/>
      <c r="S102" s="371"/>
      <c r="T102" s="371"/>
      <c r="U102" s="45"/>
      <c r="V102" s="45"/>
      <c r="W102" s="45"/>
      <c r="X102" s="45"/>
      <c r="Y102" s="45"/>
      <c r="Z102" s="45"/>
    </row>
    <row r="103" spans="1:26" ht="34.5" hidden="1" customHeight="1" outlineLevel="2">
      <c r="A103" s="635">
        <v>8595057628311</v>
      </c>
      <c r="B103" s="88" t="s">
        <v>2630</v>
      </c>
      <c r="C103" s="48" t="s">
        <v>7693</v>
      </c>
      <c r="D103" s="41">
        <v>8</v>
      </c>
      <c r="E103" s="74">
        <f>SUMIF('Загальний прайс'!$D$7:$D$4839,A103,'Загальний прайс'!$L$7:$L$4839)</f>
        <v>10013.242436078872</v>
      </c>
      <c r="F103" s="43">
        <f>E103*ЗМІСТ!$E$13/1000*1.2</f>
        <v>631.47351887008824</v>
      </c>
      <c r="G103" s="372">
        <f>F103*(100%-ЗМІСТ!$E$15)</f>
        <v>631.47351887008824</v>
      </c>
      <c r="H103" s="371"/>
      <c r="I103" s="371"/>
      <c r="J103" s="371"/>
      <c r="K103" s="371"/>
      <c r="L103" s="371"/>
      <c r="M103" s="371"/>
      <c r="N103" s="371"/>
      <c r="O103" s="371"/>
      <c r="P103" s="371"/>
      <c r="Q103" s="371"/>
      <c r="R103" s="371"/>
      <c r="S103" s="371"/>
      <c r="T103" s="371"/>
      <c r="U103" s="45"/>
      <c r="V103" s="45"/>
      <c r="W103" s="45"/>
      <c r="X103" s="45"/>
      <c r="Y103" s="45"/>
      <c r="Z103" s="45"/>
    </row>
    <row r="104" spans="1:26" ht="34.5" hidden="1" customHeight="1" outlineLevel="2">
      <c r="A104" s="635">
        <v>8595057628328</v>
      </c>
      <c r="B104" s="88" t="s">
        <v>2631</v>
      </c>
      <c r="C104" s="48" t="s">
        <v>7694</v>
      </c>
      <c r="D104" s="41">
        <v>8</v>
      </c>
      <c r="E104" s="74">
        <f>SUMIF('Загальний прайс'!$D$7:$D$4839,A104,'Загальний прайс'!$L$7:$L$4839)</f>
        <v>10636.981258392994</v>
      </c>
      <c r="F104" s="43">
        <f>E104*ЗМІСТ!$E$13/1000*1.2</f>
        <v>670.80888416229436</v>
      </c>
      <c r="G104" s="372">
        <f>F104*(100%-ЗМІСТ!$E$15)</f>
        <v>670.80888416229436</v>
      </c>
      <c r="H104" s="371"/>
      <c r="I104" s="371"/>
      <c r="J104" s="371"/>
      <c r="K104" s="371"/>
      <c r="L104" s="371"/>
      <c r="M104" s="371"/>
      <c r="N104" s="371"/>
      <c r="O104" s="371"/>
      <c r="P104" s="371"/>
      <c r="Q104" s="371"/>
      <c r="R104" s="371"/>
      <c r="S104" s="371"/>
      <c r="T104" s="371"/>
      <c r="U104" s="45"/>
      <c r="V104" s="45"/>
      <c r="W104" s="45"/>
      <c r="X104" s="45"/>
      <c r="Y104" s="45"/>
      <c r="Z104" s="45"/>
    </row>
    <row r="105" spans="1:26" ht="34.5" hidden="1" customHeight="1" outlineLevel="2">
      <c r="A105" s="635">
        <v>8595057628335</v>
      </c>
      <c r="B105" s="88" t="s">
        <v>2632</v>
      </c>
      <c r="C105" s="48" t="s">
        <v>7695</v>
      </c>
      <c r="D105" s="41">
        <v>8</v>
      </c>
      <c r="E105" s="74">
        <f>SUMIF('Загальний прайс'!$D$7:$D$4839,A105,'Загальний прайс'!$L$7:$L$4839)</f>
        <v>11470.106553173679</v>
      </c>
      <c r="F105" s="43">
        <f>E105*ЗМІСТ!$E$13/1000*1.2</f>
        <v>723.34896445229629</v>
      </c>
      <c r="G105" s="372">
        <f>F105*(100%-ЗМІСТ!$E$15)</f>
        <v>723.34896445229629</v>
      </c>
      <c r="H105" s="371"/>
      <c r="I105" s="371"/>
      <c r="J105" s="371"/>
      <c r="K105" s="371"/>
      <c r="L105" s="371"/>
      <c r="M105" s="371"/>
      <c r="N105" s="371"/>
      <c r="O105" s="371"/>
      <c r="P105" s="371"/>
      <c r="Q105" s="371"/>
      <c r="R105" s="371"/>
      <c r="S105" s="371"/>
      <c r="T105" s="371"/>
      <c r="U105" s="45"/>
      <c r="V105" s="45"/>
      <c r="W105" s="45"/>
      <c r="X105" s="45"/>
      <c r="Y105" s="45"/>
      <c r="Z105" s="45"/>
    </row>
    <row r="106" spans="1:26" ht="34.5" hidden="1" customHeight="1" outlineLevel="2">
      <c r="A106" s="635">
        <v>8595057628342</v>
      </c>
      <c r="B106" s="88" t="s">
        <v>2633</v>
      </c>
      <c r="C106" s="48" t="s">
        <v>7696</v>
      </c>
      <c r="D106" s="41">
        <v>8</v>
      </c>
      <c r="E106" s="74">
        <f>SUMIF('Загальний прайс'!$D$7:$D$4839,A106,'Загальний прайс'!$L$7:$L$4839)</f>
        <v>12865.701268292956</v>
      </c>
      <c r="F106" s="43">
        <f>E106*ЗМІСТ!$E$13/1000*1.2</f>
        <v>811.36052627142396</v>
      </c>
      <c r="G106" s="372">
        <f>F106*(100%-ЗМІСТ!$E$15)</f>
        <v>811.36052627142396</v>
      </c>
      <c r="H106" s="371"/>
      <c r="I106" s="371"/>
      <c r="J106" s="371"/>
      <c r="K106" s="371"/>
      <c r="L106" s="371"/>
      <c r="M106" s="371"/>
      <c r="N106" s="371"/>
      <c r="O106" s="371"/>
      <c r="P106" s="371"/>
      <c r="Q106" s="371"/>
      <c r="R106" s="371"/>
      <c r="S106" s="371"/>
      <c r="T106" s="371"/>
      <c r="U106" s="45"/>
      <c r="V106" s="45"/>
      <c r="W106" s="45"/>
      <c r="X106" s="45"/>
      <c r="Y106" s="45"/>
      <c r="Z106" s="45"/>
    </row>
    <row r="107" spans="1:26" ht="34.5" hidden="1" customHeight="1" outlineLevel="2">
      <c r="A107" s="636">
        <v>8595057628359</v>
      </c>
      <c r="B107" s="88" t="s">
        <v>2634</v>
      </c>
      <c r="C107" s="48" t="s">
        <v>7697</v>
      </c>
      <c r="D107" s="41">
        <v>8</v>
      </c>
      <c r="E107" s="74">
        <f>SUMIF('Загальний прайс'!$D$7:$D$4839,A107,'Загальний прайс'!$L$7:$L$4839)</f>
        <v>14558.991687036154</v>
      </c>
      <c r="F107" s="43">
        <f>E107*ЗМІСТ!$E$13/1000*1.2</f>
        <v>918.14592231257802</v>
      </c>
      <c r="G107" s="372">
        <f>F107*(100%-ЗМІСТ!$E$15)</f>
        <v>918.14592231257802</v>
      </c>
      <c r="H107" s="371"/>
      <c r="I107" s="371"/>
      <c r="J107" s="371"/>
      <c r="K107" s="371"/>
      <c r="L107" s="371"/>
      <c r="M107" s="371"/>
      <c r="N107" s="371"/>
      <c r="O107" s="371"/>
      <c r="P107" s="371"/>
      <c r="Q107" s="371"/>
      <c r="R107" s="371"/>
      <c r="S107" s="371"/>
      <c r="T107" s="371"/>
      <c r="U107" s="45"/>
      <c r="V107" s="45"/>
      <c r="W107" s="45"/>
      <c r="X107" s="45"/>
      <c r="Y107" s="45"/>
      <c r="Z107" s="45"/>
    </row>
    <row r="108" spans="1:26" ht="34.5" hidden="1" customHeight="1" outlineLevel="2">
      <c r="A108" s="636">
        <v>8595057628366</v>
      </c>
      <c r="B108" s="88" t="s">
        <v>2635</v>
      </c>
      <c r="C108" s="48" t="s">
        <v>7699</v>
      </c>
      <c r="D108" s="41">
        <v>8</v>
      </c>
      <c r="E108" s="74">
        <f>SUMIF('Загальний прайс'!$D$7:$D$4839,A108,'Загальний прайс'!$L$7:$L$4839)</f>
        <v>16652.494397644328</v>
      </c>
      <c r="F108" s="43">
        <f>E108*ЗМІСТ!$E$13/1000*1.2</f>
        <v>1050.1702422939381</v>
      </c>
      <c r="G108" s="372">
        <f>F108*(100%-ЗМІСТ!$E$15)</f>
        <v>1050.1702422939381</v>
      </c>
      <c r="H108" s="371"/>
      <c r="I108" s="371"/>
      <c r="J108" s="371"/>
      <c r="K108" s="371"/>
      <c r="L108" s="371"/>
      <c r="M108" s="371"/>
      <c r="N108" s="371"/>
      <c r="O108" s="371"/>
      <c r="P108" s="371"/>
      <c r="Q108" s="371"/>
      <c r="R108" s="371"/>
      <c r="S108" s="371"/>
      <c r="T108" s="371"/>
      <c r="U108" s="45"/>
      <c r="V108" s="45"/>
      <c r="W108" s="45"/>
      <c r="X108" s="45"/>
      <c r="Y108" s="45"/>
      <c r="Z108" s="45"/>
    </row>
    <row r="109" spans="1:26" ht="34.5" hidden="1" customHeight="1" outlineLevel="2">
      <c r="A109" s="635">
        <v>8595057628373</v>
      </c>
      <c r="B109" s="88" t="s">
        <v>2636</v>
      </c>
      <c r="C109" s="48" t="s">
        <v>7700</v>
      </c>
      <c r="D109" s="41">
        <v>8</v>
      </c>
      <c r="E109" s="74">
        <f>SUMIF('Загальний прайс'!$D$7:$D$4839,A109,'Загальний прайс'!$L$7:$L$4839)</f>
        <v>20467.804548618635</v>
      </c>
      <c r="F109" s="43">
        <f>E109*ЗМІСТ!$E$13/1000*1.2</f>
        <v>1290.7783512053575</v>
      </c>
      <c r="G109" s="372">
        <f>F109*(100%-ЗМІСТ!$E$15)</f>
        <v>1290.7783512053575</v>
      </c>
      <c r="H109" s="371"/>
      <c r="I109" s="371"/>
      <c r="J109" s="371"/>
      <c r="K109" s="371"/>
      <c r="L109" s="371"/>
      <c r="M109" s="371"/>
      <c r="N109" s="371"/>
      <c r="O109" s="371"/>
      <c r="P109" s="371"/>
      <c r="Q109" s="371"/>
      <c r="R109" s="371"/>
      <c r="S109" s="371"/>
      <c r="T109" s="371"/>
      <c r="U109" s="45"/>
      <c r="V109" s="45"/>
      <c r="W109" s="45"/>
      <c r="X109" s="45"/>
      <c r="Y109" s="45"/>
      <c r="Z109" s="45"/>
    </row>
    <row r="110" spans="1:26" ht="34.5" hidden="1" customHeight="1" outlineLevel="2">
      <c r="A110" s="635">
        <v>8595057630161</v>
      </c>
      <c r="B110" s="88" t="s">
        <v>2637</v>
      </c>
      <c r="C110" s="48" t="s">
        <v>7702</v>
      </c>
      <c r="D110" s="41">
        <v>16</v>
      </c>
      <c r="E110" s="74">
        <f>SUMIF('Загальний прайс'!$D$7:$D$4839,A110,'Загальний прайс'!$L$7:$L$4839)</f>
        <v>13710.018780473114</v>
      </c>
      <c r="F110" s="43">
        <f>E110*ЗМІСТ!$E$13/1000*1.2</f>
        <v>864.60643076875147</v>
      </c>
      <c r="G110" s="372">
        <f>F110*(100%-ЗМІСТ!$E$15)</f>
        <v>864.60643076875147</v>
      </c>
      <c r="H110" s="371"/>
      <c r="I110" s="371"/>
      <c r="J110" s="371"/>
      <c r="K110" s="371"/>
      <c r="L110" s="371"/>
      <c r="M110" s="371"/>
      <c r="N110" s="371"/>
      <c r="O110" s="371"/>
      <c r="P110" s="371"/>
      <c r="Q110" s="371"/>
      <c r="R110" s="371"/>
      <c r="S110" s="371"/>
      <c r="T110" s="371"/>
      <c r="U110" s="45"/>
      <c r="V110" s="45"/>
      <c r="W110" s="45"/>
      <c r="X110" s="45"/>
      <c r="Y110" s="45"/>
      <c r="Z110" s="45"/>
    </row>
    <row r="111" spans="1:26" ht="34.5" hidden="1" customHeight="1" outlineLevel="2">
      <c r="A111" s="635">
        <v>8595057630178</v>
      </c>
      <c r="B111" s="88" t="s">
        <v>2638</v>
      </c>
      <c r="C111" s="48" t="s">
        <v>7703</v>
      </c>
      <c r="D111" s="41">
        <v>16</v>
      </c>
      <c r="E111" s="74">
        <f>SUMIF('Загальний прайс'!$D$7:$D$4839,A111,'Загальний прайс'!$L$7:$L$4839)</f>
        <v>14344.283150368909</v>
      </c>
      <c r="F111" s="43">
        <f>E111*ЗМІСТ!$E$13/1000*1.2</f>
        <v>904.6055775095607</v>
      </c>
      <c r="G111" s="372">
        <f>F111*(100%-ЗМІСТ!$E$15)</f>
        <v>904.6055775095607</v>
      </c>
      <c r="H111" s="371"/>
      <c r="I111" s="371"/>
      <c r="J111" s="371"/>
      <c r="K111" s="371"/>
      <c r="L111" s="371"/>
      <c r="M111" s="371"/>
      <c r="N111" s="371"/>
      <c r="O111" s="371"/>
      <c r="P111" s="371"/>
      <c r="Q111" s="371"/>
      <c r="R111" s="371"/>
      <c r="S111" s="371"/>
      <c r="T111" s="371"/>
      <c r="U111" s="45"/>
      <c r="V111" s="45"/>
      <c r="W111" s="45"/>
      <c r="X111" s="45"/>
      <c r="Y111" s="45"/>
      <c r="Z111" s="45"/>
    </row>
    <row r="112" spans="1:26" ht="34.5" hidden="1" customHeight="1" outlineLevel="2">
      <c r="A112" s="635">
        <v>8595057630185</v>
      </c>
      <c r="B112" s="88" t="s">
        <v>2639</v>
      </c>
      <c r="C112" s="48" t="s">
        <v>7704</v>
      </c>
      <c r="D112" s="41">
        <v>16</v>
      </c>
      <c r="E112" s="74">
        <f>SUMIF('Загальний прайс'!$D$7:$D$4839,A112,'Загальний прайс'!$L$7:$L$4839)</f>
        <v>15178.283890565846</v>
      </c>
      <c r="F112" s="43">
        <f>E112*ЗМІСТ!$E$13/1000*1.2</f>
        <v>957.20086674922186</v>
      </c>
      <c r="G112" s="372">
        <f>F112*(100%-ЗМІСТ!$E$15)</f>
        <v>957.20086674922186</v>
      </c>
      <c r="H112" s="371"/>
      <c r="I112" s="371"/>
      <c r="J112" s="371"/>
      <c r="K112" s="371"/>
      <c r="L112" s="371"/>
      <c r="M112" s="371"/>
      <c r="N112" s="371"/>
      <c r="O112" s="371"/>
      <c r="P112" s="371"/>
      <c r="Q112" s="371"/>
      <c r="R112" s="371"/>
      <c r="S112" s="371"/>
      <c r="T112" s="371"/>
      <c r="U112" s="45"/>
      <c r="V112" s="45"/>
      <c r="W112" s="45"/>
      <c r="X112" s="45"/>
      <c r="Y112" s="45"/>
      <c r="Z112" s="45"/>
    </row>
    <row r="113" spans="1:26" ht="34.5" hidden="1" customHeight="1" outlineLevel="2">
      <c r="A113" s="635">
        <v>8595057630208</v>
      </c>
      <c r="B113" s="88" t="s">
        <v>2640</v>
      </c>
      <c r="C113" s="48" t="s">
        <v>7705</v>
      </c>
      <c r="D113" s="41">
        <v>16</v>
      </c>
      <c r="E113" s="74">
        <f>SUMIF('Загальний прайс'!$D$7:$D$4839,A113,'Загальний прайс'!$L$7:$L$4839)</f>
        <v>16618.394331682488</v>
      </c>
      <c r="F113" s="43">
        <f>E113*ЗМІСТ!$E$13/1000*1.2</f>
        <v>1048.0197611901312</v>
      </c>
      <c r="G113" s="372">
        <f>F113*(100%-ЗМІСТ!$E$15)</f>
        <v>1048.0197611901312</v>
      </c>
      <c r="H113" s="371"/>
      <c r="I113" s="371"/>
      <c r="J113" s="371"/>
      <c r="K113" s="371"/>
      <c r="L113" s="371"/>
      <c r="M113" s="371"/>
      <c r="N113" s="371"/>
      <c r="O113" s="371"/>
      <c r="P113" s="371"/>
      <c r="Q113" s="371"/>
      <c r="R113" s="371"/>
      <c r="S113" s="371"/>
      <c r="T113" s="371"/>
      <c r="U113" s="45"/>
      <c r="V113" s="45"/>
      <c r="W113" s="45"/>
      <c r="X113" s="45"/>
      <c r="Y113" s="45"/>
      <c r="Z113" s="45"/>
    </row>
    <row r="114" spans="1:26" ht="34.5" hidden="1" customHeight="1" outlineLevel="2">
      <c r="A114" s="635">
        <v>8595057629493</v>
      </c>
      <c r="B114" s="88" t="s">
        <v>2641</v>
      </c>
      <c r="C114" s="48" t="s">
        <v>7706</v>
      </c>
      <c r="D114" s="41">
        <v>16</v>
      </c>
      <c r="E114" s="74">
        <f>SUMIF('Загальний прайс'!$D$7:$D$4839,A114,'Загальний прайс'!$L$7:$L$4839)</f>
        <v>18311.987789223633</v>
      </c>
      <c r="F114" s="43">
        <f>E114*ЗМІСТ!$E$13/1000*1.2</f>
        <v>1154.8242680215526</v>
      </c>
      <c r="G114" s="372">
        <f>F114*(100%-ЗМІСТ!$E$15)</f>
        <v>1154.8242680215526</v>
      </c>
      <c r="H114" s="371"/>
      <c r="I114" s="371"/>
      <c r="J114" s="371"/>
      <c r="K114" s="371"/>
      <c r="L114" s="371"/>
      <c r="M114" s="371"/>
      <c r="N114" s="371"/>
      <c r="O114" s="371"/>
      <c r="P114" s="371"/>
      <c r="Q114" s="371"/>
      <c r="R114" s="371"/>
      <c r="S114" s="371"/>
      <c r="T114" s="371"/>
      <c r="U114" s="45"/>
      <c r="V114" s="45"/>
      <c r="W114" s="45"/>
      <c r="X114" s="45"/>
      <c r="Y114" s="45"/>
      <c r="Z114" s="45"/>
    </row>
    <row r="115" spans="1:26" ht="34.5" hidden="1" customHeight="1" outlineLevel="2">
      <c r="A115" s="635">
        <v>8595057637283</v>
      </c>
      <c r="B115" s="88" t="s">
        <v>2642</v>
      </c>
      <c r="C115" s="48" t="s">
        <v>7707</v>
      </c>
      <c r="D115" s="41">
        <v>16</v>
      </c>
      <c r="E115" s="74">
        <f>SUMIF('Загальний прайс'!$D$7:$D$4839,A115,'Загальний прайс'!$L$7:$L$4839)</f>
        <v>20505.412492804815</v>
      </c>
      <c r="F115" s="43">
        <f>E115*ЗМІСТ!$E$13/1000*1.2</f>
        <v>1293.1500525802439</v>
      </c>
      <c r="G115" s="372">
        <f>F115*(100%-ЗМІСТ!$E$15)</f>
        <v>1293.1500525802439</v>
      </c>
      <c r="H115" s="371"/>
      <c r="I115" s="371"/>
      <c r="J115" s="371"/>
      <c r="K115" s="371"/>
      <c r="L115" s="371"/>
      <c r="M115" s="371"/>
      <c r="N115" s="371"/>
      <c r="O115" s="371"/>
      <c r="P115" s="371"/>
      <c r="Q115" s="371"/>
      <c r="R115" s="371"/>
      <c r="S115" s="371"/>
      <c r="T115" s="371"/>
      <c r="U115" s="45"/>
      <c r="V115" s="45"/>
      <c r="W115" s="45"/>
      <c r="X115" s="45"/>
      <c r="Y115" s="45"/>
      <c r="Z115" s="45"/>
    </row>
    <row r="116" spans="1:26" ht="34.5" hidden="1" customHeight="1" outlineLevel="2">
      <c r="A116" s="635">
        <v>8595057633698</v>
      </c>
      <c r="B116" s="88" t="s">
        <v>2643</v>
      </c>
      <c r="C116" s="48" t="s">
        <v>7674</v>
      </c>
      <c r="D116" s="41">
        <v>16</v>
      </c>
      <c r="E116" s="74">
        <f>SUMIF('Загальний прайс'!$D$7:$D$4839,A116,'Загальний прайс'!$L$7:$L$4839)</f>
        <v>12345.072901499236</v>
      </c>
      <c r="F116" s="43">
        <f>E116*ЗМІСТ!$E$13/1000*1.2</f>
        <v>778.52770224848359</v>
      </c>
      <c r="G116" s="372">
        <f>F116*(100%-ЗМІСТ!$E$15)</f>
        <v>778.52770224848359</v>
      </c>
      <c r="H116" s="371"/>
      <c r="I116" s="371"/>
      <c r="J116" s="371"/>
      <c r="K116" s="371"/>
      <c r="L116" s="371"/>
      <c r="M116" s="371"/>
      <c r="N116" s="371"/>
      <c r="O116" s="371"/>
      <c r="P116" s="371"/>
      <c r="Q116" s="371"/>
      <c r="R116" s="371"/>
      <c r="S116" s="371"/>
      <c r="T116" s="371"/>
      <c r="U116" s="45"/>
      <c r="V116" s="45"/>
      <c r="W116" s="45"/>
      <c r="X116" s="45"/>
      <c r="Y116" s="45"/>
      <c r="Z116" s="45"/>
    </row>
    <row r="117" spans="1:26" ht="34.5" hidden="1" customHeight="1" outlineLevel="2">
      <c r="A117" s="635">
        <v>8595057637306</v>
      </c>
      <c r="B117" s="88" t="s">
        <v>2644</v>
      </c>
      <c r="C117" s="48" t="s">
        <v>7676</v>
      </c>
      <c r="D117" s="41">
        <v>16</v>
      </c>
      <c r="E117" s="74">
        <f>SUMIF('Загальний прайс'!$D$7:$D$4839,A117,'Загальний прайс'!$L$7:$L$4839)</f>
        <v>13168.164244970461</v>
      </c>
      <c r="F117" s="43">
        <f>E117*ЗМІСТ!$E$13/1000*1.2</f>
        <v>830.43500303853784</v>
      </c>
      <c r="G117" s="372">
        <f>F117*(100%-ЗМІСТ!$E$15)</f>
        <v>830.43500303853784</v>
      </c>
      <c r="H117" s="371"/>
      <c r="I117" s="371"/>
      <c r="J117" s="371"/>
      <c r="K117" s="371"/>
      <c r="L117" s="371"/>
      <c r="M117" s="371"/>
      <c r="N117" s="371"/>
      <c r="O117" s="371"/>
      <c r="P117" s="371"/>
      <c r="Q117" s="371"/>
      <c r="R117" s="371"/>
      <c r="S117" s="371"/>
      <c r="T117" s="371"/>
      <c r="U117" s="45"/>
      <c r="V117" s="45"/>
      <c r="W117" s="45"/>
      <c r="X117" s="45"/>
      <c r="Y117" s="45"/>
      <c r="Z117" s="45"/>
    </row>
    <row r="118" spans="1:26" ht="34.5" hidden="1" customHeight="1" outlineLevel="2">
      <c r="A118" s="635">
        <v>8595057633292</v>
      </c>
      <c r="B118" s="88" t="s">
        <v>2645</v>
      </c>
      <c r="C118" s="48" t="s">
        <v>7678</v>
      </c>
      <c r="D118" s="41">
        <v>16</v>
      </c>
      <c r="E118" s="74">
        <f>SUMIF('Загальний прайс'!$D$7:$D$4839,A118,'Загальний прайс'!$L$7:$L$4839)</f>
        <v>14783.600813021385</v>
      </c>
      <c r="F118" s="43">
        <f>E118*ЗМІСТ!$E$13/1000*1.2</f>
        <v>932.31063629625044</v>
      </c>
      <c r="G118" s="372">
        <f>F118*(100%-ЗМІСТ!$E$15)</f>
        <v>932.31063629625044</v>
      </c>
      <c r="H118" s="371"/>
      <c r="I118" s="371"/>
      <c r="J118" s="371"/>
      <c r="K118" s="371"/>
      <c r="L118" s="371"/>
      <c r="M118" s="371"/>
      <c r="N118" s="371"/>
      <c r="O118" s="371"/>
      <c r="P118" s="371"/>
      <c r="Q118" s="371"/>
      <c r="R118" s="371"/>
      <c r="S118" s="371"/>
      <c r="T118" s="371"/>
      <c r="U118" s="45"/>
      <c r="V118" s="45"/>
      <c r="W118" s="45"/>
      <c r="X118" s="45"/>
      <c r="Y118" s="45"/>
      <c r="Z118" s="45"/>
    </row>
    <row r="119" spans="1:26" ht="34.5" hidden="1" customHeight="1" outlineLevel="2">
      <c r="A119" s="635">
        <v>8595057637320</v>
      </c>
      <c r="B119" s="88" t="s">
        <v>2646</v>
      </c>
      <c r="C119" s="48" t="s">
        <v>7680</v>
      </c>
      <c r="D119" s="41">
        <v>16</v>
      </c>
      <c r="E119" s="74">
        <f>SUMIF('Загальний прайс'!$D$7:$D$4839,A119,'Загальний прайс'!$L$7:$L$4839)</f>
        <v>16483.255046521259</v>
      </c>
      <c r="F119" s="43">
        <f>E119*ЗМІСТ!$E$13/1000*1.2</f>
        <v>1039.4973589330091</v>
      </c>
      <c r="G119" s="372">
        <f>F119*(100%-ЗМІСТ!$E$15)</f>
        <v>1039.4973589330091</v>
      </c>
      <c r="H119" s="371"/>
      <c r="I119" s="371"/>
      <c r="J119" s="371"/>
      <c r="K119" s="371"/>
      <c r="L119" s="371"/>
      <c r="M119" s="371"/>
      <c r="N119" s="371"/>
      <c r="O119" s="371"/>
      <c r="P119" s="371"/>
      <c r="Q119" s="371"/>
      <c r="R119" s="371"/>
      <c r="S119" s="371"/>
      <c r="T119" s="371"/>
      <c r="U119" s="45"/>
      <c r="V119" s="45"/>
      <c r="W119" s="45"/>
      <c r="X119" s="45"/>
      <c r="Y119" s="45"/>
      <c r="Z119" s="45"/>
    </row>
    <row r="120" spans="1:26" ht="34.5" hidden="1" customHeight="1" outlineLevel="2">
      <c r="A120" s="635">
        <v>8595057633285</v>
      </c>
      <c r="B120" s="88" t="s">
        <v>2647</v>
      </c>
      <c r="C120" s="48" t="s">
        <v>7682</v>
      </c>
      <c r="D120" s="41">
        <v>16</v>
      </c>
      <c r="E120" s="74">
        <f>SUMIF('Загальний прайс'!$D$7:$D$4839,A120,'Загальний прайс'!$L$7:$L$4839)</f>
        <v>18971.4637711834</v>
      </c>
      <c r="F120" s="43">
        <f>E120*ЗМІСТ!$E$13/1000*1.2</f>
        <v>1196.4133558317064</v>
      </c>
      <c r="G120" s="372">
        <f>F120*(100%-ЗМІСТ!$E$15)</f>
        <v>1196.4133558317064</v>
      </c>
      <c r="H120" s="371"/>
      <c r="I120" s="371"/>
      <c r="J120" s="371"/>
      <c r="K120" s="371"/>
      <c r="L120" s="371"/>
      <c r="M120" s="371"/>
      <c r="N120" s="371"/>
      <c r="O120" s="371"/>
      <c r="P120" s="371"/>
      <c r="Q120" s="371"/>
      <c r="R120" s="371"/>
      <c r="S120" s="371"/>
      <c r="T120" s="371"/>
      <c r="U120" s="45"/>
      <c r="V120" s="45"/>
      <c r="W120" s="45"/>
      <c r="X120" s="45"/>
      <c r="Y120" s="45"/>
      <c r="Z120" s="45"/>
    </row>
    <row r="121" spans="1:26" ht="34.5" hidden="1" customHeight="1" outlineLevel="2">
      <c r="A121" s="637">
        <v>8595057637337</v>
      </c>
      <c r="B121" s="88" t="s">
        <v>2648</v>
      </c>
      <c r="C121" s="48" t="s">
        <v>7684</v>
      </c>
      <c r="D121" s="378">
        <v>16</v>
      </c>
      <c r="E121" s="74">
        <f>SUMIF('Загальний прайс'!$D$7:$D$4839,A121,'Загальний прайс'!$L$7:$L$4839)</f>
        <v>22775.864525431985</v>
      </c>
      <c r="F121" s="375">
        <f>E121*ЗМІСТ!$E$13/1000*1.2</f>
        <v>1436.3334762935185</v>
      </c>
      <c r="G121" s="376">
        <f>F121*(100%-ЗМІСТ!$E$15)</f>
        <v>1436.3334762935185</v>
      </c>
      <c r="H121" s="371"/>
      <c r="I121" s="371"/>
      <c r="J121" s="371"/>
      <c r="K121" s="371"/>
      <c r="L121" s="371"/>
      <c r="M121" s="371"/>
      <c r="N121" s="371"/>
      <c r="O121" s="371"/>
      <c r="P121" s="371"/>
      <c r="Q121" s="371"/>
      <c r="R121" s="371"/>
      <c r="S121" s="371"/>
      <c r="T121" s="371"/>
      <c r="U121" s="45"/>
      <c r="V121" s="45"/>
      <c r="W121" s="45"/>
      <c r="X121" s="45"/>
      <c r="Y121" s="45"/>
      <c r="Z121" s="45"/>
    </row>
    <row r="122" spans="1:26" ht="34.5" hidden="1" customHeight="1" outlineLevel="1">
      <c r="A122" s="643" t="s">
        <v>2649</v>
      </c>
      <c r="B122" s="644"/>
      <c r="C122" s="644"/>
      <c r="D122" s="644"/>
      <c r="E122" s="644"/>
      <c r="F122" s="644"/>
      <c r="G122" s="644"/>
      <c r="H122" s="377"/>
      <c r="I122" s="377"/>
      <c r="J122" s="377"/>
      <c r="K122" s="377"/>
      <c r="L122" s="377"/>
      <c r="M122" s="377"/>
      <c r="N122" s="377"/>
      <c r="O122" s="377"/>
      <c r="P122" s="377"/>
      <c r="Q122" s="377"/>
      <c r="R122" s="377"/>
      <c r="S122" s="377"/>
      <c r="T122" s="377"/>
      <c r="U122" s="45"/>
      <c r="V122" s="45"/>
      <c r="W122" s="45"/>
      <c r="X122" s="45"/>
      <c r="Y122" s="45"/>
      <c r="Z122" s="45"/>
    </row>
    <row r="123" spans="1:26" ht="34.5" hidden="1" customHeight="1" outlineLevel="2">
      <c r="A123" s="638">
        <v>8595057637948</v>
      </c>
      <c r="B123" s="88" t="s">
        <v>2650</v>
      </c>
      <c r="C123" s="48" t="s">
        <v>8362</v>
      </c>
      <c r="D123" s="88"/>
      <c r="E123" s="74">
        <f>SUMIF('Загальний прайс'!$D$7:$D$4839,A123,'Загальний прайс'!$L$7:$L$4839)</f>
        <v>2048.0287916448628</v>
      </c>
      <c r="F123" s="74">
        <f>E123*ЗМІСТ!$E$13/1000*1.2</f>
        <v>129.15656003168496</v>
      </c>
      <c r="G123" s="370">
        <f>F123*(100%-ЗМІСТ!$E$15)</f>
        <v>129.15656003168496</v>
      </c>
      <c r="H123" s="371"/>
      <c r="I123" s="371"/>
      <c r="J123" s="371"/>
      <c r="K123" s="371"/>
      <c r="L123" s="371"/>
      <c r="M123" s="371"/>
      <c r="N123" s="371"/>
      <c r="O123" s="371"/>
      <c r="P123" s="371"/>
      <c r="Q123" s="371"/>
      <c r="R123" s="371"/>
      <c r="S123" s="371"/>
      <c r="T123" s="371"/>
      <c r="U123" s="45"/>
      <c r="V123" s="45"/>
      <c r="W123" s="45"/>
      <c r="X123" s="45"/>
      <c r="Y123" s="45"/>
      <c r="Z123" s="45"/>
    </row>
    <row r="124" spans="1:26" ht="34.5" hidden="1" customHeight="1" outlineLevel="2">
      <c r="A124" s="635">
        <v>8595057632813</v>
      </c>
      <c r="B124" s="88" t="s">
        <v>2651</v>
      </c>
      <c r="C124" s="48" t="s">
        <v>8370</v>
      </c>
      <c r="D124" s="41"/>
      <c r="E124" s="74">
        <f>SUMIF('Загальний прайс'!$D$7:$D$4839,A124,'Загальний прайс'!$L$7:$L$4839)</f>
        <v>2125.8312285265752</v>
      </c>
      <c r="F124" s="43">
        <f>E124*ЗМІСТ!$E$13/1000*1.2</f>
        <v>134.06308046280336</v>
      </c>
      <c r="G124" s="372">
        <f>F124*(100%-ЗМІСТ!$E$15)</f>
        <v>134.06308046280336</v>
      </c>
      <c r="H124" s="371"/>
      <c r="I124" s="371"/>
      <c r="J124" s="371"/>
      <c r="K124" s="371"/>
      <c r="L124" s="371"/>
      <c r="M124" s="371"/>
      <c r="N124" s="371"/>
      <c r="O124" s="371"/>
      <c r="P124" s="371"/>
      <c r="Q124" s="371"/>
      <c r="R124" s="371"/>
      <c r="S124" s="371"/>
      <c r="T124" s="371"/>
      <c r="U124" s="45"/>
      <c r="V124" s="45"/>
      <c r="W124" s="45"/>
      <c r="X124" s="45"/>
      <c r="Y124" s="45"/>
      <c r="Z124" s="45"/>
    </row>
    <row r="125" spans="1:26" ht="34.5" hidden="1" customHeight="1" outlineLevel="2">
      <c r="A125" s="635">
        <v>8595057629875</v>
      </c>
      <c r="B125" s="88" t="s">
        <v>2652</v>
      </c>
      <c r="C125" s="48" t="s">
        <v>8348</v>
      </c>
      <c r="D125" s="41"/>
      <c r="E125" s="74">
        <f>SUMIF('Загальний прайс'!$D$7:$D$4839,A125,'Загальний прайс'!$L$7:$L$4839)</f>
        <v>2169.7876885657806</v>
      </c>
      <c r="F125" s="43">
        <f>E125*ЗМІСТ!$E$13/1000*1.2</f>
        <v>136.83514362568221</v>
      </c>
      <c r="G125" s="372">
        <f>F125*(100%-ЗМІСТ!$E$15)</f>
        <v>136.83514362568221</v>
      </c>
      <c r="H125" s="371"/>
      <c r="I125" s="371"/>
      <c r="J125" s="371"/>
      <c r="K125" s="371"/>
      <c r="L125" s="371"/>
      <c r="M125" s="371"/>
      <c r="N125" s="371"/>
      <c r="O125" s="371"/>
      <c r="P125" s="371"/>
      <c r="Q125" s="371"/>
      <c r="R125" s="371"/>
      <c r="S125" s="371"/>
      <c r="T125" s="371"/>
      <c r="U125" s="45"/>
      <c r="V125" s="45"/>
      <c r="W125" s="45"/>
      <c r="X125" s="45"/>
      <c r="Y125" s="45"/>
      <c r="Z125" s="45"/>
    </row>
    <row r="126" spans="1:26" ht="34.5" hidden="1" customHeight="1" outlineLevel="2">
      <c r="A126" s="635">
        <v>8595057629882</v>
      </c>
      <c r="B126" s="88" t="s">
        <v>2653</v>
      </c>
      <c r="C126" s="48" t="s">
        <v>8352</v>
      </c>
      <c r="D126" s="41"/>
      <c r="E126" s="74">
        <f>SUMIF('Загальний прайс'!$D$7:$D$4839,A126,'Загальний прайс'!$L$7:$L$4839)</f>
        <v>2463.8220675911384</v>
      </c>
      <c r="F126" s="43">
        <f>E126*ЗМІСТ!$E$13/1000*1.2</f>
        <v>155.37808065903673</v>
      </c>
      <c r="G126" s="372">
        <f>F126*(100%-ЗМІСТ!$E$15)</f>
        <v>155.37808065903673</v>
      </c>
      <c r="H126" s="371"/>
      <c r="I126" s="371"/>
      <c r="J126" s="371"/>
      <c r="K126" s="371"/>
      <c r="L126" s="371"/>
      <c r="M126" s="371"/>
      <c r="N126" s="371"/>
      <c r="O126" s="371"/>
      <c r="P126" s="371"/>
      <c r="Q126" s="371"/>
      <c r="R126" s="371"/>
      <c r="S126" s="371"/>
      <c r="T126" s="371"/>
      <c r="U126" s="45"/>
      <c r="V126" s="45"/>
      <c r="W126" s="45"/>
      <c r="X126" s="45"/>
      <c r="Y126" s="45"/>
      <c r="Z126" s="45"/>
    </row>
    <row r="127" spans="1:26" ht="34.5" hidden="1" customHeight="1" outlineLevel="2">
      <c r="A127" s="635">
        <v>8595057629899</v>
      </c>
      <c r="B127" s="88" t="s">
        <v>2654</v>
      </c>
      <c r="C127" s="48" t="s">
        <v>8354</v>
      </c>
      <c r="D127" s="41"/>
      <c r="E127" s="74">
        <f>SUMIF('Загальний прайс'!$D$7:$D$4839,A127,'Загальний прайс'!$L$7:$L$4839)</f>
        <v>3558.0351611597025</v>
      </c>
      <c r="F127" s="43">
        <f>E127*ЗМІСТ!$E$13/1000*1.2</f>
        <v>224.38336011774967</v>
      </c>
      <c r="G127" s="372">
        <f>F127*(100%-ЗМІСТ!$E$15)</f>
        <v>224.38336011774967</v>
      </c>
      <c r="H127" s="371"/>
      <c r="I127" s="371"/>
      <c r="J127" s="371"/>
      <c r="K127" s="371"/>
      <c r="L127" s="371"/>
      <c r="M127" s="371"/>
      <c r="N127" s="371"/>
      <c r="O127" s="371"/>
      <c r="P127" s="371"/>
      <c r="Q127" s="371"/>
      <c r="R127" s="371"/>
      <c r="S127" s="371"/>
      <c r="T127" s="371"/>
      <c r="U127" s="45"/>
      <c r="V127" s="45"/>
      <c r="W127" s="45"/>
      <c r="X127" s="45"/>
      <c r="Y127" s="45"/>
      <c r="Z127" s="45"/>
    </row>
    <row r="128" spans="1:26" ht="34.5" hidden="1" customHeight="1" outlineLevel="2">
      <c r="A128" s="635">
        <v>8595057629905</v>
      </c>
      <c r="B128" s="88" t="s">
        <v>2655</v>
      </c>
      <c r="C128" s="48" t="s">
        <v>8358</v>
      </c>
      <c r="D128" s="41"/>
      <c r="E128" s="74">
        <f>SUMIF('Загальний прайс'!$D$7:$D$4839,A128,'Загальний прайс'!$L$7:$L$4839)</f>
        <v>5021.1688025778076</v>
      </c>
      <c r="F128" s="43">
        <f>E128*ЗМІСТ!$E$13/1000*1.2</f>
        <v>316.65418597875845</v>
      </c>
      <c r="G128" s="372">
        <f>F128*(100%-ЗМІСТ!$E$15)</f>
        <v>316.65418597875845</v>
      </c>
      <c r="H128" s="371"/>
      <c r="I128" s="371"/>
      <c r="J128" s="371"/>
      <c r="K128" s="371"/>
      <c r="L128" s="371"/>
      <c r="M128" s="371"/>
      <c r="N128" s="371"/>
      <c r="O128" s="371"/>
      <c r="P128" s="371"/>
      <c r="Q128" s="371"/>
      <c r="R128" s="371"/>
      <c r="S128" s="371"/>
      <c r="T128" s="371"/>
      <c r="U128" s="45"/>
      <c r="V128" s="45"/>
      <c r="W128" s="45"/>
      <c r="X128" s="45"/>
      <c r="Y128" s="45"/>
      <c r="Z128" s="45"/>
    </row>
    <row r="129" spans="1:26" ht="34.5" hidden="1" customHeight="1" outlineLevel="2">
      <c r="A129" s="635">
        <v>8595057629509</v>
      </c>
      <c r="B129" s="88" t="s">
        <v>2656</v>
      </c>
      <c r="C129" s="48" t="s">
        <v>8360</v>
      </c>
      <c r="D129" s="41"/>
      <c r="E129" s="74">
        <f>SUMIF('Загальний прайс'!$D$7:$D$4839,A129,'Загальний прайс'!$L$7:$L$4839)</f>
        <v>6633.1590567599451</v>
      </c>
      <c r="F129" s="43">
        <f>E129*ЗМІСТ!$E$13/1000*1.2</f>
        <v>418.31248145006009</v>
      </c>
      <c r="G129" s="372">
        <f>F129*(100%-ЗМІСТ!$E$15)</f>
        <v>418.31248145006009</v>
      </c>
      <c r="H129" s="371"/>
      <c r="I129" s="371"/>
      <c r="J129" s="371"/>
      <c r="K129" s="371"/>
      <c r="L129" s="371"/>
      <c r="M129" s="371"/>
      <c r="N129" s="371"/>
      <c r="O129" s="371"/>
      <c r="P129" s="371"/>
      <c r="Q129" s="371"/>
      <c r="R129" s="371"/>
      <c r="S129" s="371"/>
      <c r="T129" s="371"/>
      <c r="U129" s="45"/>
      <c r="V129" s="45"/>
      <c r="W129" s="45"/>
      <c r="X129" s="45"/>
      <c r="Y129" s="45"/>
      <c r="Z129" s="45"/>
    </row>
    <row r="130" spans="1:26" ht="34.5" hidden="1" customHeight="1" outlineLevel="2">
      <c r="A130" s="635">
        <v>8595057633308</v>
      </c>
      <c r="B130" s="88" t="s">
        <v>2657</v>
      </c>
      <c r="C130" s="48" t="s">
        <v>8364</v>
      </c>
      <c r="D130" s="41"/>
      <c r="E130" s="74">
        <f>SUMIF('Загальний прайс'!$D$7:$D$4839,A130,'Загальний прайс'!$L$7:$L$4839)</f>
        <v>7216.6499094839392</v>
      </c>
      <c r="F130" s="43">
        <f>E130*ЗМІСТ!$E$13/1000*1.2</f>
        <v>455.10965522770954</v>
      </c>
      <c r="G130" s="372">
        <f>F130*(100%-ЗМІСТ!$E$15)</f>
        <v>455.10965522770954</v>
      </c>
      <c r="H130" s="371"/>
      <c r="I130" s="371"/>
      <c r="J130" s="371"/>
      <c r="K130" s="371"/>
      <c r="L130" s="371"/>
      <c r="M130" s="371"/>
      <c r="N130" s="371"/>
      <c r="O130" s="371"/>
      <c r="P130" s="371"/>
      <c r="Q130" s="371"/>
      <c r="R130" s="371"/>
      <c r="S130" s="371"/>
      <c r="T130" s="371"/>
      <c r="U130" s="45"/>
      <c r="V130" s="45"/>
      <c r="W130" s="45"/>
      <c r="X130" s="45"/>
      <c r="Y130" s="45"/>
      <c r="Z130" s="45"/>
    </row>
    <row r="131" spans="1:26" ht="34.5" hidden="1" customHeight="1" outlineLevel="2">
      <c r="A131" s="637">
        <v>8595057637955</v>
      </c>
      <c r="B131" s="88" t="s">
        <v>2658</v>
      </c>
      <c r="C131" s="48" t="s">
        <v>8366</v>
      </c>
      <c r="D131" s="378"/>
      <c r="E131" s="74">
        <f>SUMIF('Загальний прайс'!$D$7:$D$4839,A131,'Загальний прайс'!$L$7:$L$4839)</f>
        <v>9389.6135164835177</v>
      </c>
      <c r="F131" s="375">
        <f>E131*ЗМІСТ!$E$13/1000*1.2</f>
        <v>592.14508446535388</v>
      </c>
      <c r="G131" s="376">
        <f>F131*(100%-ЗМІСТ!$E$15)</f>
        <v>592.14508446535388</v>
      </c>
      <c r="H131" s="371"/>
      <c r="I131" s="371"/>
      <c r="J131" s="371"/>
      <c r="K131" s="371"/>
      <c r="L131" s="371"/>
      <c r="M131" s="371"/>
      <c r="N131" s="371"/>
      <c r="O131" s="371"/>
      <c r="P131" s="371"/>
      <c r="Q131" s="371"/>
      <c r="R131" s="371"/>
      <c r="S131" s="371"/>
      <c r="T131" s="371"/>
      <c r="U131" s="45"/>
      <c r="V131" s="45"/>
      <c r="W131" s="45"/>
      <c r="X131" s="45"/>
      <c r="Y131" s="45"/>
      <c r="Z131" s="45"/>
    </row>
    <row r="132" spans="1:26" ht="34.5" hidden="1" customHeight="1" outlineLevel="1">
      <c r="A132" s="643" t="s">
        <v>2659</v>
      </c>
      <c r="B132" s="644"/>
      <c r="C132" s="644"/>
      <c r="D132" s="644"/>
      <c r="E132" s="644"/>
      <c r="F132" s="644"/>
      <c r="G132" s="644"/>
      <c r="H132" s="371"/>
      <c r="I132" s="371"/>
      <c r="J132" s="371"/>
      <c r="K132" s="371"/>
      <c r="L132" s="371"/>
      <c r="M132" s="371"/>
      <c r="N132" s="371"/>
      <c r="O132" s="371"/>
      <c r="P132" s="371"/>
      <c r="Q132" s="371"/>
      <c r="R132" s="371"/>
      <c r="S132" s="371"/>
      <c r="T132" s="371"/>
      <c r="U132" s="45"/>
      <c r="V132" s="45"/>
      <c r="W132" s="45"/>
      <c r="X132" s="45"/>
      <c r="Y132" s="45"/>
      <c r="Z132" s="45"/>
    </row>
    <row r="133" spans="1:26" ht="34.5" hidden="1" customHeight="1" outlineLevel="2">
      <c r="A133" s="105">
        <v>8595057630277</v>
      </c>
      <c r="B133" s="88" t="s">
        <v>2660</v>
      </c>
      <c r="C133" s="48" t="s">
        <v>8340</v>
      </c>
      <c r="D133" s="88">
        <v>1</v>
      </c>
      <c r="E133" s="74">
        <f>SUMIF('Загальний прайс'!$D$7:$D$4839,A133,'Загальний прайс'!$L$7:$L$4839)</f>
        <v>2995.4917443066256</v>
      </c>
      <c r="F133" s="74">
        <f>E133*ЗМІСТ!$E$13/1000*1.2</f>
        <v>188.90721208427394</v>
      </c>
      <c r="G133" s="370">
        <f>F133*(100%-ЗМІСТ!$E$15)</f>
        <v>188.90721208427394</v>
      </c>
      <c r="H133" s="371"/>
      <c r="I133" s="371"/>
      <c r="J133" s="371"/>
      <c r="K133" s="371"/>
      <c r="L133" s="371"/>
      <c r="M133" s="371"/>
      <c r="N133" s="371"/>
      <c r="O133" s="371"/>
      <c r="P133" s="371"/>
      <c r="Q133" s="371"/>
      <c r="R133" s="371"/>
      <c r="S133" s="371"/>
      <c r="T133" s="371"/>
      <c r="U133" s="45"/>
      <c r="V133" s="45"/>
      <c r="W133" s="45"/>
      <c r="X133" s="45"/>
      <c r="Y133" s="45"/>
      <c r="Z133" s="45"/>
    </row>
    <row r="134" spans="1:26" ht="34.5" hidden="1" customHeight="1" outlineLevel="2">
      <c r="A134" s="101">
        <v>8595057629622</v>
      </c>
      <c r="B134" s="88" t="s">
        <v>2661</v>
      </c>
      <c r="C134" s="48" t="s">
        <v>8346</v>
      </c>
      <c r="D134" s="41">
        <v>1</v>
      </c>
      <c r="E134" s="74">
        <f>SUMIF('Загальний прайс'!$D$7:$D$4839,A134,'Загальний прайс'!$L$7:$L$4839)</f>
        <v>3310.2670609442193</v>
      </c>
      <c r="F134" s="43">
        <f>E134*ЗМІСТ!$E$13/1000*1.2</f>
        <v>208.75815228865648</v>
      </c>
      <c r="G134" s="372">
        <f>F134*(100%-ЗМІСТ!$E$15)</f>
        <v>208.75815228865648</v>
      </c>
      <c r="H134" s="371"/>
      <c r="I134" s="371"/>
      <c r="J134" s="371"/>
      <c r="K134" s="371"/>
      <c r="L134" s="371"/>
      <c r="M134" s="371"/>
      <c r="N134" s="371"/>
      <c r="O134" s="371"/>
      <c r="P134" s="371"/>
      <c r="Q134" s="371"/>
      <c r="R134" s="371"/>
      <c r="S134" s="371"/>
      <c r="T134" s="371"/>
      <c r="U134" s="45"/>
      <c r="V134" s="45"/>
      <c r="W134" s="45"/>
      <c r="X134" s="45"/>
      <c r="Y134" s="45"/>
      <c r="Z134" s="45"/>
    </row>
    <row r="135" spans="1:26" ht="34.5" hidden="1" customHeight="1" outlineLevel="2">
      <c r="A135" s="101">
        <v>8595057629813</v>
      </c>
      <c r="B135" s="88" t="s">
        <v>2662</v>
      </c>
      <c r="C135" s="48" t="s">
        <v>8330</v>
      </c>
      <c r="D135" s="41">
        <v>1</v>
      </c>
      <c r="E135" s="74">
        <f>SUMIF('Загальний прайс'!$D$7:$D$4839,A135,'Загальний прайс'!$L$7:$L$4839)</f>
        <v>3780.9955661583313</v>
      </c>
      <c r="F135" s="43">
        <f>E135*ЗМІСТ!$E$13/1000*1.2</f>
        <v>238.44409942491842</v>
      </c>
      <c r="G135" s="372">
        <f>F135*(100%-ЗМІСТ!$E$15)</f>
        <v>238.44409942491842</v>
      </c>
      <c r="H135" s="371"/>
      <c r="I135" s="371"/>
      <c r="J135" s="371"/>
      <c r="K135" s="371"/>
      <c r="L135" s="371"/>
      <c r="M135" s="371"/>
      <c r="N135" s="371"/>
      <c r="O135" s="371"/>
      <c r="P135" s="371"/>
      <c r="Q135" s="371"/>
      <c r="R135" s="371"/>
      <c r="S135" s="371"/>
      <c r="T135" s="371"/>
      <c r="U135" s="45"/>
      <c r="V135" s="45"/>
      <c r="W135" s="45"/>
      <c r="X135" s="45"/>
      <c r="Y135" s="45"/>
      <c r="Z135" s="45"/>
    </row>
    <row r="136" spans="1:26" ht="34.5" hidden="1" customHeight="1" outlineLevel="2">
      <c r="A136" s="101">
        <v>8595057630246</v>
      </c>
      <c r="B136" s="88" t="s">
        <v>2663</v>
      </c>
      <c r="C136" s="48" t="s">
        <v>8332</v>
      </c>
      <c r="D136" s="41">
        <v>1</v>
      </c>
      <c r="E136" s="74">
        <f>SUMIF('Загальний прайс'!$D$7:$D$4839,A136,'Загальний прайс'!$L$7:$L$4839)</f>
        <v>4910.0733703108435</v>
      </c>
      <c r="F136" s="43">
        <f>E136*ЗМІСТ!$E$13/1000*1.2</f>
        <v>309.64808141354371</v>
      </c>
      <c r="G136" s="372">
        <f>F136*(100%-ЗМІСТ!$E$15)</f>
        <v>309.64808141354371</v>
      </c>
      <c r="H136" s="371"/>
      <c r="I136" s="371"/>
      <c r="J136" s="371"/>
      <c r="K136" s="371"/>
      <c r="L136" s="371"/>
      <c r="M136" s="371"/>
      <c r="N136" s="371"/>
      <c r="O136" s="371"/>
      <c r="P136" s="371"/>
      <c r="Q136" s="371"/>
      <c r="R136" s="371"/>
      <c r="S136" s="371"/>
      <c r="T136" s="371"/>
      <c r="U136" s="45"/>
      <c r="V136" s="45"/>
      <c r="W136" s="45"/>
      <c r="X136" s="45"/>
      <c r="Y136" s="45"/>
      <c r="Z136" s="45"/>
    </row>
    <row r="137" spans="1:26" ht="34.5" hidden="1" customHeight="1" outlineLevel="2">
      <c r="A137" s="101">
        <v>8595057629820</v>
      </c>
      <c r="B137" s="88" t="s">
        <v>2664</v>
      </c>
      <c r="C137" s="48" t="s">
        <v>8334</v>
      </c>
      <c r="D137" s="41">
        <v>1</v>
      </c>
      <c r="E137" s="74">
        <f>SUMIF('Загальний прайс'!$D$7:$D$4839,A137,'Загальний прайс'!$L$7:$L$4839)</f>
        <v>7130.6860810802955</v>
      </c>
      <c r="F137" s="43">
        <f>E137*ЗМІСТ!$E$13/1000*1.2</f>
        <v>449.68844610747476</v>
      </c>
      <c r="G137" s="372">
        <f>F137*(100%-ЗМІСТ!$E$15)</f>
        <v>449.68844610747476</v>
      </c>
      <c r="H137" s="371"/>
      <c r="I137" s="371"/>
      <c r="J137" s="371"/>
      <c r="K137" s="371"/>
      <c r="L137" s="371"/>
      <c r="M137" s="371"/>
      <c r="N137" s="371"/>
      <c r="O137" s="371"/>
      <c r="P137" s="371"/>
      <c r="Q137" s="371"/>
      <c r="R137" s="371"/>
      <c r="S137" s="371"/>
      <c r="T137" s="371"/>
      <c r="U137" s="45"/>
      <c r="V137" s="45"/>
      <c r="W137" s="45"/>
      <c r="X137" s="45"/>
      <c r="Y137" s="45"/>
      <c r="Z137" s="45"/>
    </row>
    <row r="138" spans="1:26" ht="34.5" hidden="1" customHeight="1" outlineLevel="2">
      <c r="A138" s="101">
        <v>8595057629561</v>
      </c>
      <c r="B138" s="88" t="s">
        <v>2665</v>
      </c>
      <c r="C138" s="48" t="s">
        <v>8336</v>
      </c>
      <c r="D138" s="41">
        <v>1</v>
      </c>
      <c r="E138" s="74">
        <f>SUMIF('Загальний прайс'!$D$7:$D$4839,A138,'Загальний прайс'!$L$7:$L$4839)</f>
        <v>11856.745387043149</v>
      </c>
      <c r="F138" s="43">
        <f>E138*ЗМІСТ!$E$13/1000*1.2</f>
        <v>747.73189400922718</v>
      </c>
      <c r="G138" s="372">
        <f>F138*(100%-ЗМІСТ!$E$15)</f>
        <v>747.73189400922718</v>
      </c>
      <c r="H138" s="371"/>
      <c r="I138" s="371"/>
      <c r="J138" s="371"/>
      <c r="K138" s="371"/>
      <c r="L138" s="371"/>
      <c r="M138" s="371"/>
      <c r="N138" s="371"/>
      <c r="O138" s="371"/>
      <c r="P138" s="371"/>
      <c r="Q138" s="371"/>
      <c r="R138" s="371"/>
      <c r="S138" s="371"/>
      <c r="T138" s="371"/>
      <c r="U138" s="45"/>
      <c r="V138" s="45"/>
      <c r="W138" s="45"/>
      <c r="X138" s="45"/>
      <c r="Y138" s="45"/>
      <c r="Z138" s="45"/>
    </row>
    <row r="139" spans="1:26" ht="34.5" hidden="1" customHeight="1" outlineLevel="2">
      <c r="A139" s="101">
        <v>8595057630260</v>
      </c>
      <c r="B139" s="88" t="s">
        <v>2666</v>
      </c>
      <c r="C139" s="48" t="s">
        <v>8338</v>
      </c>
      <c r="D139" s="41">
        <v>1</v>
      </c>
      <c r="E139" s="74">
        <f>SUMIF('Загальний прайс'!$D$7:$D$4839,A139,'Загальний прайс'!$L$7:$L$4839)</f>
        <v>16614.179629920345</v>
      </c>
      <c r="F139" s="43">
        <f>E139*ЗМІСТ!$E$13/1000*1.2</f>
        <v>1047.7539659125557</v>
      </c>
      <c r="G139" s="372">
        <f>F139*(100%-ЗМІСТ!$E$15)</f>
        <v>1047.7539659125557</v>
      </c>
      <c r="H139" s="371"/>
      <c r="I139" s="371"/>
      <c r="J139" s="371"/>
      <c r="K139" s="371"/>
      <c r="L139" s="371"/>
      <c r="M139" s="371"/>
      <c r="N139" s="371"/>
      <c r="O139" s="371"/>
      <c r="P139" s="371"/>
      <c r="Q139" s="371"/>
      <c r="R139" s="371"/>
      <c r="S139" s="371"/>
      <c r="T139" s="371"/>
      <c r="U139" s="45"/>
      <c r="V139" s="45"/>
      <c r="W139" s="45"/>
      <c r="X139" s="45"/>
      <c r="Y139" s="45"/>
      <c r="Z139" s="45"/>
    </row>
    <row r="140" spans="1:26" ht="34.5" hidden="1" customHeight="1" outlineLevel="2">
      <c r="A140" s="101">
        <v>8595057633193</v>
      </c>
      <c r="B140" s="88" t="s">
        <v>2667</v>
      </c>
      <c r="C140" s="48" t="s">
        <v>8342</v>
      </c>
      <c r="D140" s="41">
        <v>1</v>
      </c>
      <c r="E140" s="74">
        <f>SUMIF('Загальний прайс'!$D$7:$D$4839,A140,'Загальний прайс'!$L$7:$L$4839)</f>
        <v>19790.371108407468</v>
      </c>
      <c r="F140" s="43">
        <f>E140*ЗМІСТ!$E$13/1000*1.2</f>
        <v>1248.0567971212311</v>
      </c>
      <c r="G140" s="372">
        <f>F140*(100%-ЗМІСТ!$E$15)</f>
        <v>1248.0567971212311</v>
      </c>
      <c r="H140" s="371"/>
      <c r="I140" s="371"/>
      <c r="J140" s="371"/>
      <c r="K140" s="371"/>
      <c r="L140" s="371"/>
      <c r="M140" s="371"/>
      <c r="N140" s="371"/>
      <c r="O140" s="371"/>
      <c r="P140" s="371"/>
      <c r="Q140" s="371"/>
      <c r="R140" s="371"/>
      <c r="S140" s="371"/>
      <c r="T140" s="371"/>
      <c r="U140" s="45"/>
      <c r="V140" s="45"/>
      <c r="W140" s="45"/>
      <c r="X140" s="45"/>
      <c r="Y140" s="45"/>
      <c r="Z140" s="45"/>
    </row>
    <row r="141" spans="1:26" ht="34.5" hidden="1" customHeight="1" outlineLevel="2">
      <c r="A141" s="245">
        <v>8595057637009</v>
      </c>
      <c r="B141" s="88" t="s">
        <v>2668</v>
      </c>
      <c r="C141" s="48" t="s">
        <v>8344</v>
      </c>
      <c r="D141" s="378">
        <v>1</v>
      </c>
      <c r="E141" s="74">
        <f>SUMIF('Загальний прайс'!$D$7:$D$4839,A141,'Загальний прайс'!$L$7:$L$4839)</f>
        <v>25992.902529104678</v>
      </c>
      <c r="F141" s="375">
        <f>E141*ЗМІСТ!$E$13/1000*1.2</f>
        <v>1639.2122462310524</v>
      </c>
      <c r="G141" s="376">
        <f>F141*(100%-ЗМІСТ!$E$15)</f>
        <v>1639.2122462310524</v>
      </c>
      <c r="H141" s="371"/>
      <c r="I141" s="371"/>
      <c r="J141" s="371"/>
      <c r="K141" s="371"/>
      <c r="L141" s="371"/>
      <c r="M141" s="371"/>
      <c r="N141" s="371"/>
      <c r="O141" s="371"/>
      <c r="P141" s="371"/>
      <c r="Q141" s="371"/>
      <c r="R141" s="371"/>
      <c r="S141" s="371"/>
      <c r="T141" s="371"/>
      <c r="U141" s="45"/>
      <c r="V141" s="45"/>
      <c r="W141" s="45"/>
      <c r="X141" s="45"/>
      <c r="Y141" s="45"/>
      <c r="Z141" s="45"/>
    </row>
    <row r="142" spans="1:26" ht="34.5" hidden="1" customHeight="1" outlineLevel="1">
      <c r="A142" s="643" t="s">
        <v>2669</v>
      </c>
      <c r="B142" s="644"/>
      <c r="C142" s="644"/>
      <c r="D142" s="644"/>
      <c r="E142" s="644"/>
      <c r="F142" s="644"/>
      <c r="G142" s="644"/>
      <c r="H142" s="371"/>
      <c r="I142" s="371"/>
      <c r="J142" s="371"/>
      <c r="K142" s="371"/>
      <c r="L142" s="371"/>
      <c r="M142" s="371"/>
      <c r="N142" s="371"/>
      <c r="O142" s="371"/>
      <c r="P142" s="371"/>
      <c r="Q142" s="371"/>
      <c r="R142" s="371"/>
      <c r="S142" s="371"/>
      <c r="T142" s="371"/>
      <c r="U142" s="45"/>
      <c r="V142" s="45"/>
      <c r="W142" s="45"/>
      <c r="X142" s="45"/>
      <c r="Y142" s="45"/>
      <c r="Z142" s="45"/>
    </row>
    <row r="143" spans="1:26" ht="34.5" hidden="1" customHeight="1" outlineLevel="2">
      <c r="A143" s="245">
        <v>8595057627963</v>
      </c>
      <c r="B143" s="88" t="s">
        <v>2670</v>
      </c>
      <c r="C143" s="48" t="s">
        <v>6856</v>
      </c>
      <c r="D143" s="88">
        <v>8</v>
      </c>
      <c r="E143" s="74">
        <f>SUMIF('Загальний прайс'!$D$7:$D$4839,A143,'Загальний прайс'!$L$7:$L$4839)</f>
        <v>8814.0902451346828</v>
      </c>
      <c r="F143" s="74">
        <f>E143*ЗМІСТ!$E$13/1000*1.2</f>
        <v>555.85037696473432</v>
      </c>
      <c r="G143" s="370">
        <f>F143*(100%-ЗМІСТ!$E$15)</f>
        <v>555.85037696473432</v>
      </c>
      <c r="H143" s="371"/>
      <c r="I143" s="371"/>
      <c r="J143" s="371"/>
      <c r="K143" s="371"/>
      <c r="L143" s="371"/>
      <c r="M143" s="371"/>
      <c r="N143" s="371"/>
      <c r="O143" s="371"/>
      <c r="P143" s="371"/>
      <c r="Q143" s="371"/>
      <c r="R143" s="371"/>
      <c r="S143" s="371"/>
      <c r="T143" s="371"/>
      <c r="U143" s="45"/>
      <c r="V143" s="45"/>
      <c r="W143" s="45"/>
      <c r="X143" s="45"/>
      <c r="Y143" s="45"/>
      <c r="Z143" s="45"/>
    </row>
    <row r="144" spans="1:26" ht="34.5" hidden="1" customHeight="1" outlineLevel="2">
      <c r="A144" s="245">
        <v>8595057636873</v>
      </c>
      <c r="B144" s="88" t="s">
        <v>2671</v>
      </c>
      <c r="C144" s="48" t="s">
        <v>6858</v>
      </c>
      <c r="D144" s="41">
        <v>8</v>
      </c>
      <c r="E144" s="74">
        <f>SUMIF('Загальний прайс'!$D$7:$D$4839,A144,'Загальний прайс'!$L$7:$L$4839)</f>
        <v>9857.570647915576</v>
      </c>
      <c r="F144" s="43">
        <f>E144*ЗМІСТ!$E$13/1000*1.2</f>
        <v>621.65625812884412</v>
      </c>
      <c r="G144" s="372">
        <f>F144*(100%-ЗМІСТ!$E$15)</f>
        <v>621.65625812884412</v>
      </c>
      <c r="H144" s="371"/>
      <c r="I144" s="371"/>
      <c r="J144" s="371"/>
      <c r="K144" s="371"/>
      <c r="L144" s="371"/>
      <c r="M144" s="371"/>
      <c r="N144" s="371"/>
      <c r="O144" s="371"/>
      <c r="P144" s="371"/>
      <c r="Q144" s="371"/>
      <c r="R144" s="371"/>
      <c r="S144" s="371"/>
      <c r="T144" s="371"/>
      <c r="U144" s="45"/>
      <c r="V144" s="45"/>
      <c r="W144" s="45"/>
      <c r="X144" s="45"/>
      <c r="Y144" s="45"/>
      <c r="Z144" s="45"/>
    </row>
    <row r="145" spans="1:26" ht="34.5" hidden="1" customHeight="1" outlineLevel="2">
      <c r="A145" s="245">
        <v>8595057627970</v>
      </c>
      <c r="B145" s="88" t="s">
        <v>2672</v>
      </c>
      <c r="C145" s="48" t="s">
        <v>6848</v>
      </c>
      <c r="D145" s="41">
        <v>8</v>
      </c>
      <c r="E145" s="74">
        <f>SUMIF('Загальний прайс'!$D$7:$D$4839,A145,'Загальний прайс'!$L$7:$L$4839)</f>
        <v>8952.6529441952589</v>
      </c>
      <c r="F145" s="43">
        <f>E145*ЗМІСТ!$E$13/1000*1.2</f>
        <v>564.58867284825874</v>
      </c>
      <c r="G145" s="372">
        <f>F145*(100%-ЗМІСТ!$E$15)</f>
        <v>564.58867284825874</v>
      </c>
      <c r="H145" s="371"/>
      <c r="I145" s="371"/>
      <c r="J145" s="371"/>
      <c r="K145" s="371"/>
      <c r="L145" s="371"/>
      <c r="M145" s="371"/>
      <c r="N145" s="371"/>
      <c r="O145" s="371"/>
      <c r="P145" s="371"/>
      <c r="Q145" s="371"/>
      <c r="R145" s="371"/>
      <c r="S145" s="371"/>
      <c r="T145" s="371"/>
      <c r="U145" s="45"/>
      <c r="V145" s="45"/>
      <c r="W145" s="45"/>
      <c r="X145" s="45"/>
      <c r="Y145" s="45"/>
      <c r="Z145" s="45"/>
    </row>
    <row r="146" spans="1:26" ht="34.5" hidden="1" customHeight="1" outlineLevel="2">
      <c r="A146" s="245">
        <v>8595057627987</v>
      </c>
      <c r="B146" s="88" t="s">
        <v>2673</v>
      </c>
      <c r="C146" s="48" t="s">
        <v>6849</v>
      </c>
      <c r="D146" s="41">
        <v>8</v>
      </c>
      <c r="E146" s="74">
        <f>SUMIF('Загальний прайс'!$D$7:$D$4839,A146,'Загальний прайс'!$L$7:$L$4839)</f>
        <v>9926.2959324753083</v>
      </c>
      <c r="F146" s="43">
        <f>E146*ЗМІСТ!$E$13/1000*1.2</f>
        <v>625.99033847827354</v>
      </c>
      <c r="G146" s="372">
        <f>F146*(100%-ЗМІСТ!$E$15)</f>
        <v>625.99033847827354</v>
      </c>
      <c r="H146" s="371"/>
      <c r="I146" s="371"/>
      <c r="J146" s="371"/>
      <c r="K146" s="371"/>
      <c r="L146" s="371"/>
      <c r="M146" s="371"/>
      <c r="N146" s="371"/>
      <c r="O146" s="371"/>
      <c r="P146" s="371"/>
      <c r="Q146" s="371"/>
      <c r="R146" s="371"/>
      <c r="S146" s="371"/>
      <c r="T146" s="371"/>
      <c r="U146" s="45"/>
      <c r="V146" s="45"/>
      <c r="W146" s="45"/>
      <c r="X146" s="45"/>
      <c r="Y146" s="45"/>
      <c r="Z146" s="45"/>
    </row>
    <row r="147" spans="1:26" ht="34.5" hidden="1" customHeight="1" outlineLevel="2">
      <c r="A147" s="245">
        <v>8595057627994</v>
      </c>
      <c r="B147" s="88" t="s">
        <v>2674</v>
      </c>
      <c r="C147" s="48" t="s">
        <v>6851</v>
      </c>
      <c r="D147" s="41">
        <v>8</v>
      </c>
      <c r="E147" s="74">
        <f>SUMIF('Загальний прайс'!$D$7:$D$4839,A147,'Загальний прайс'!$L$7:$L$4839)</f>
        <v>12285.632633242063</v>
      </c>
      <c r="F147" s="43">
        <f>E147*ЗМІСТ!$E$13/1000*1.2</f>
        <v>774.77917068155591</v>
      </c>
      <c r="G147" s="372">
        <f>F147*(100%-ЗМІСТ!$E$15)</f>
        <v>774.77917068155591</v>
      </c>
      <c r="H147" s="371"/>
      <c r="I147" s="371"/>
      <c r="J147" s="371"/>
      <c r="K147" s="371"/>
      <c r="L147" s="371"/>
      <c r="M147" s="371"/>
      <c r="N147" s="371"/>
      <c r="O147" s="371"/>
      <c r="P147" s="371"/>
      <c r="Q147" s="371"/>
      <c r="R147" s="371"/>
      <c r="S147" s="371"/>
      <c r="T147" s="371"/>
      <c r="U147" s="45"/>
      <c r="V147" s="45"/>
      <c r="W147" s="45"/>
      <c r="X147" s="45"/>
      <c r="Y147" s="45"/>
      <c r="Z147" s="45"/>
    </row>
    <row r="148" spans="1:26" ht="34.5" hidden="1" customHeight="1" outlineLevel="2">
      <c r="A148" s="245">
        <v>8595057628007</v>
      </c>
      <c r="B148" s="88" t="s">
        <v>2675</v>
      </c>
      <c r="C148" s="48" t="s">
        <v>6853</v>
      </c>
      <c r="D148" s="41">
        <v>8</v>
      </c>
      <c r="E148" s="74">
        <f>SUMIF('Загальний прайс'!$D$7:$D$4839,A148,'Загальний прайс'!$L$7:$L$4839)</f>
        <v>13250.964426104505</v>
      </c>
      <c r="F148" s="43">
        <f>E148*ЗМІСТ!$E$13/1000*1.2</f>
        <v>835.65670041354622</v>
      </c>
      <c r="G148" s="372">
        <f>F148*(100%-ЗМІСТ!$E$15)</f>
        <v>835.65670041354622</v>
      </c>
      <c r="H148" s="371"/>
      <c r="I148" s="371"/>
      <c r="J148" s="371"/>
      <c r="K148" s="371"/>
      <c r="L148" s="371"/>
      <c r="M148" s="371"/>
      <c r="N148" s="371"/>
      <c r="O148" s="371"/>
      <c r="P148" s="371"/>
      <c r="Q148" s="371"/>
      <c r="R148" s="371"/>
      <c r="S148" s="371"/>
      <c r="T148" s="371"/>
      <c r="U148" s="45"/>
      <c r="V148" s="45"/>
      <c r="W148" s="45"/>
      <c r="X148" s="45"/>
      <c r="Y148" s="45"/>
      <c r="Z148" s="45"/>
    </row>
    <row r="149" spans="1:26" ht="34.5" hidden="1" customHeight="1" outlineLevel="2">
      <c r="A149" s="245">
        <v>8595057636897</v>
      </c>
      <c r="B149" s="88" t="s">
        <v>2676</v>
      </c>
      <c r="C149" s="48" t="s">
        <v>6854</v>
      </c>
      <c r="D149" s="41">
        <v>8</v>
      </c>
      <c r="E149" s="74">
        <f>SUMIF('Загальний прайс'!$D$7:$D$4839,A149,'Загальний прайс'!$L$7:$L$4839)</f>
        <v>15411.722000703943</v>
      </c>
      <c r="F149" s="43">
        <f>E149*ЗМІСТ!$E$13/1000*1.2</f>
        <v>971.92237037687323</v>
      </c>
      <c r="G149" s="372">
        <f>F149*(100%-ЗМІСТ!$E$15)</f>
        <v>971.92237037687323</v>
      </c>
      <c r="H149" s="371"/>
      <c r="I149" s="371"/>
      <c r="J149" s="371"/>
      <c r="K149" s="371"/>
      <c r="L149" s="371"/>
      <c r="M149" s="371"/>
      <c r="N149" s="371"/>
      <c r="O149" s="371"/>
      <c r="P149" s="371"/>
      <c r="Q149" s="371"/>
      <c r="R149" s="371"/>
      <c r="S149" s="371"/>
      <c r="T149" s="371"/>
      <c r="U149" s="45"/>
      <c r="V149" s="45"/>
      <c r="W149" s="45"/>
      <c r="X149" s="45"/>
      <c r="Y149" s="45"/>
      <c r="Z149" s="45"/>
    </row>
    <row r="150" spans="1:26" ht="34.5" hidden="1" customHeight="1" outlineLevel="2">
      <c r="A150" s="245">
        <v>8595057636903</v>
      </c>
      <c r="B150" s="88" t="s">
        <v>2677</v>
      </c>
      <c r="C150" s="48" t="s">
        <v>6857</v>
      </c>
      <c r="D150" s="41">
        <v>8</v>
      </c>
      <c r="E150" s="74">
        <f>SUMIF('Загальний прайс'!$D$7:$D$4839,A150,'Загальний прайс'!$L$7:$L$4839)</f>
        <v>17470.717943779953</v>
      </c>
      <c r="F150" s="43">
        <f>E150*ЗМІСТ!$E$13/1000*1.2</f>
        <v>1101.7705610916678</v>
      </c>
      <c r="G150" s="372">
        <f>F150*(100%-ЗМІСТ!$E$15)</f>
        <v>1101.7705610916678</v>
      </c>
      <c r="H150" s="371"/>
      <c r="I150" s="371"/>
      <c r="J150" s="371"/>
      <c r="K150" s="371"/>
      <c r="L150" s="371"/>
      <c r="M150" s="371"/>
      <c r="N150" s="371"/>
      <c r="O150" s="371"/>
      <c r="P150" s="371"/>
      <c r="Q150" s="371"/>
      <c r="R150" s="371"/>
      <c r="S150" s="371"/>
      <c r="T150" s="371"/>
      <c r="U150" s="45"/>
      <c r="V150" s="45"/>
      <c r="W150" s="45"/>
      <c r="X150" s="45"/>
      <c r="Y150" s="45"/>
      <c r="Z150" s="45"/>
    </row>
    <row r="151" spans="1:26" ht="34.5" hidden="1" customHeight="1" outlineLevel="2">
      <c r="A151" s="245">
        <v>8595057628014</v>
      </c>
      <c r="B151" s="88" t="s">
        <v>2678</v>
      </c>
      <c r="C151" s="48" t="s">
        <v>6870</v>
      </c>
      <c r="D151" s="41">
        <v>8</v>
      </c>
      <c r="E151" s="74">
        <f>SUMIF('Загальний прайс'!$D$7:$D$4839,A151,'Загальний прайс'!$L$7:$L$4839)</f>
        <v>9053.8187346281593</v>
      </c>
      <c r="F151" s="43">
        <f>E151*ЗМІСТ!$E$13/1000*1.2</f>
        <v>570.96857606959259</v>
      </c>
      <c r="G151" s="372">
        <f>F151*(100%-ЗМІСТ!$E$15)</f>
        <v>570.96857606959259</v>
      </c>
      <c r="H151" s="371"/>
      <c r="I151" s="371"/>
      <c r="J151" s="371"/>
      <c r="K151" s="371"/>
      <c r="L151" s="371"/>
      <c r="M151" s="371"/>
      <c r="N151" s="371"/>
      <c r="O151" s="371"/>
      <c r="P151" s="371"/>
      <c r="Q151" s="371"/>
      <c r="R151" s="371"/>
      <c r="S151" s="371"/>
      <c r="T151" s="371"/>
      <c r="U151" s="45"/>
      <c r="V151" s="45"/>
      <c r="W151" s="45"/>
      <c r="X151" s="45"/>
      <c r="Y151" s="45"/>
      <c r="Z151" s="45"/>
    </row>
    <row r="152" spans="1:26" ht="34.5" hidden="1" customHeight="1" outlineLevel="2">
      <c r="A152" s="245">
        <v>8595057628021</v>
      </c>
      <c r="B152" s="88" t="s">
        <v>2679</v>
      </c>
      <c r="C152" s="48" t="s">
        <v>6875</v>
      </c>
      <c r="D152" s="41">
        <v>8</v>
      </c>
      <c r="E152" s="74">
        <f>SUMIF('Загальний прайс'!$D$7:$D$4839,A152,'Загальний прайс'!$L$7:$L$4839)</f>
        <v>10485.647561410458</v>
      </c>
      <c r="F152" s="43">
        <f>E152*ЗМІСТ!$E$13/1000*1.2</f>
        <v>661.2652001091792</v>
      </c>
      <c r="G152" s="372">
        <f>F152*(100%-ЗМІСТ!$E$15)</f>
        <v>661.2652001091792</v>
      </c>
      <c r="H152" s="371"/>
      <c r="I152" s="371"/>
      <c r="J152" s="371"/>
      <c r="K152" s="371"/>
      <c r="L152" s="371"/>
      <c r="M152" s="371"/>
      <c r="N152" s="371"/>
      <c r="O152" s="371"/>
      <c r="P152" s="371"/>
      <c r="Q152" s="371"/>
      <c r="R152" s="371"/>
      <c r="S152" s="371"/>
      <c r="T152" s="371"/>
      <c r="U152" s="45"/>
      <c r="V152" s="45"/>
      <c r="W152" s="45"/>
      <c r="X152" s="45"/>
      <c r="Y152" s="45"/>
      <c r="Z152" s="45"/>
    </row>
    <row r="153" spans="1:26" ht="34.5" hidden="1" customHeight="1" outlineLevel="2">
      <c r="A153" s="245">
        <v>8595057628038</v>
      </c>
      <c r="B153" s="88" t="s">
        <v>2680</v>
      </c>
      <c r="C153" s="48" t="s">
        <v>6860</v>
      </c>
      <c r="D153" s="41">
        <v>8</v>
      </c>
      <c r="E153" s="74">
        <f>SUMIF('Загальний прайс'!$D$7:$D$4839,A153,'Загальний прайс'!$L$7:$L$4839)</f>
        <v>9876.6338280133496</v>
      </c>
      <c r="F153" s="43">
        <f>E153*ЗМІСТ!$E$13/1000*1.2</f>
        <v>622.85845546842131</v>
      </c>
      <c r="G153" s="372">
        <f>F153*(100%-ЗМІСТ!$E$15)</f>
        <v>622.85845546842131</v>
      </c>
      <c r="H153" s="371"/>
      <c r="I153" s="371"/>
      <c r="J153" s="371"/>
      <c r="K153" s="371"/>
      <c r="L153" s="371"/>
      <c r="M153" s="371"/>
      <c r="N153" s="371"/>
      <c r="O153" s="371"/>
      <c r="P153" s="371"/>
      <c r="Q153" s="371"/>
      <c r="R153" s="371"/>
      <c r="S153" s="371"/>
      <c r="T153" s="371"/>
      <c r="U153" s="45"/>
      <c r="V153" s="45"/>
      <c r="W153" s="45"/>
      <c r="X153" s="45"/>
      <c r="Y153" s="45"/>
      <c r="Z153" s="45"/>
    </row>
    <row r="154" spans="1:26" ht="34.5" hidden="1" customHeight="1" outlineLevel="2">
      <c r="A154" s="245">
        <v>8595057628045</v>
      </c>
      <c r="B154" s="88" t="s">
        <v>2681</v>
      </c>
      <c r="C154" s="48" t="s">
        <v>6862</v>
      </c>
      <c r="D154" s="41">
        <v>8</v>
      </c>
      <c r="E154" s="74">
        <f>SUMIF('Загальний прайс'!$D$7:$D$4839,A154,'Загальний прайс'!$L$7:$L$4839)</f>
        <v>10279.222544679407</v>
      </c>
      <c r="F154" s="43">
        <f>E154*ЗМІСТ!$E$13/1000*1.2</f>
        <v>648.24724588205493</v>
      </c>
      <c r="G154" s="372">
        <f>F154*(100%-ЗМІСТ!$E$15)</f>
        <v>648.24724588205493</v>
      </c>
      <c r="H154" s="371"/>
      <c r="I154" s="371"/>
      <c r="J154" s="371"/>
      <c r="K154" s="371"/>
      <c r="L154" s="371"/>
      <c r="M154" s="371"/>
      <c r="N154" s="371"/>
      <c r="O154" s="371"/>
      <c r="P154" s="371"/>
      <c r="Q154" s="371"/>
      <c r="R154" s="371"/>
      <c r="S154" s="371"/>
      <c r="T154" s="371"/>
      <c r="U154" s="45"/>
      <c r="V154" s="45"/>
      <c r="W154" s="45"/>
      <c r="X154" s="45"/>
      <c r="Y154" s="45"/>
      <c r="Z154" s="45"/>
    </row>
    <row r="155" spans="1:26" ht="34.5" hidden="1" customHeight="1" outlineLevel="2">
      <c r="A155" s="245">
        <v>8595057628052</v>
      </c>
      <c r="B155" s="88" t="s">
        <v>2682</v>
      </c>
      <c r="C155" s="48" t="s">
        <v>6864</v>
      </c>
      <c r="D155" s="41">
        <v>8</v>
      </c>
      <c r="E155" s="74">
        <f>SUMIF('Загальний прайс'!$D$7:$D$4839,A155,'Загальний прайс'!$L$7:$L$4839)</f>
        <v>11199.487591674764</v>
      </c>
      <c r="F155" s="43">
        <f>E155*ЗМІСТ!$E$13/1000*1.2</f>
        <v>706.2826935633625</v>
      </c>
      <c r="G155" s="372">
        <f>F155*(100%-ЗМІСТ!$E$15)</f>
        <v>706.2826935633625</v>
      </c>
      <c r="H155" s="371"/>
      <c r="I155" s="371"/>
      <c r="J155" s="371"/>
      <c r="K155" s="371"/>
      <c r="L155" s="371"/>
      <c r="M155" s="371"/>
      <c r="N155" s="371"/>
      <c r="O155" s="371"/>
      <c r="P155" s="371"/>
      <c r="Q155" s="371"/>
      <c r="R155" s="371"/>
      <c r="S155" s="371"/>
      <c r="T155" s="371"/>
      <c r="U155" s="45"/>
      <c r="V155" s="45"/>
      <c r="W155" s="45"/>
      <c r="X155" s="45"/>
      <c r="Y155" s="45"/>
      <c r="Z155" s="45"/>
    </row>
    <row r="156" spans="1:26" ht="34.5" hidden="1" customHeight="1" outlineLevel="2">
      <c r="A156" s="245">
        <v>8595057628069</v>
      </c>
      <c r="B156" s="88" t="s">
        <v>2683</v>
      </c>
      <c r="C156" s="48" t="s">
        <v>6866</v>
      </c>
      <c r="D156" s="41">
        <v>8</v>
      </c>
      <c r="E156" s="74">
        <f>SUMIF('Загальний прайс'!$D$7:$D$4839,A156,'Загальний прайс'!$L$7:$L$4839)</f>
        <v>13217.266780387232</v>
      </c>
      <c r="F156" s="43">
        <f>E156*ЗМІСТ!$E$13/1000*1.2</f>
        <v>833.53159747565542</v>
      </c>
      <c r="G156" s="372">
        <f>F156*(100%-ЗМІСТ!$E$15)</f>
        <v>833.53159747565542</v>
      </c>
      <c r="H156" s="371"/>
      <c r="I156" s="371"/>
      <c r="J156" s="371"/>
      <c r="K156" s="371"/>
      <c r="L156" s="371"/>
      <c r="M156" s="371"/>
      <c r="N156" s="371"/>
      <c r="O156" s="371"/>
      <c r="P156" s="371"/>
      <c r="Q156" s="371"/>
      <c r="R156" s="371"/>
      <c r="S156" s="371"/>
      <c r="T156" s="371"/>
      <c r="U156" s="45"/>
      <c r="V156" s="45"/>
      <c r="W156" s="45"/>
      <c r="X156" s="45"/>
      <c r="Y156" s="45"/>
      <c r="Z156" s="45"/>
    </row>
    <row r="157" spans="1:26" ht="34.5" hidden="1" customHeight="1" outlineLevel="2">
      <c r="A157" s="245">
        <v>8595057628076</v>
      </c>
      <c r="B157" s="88" t="s">
        <v>2684</v>
      </c>
      <c r="C157" s="48" t="s">
        <v>6868</v>
      </c>
      <c r="D157" s="41">
        <v>8</v>
      </c>
      <c r="E157" s="74">
        <f>SUMIF('Загальний прайс'!$D$7:$D$4839,A157,'Загальний прайс'!$L$7:$L$4839)</f>
        <v>14950.964187214689</v>
      </c>
      <c r="F157" s="43">
        <f>E157*ЗМІСТ!$E$13/1000*1.2</f>
        <v>942.86521334823715</v>
      </c>
      <c r="G157" s="372">
        <f>F157*(100%-ЗМІСТ!$E$15)</f>
        <v>942.86521334823715</v>
      </c>
      <c r="H157" s="371"/>
      <c r="I157" s="371"/>
      <c r="J157" s="371"/>
      <c r="K157" s="371"/>
      <c r="L157" s="371"/>
      <c r="M157" s="371"/>
      <c r="N157" s="371"/>
      <c r="O157" s="371"/>
      <c r="P157" s="371"/>
      <c r="Q157" s="371"/>
      <c r="R157" s="371"/>
      <c r="S157" s="371"/>
      <c r="T157" s="371"/>
      <c r="U157" s="45"/>
      <c r="V157" s="45"/>
      <c r="W157" s="45"/>
      <c r="X157" s="45"/>
      <c r="Y157" s="45"/>
      <c r="Z157" s="45"/>
    </row>
    <row r="158" spans="1:26" ht="34.5" hidden="1" customHeight="1" outlineLevel="2">
      <c r="A158" s="245">
        <v>8595057628083</v>
      </c>
      <c r="B158" s="88" t="s">
        <v>2685</v>
      </c>
      <c r="C158" s="48" t="s">
        <v>6872</v>
      </c>
      <c r="D158" s="41">
        <v>8</v>
      </c>
      <c r="E158" s="74">
        <f>SUMIF('Загальний прайс'!$D$7:$D$4839,A158,'Загальний прайс'!$L$7:$L$4839)</f>
        <v>16692.359307983756</v>
      </c>
      <c r="F158" s="43">
        <f>E158*ЗМІСТ!$E$13/1000*1.2</f>
        <v>1052.6842766211983</v>
      </c>
      <c r="G158" s="372">
        <f>F158*(100%-ЗМІСТ!$E$15)</f>
        <v>1052.6842766211983</v>
      </c>
      <c r="H158" s="371"/>
      <c r="I158" s="371"/>
      <c r="J158" s="371"/>
      <c r="K158" s="371"/>
      <c r="L158" s="371"/>
      <c r="M158" s="371"/>
      <c r="N158" s="371"/>
      <c r="O158" s="371"/>
      <c r="P158" s="371"/>
      <c r="Q158" s="371"/>
      <c r="R158" s="371"/>
      <c r="S158" s="371"/>
      <c r="T158" s="371"/>
      <c r="U158" s="45"/>
      <c r="V158" s="45"/>
      <c r="W158" s="45"/>
      <c r="X158" s="45"/>
      <c r="Y158" s="45"/>
      <c r="Z158" s="45"/>
    </row>
    <row r="159" spans="1:26" ht="34.5" hidden="1" customHeight="1" outlineLevel="2">
      <c r="A159" s="245">
        <v>8595057628090</v>
      </c>
      <c r="B159" s="88" t="s">
        <v>2686</v>
      </c>
      <c r="C159" s="48" t="s">
        <v>6873</v>
      </c>
      <c r="D159" s="41">
        <v>8</v>
      </c>
      <c r="E159" s="74">
        <f>SUMIF('Загальний прайс'!$D$7:$D$4839,A159,'Загальний прайс'!$L$7:$L$4839)</f>
        <v>21734.890869610379</v>
      </c>
      <c r="F159" s="43">
        <f>E159*ЗМІСТ!$E$13/1000*1.2</f>
        <v>1370.6856802185696</v>
      </c>
      <c r="G159" s="372">
        <f>F159*(100%-ЗМІСТ!$E$15)</f>
        <v>1370.6856802185696</v>
      </c>
      <c r="H159" s="371"/>
      <c r="I159" s="371"/>
      <c r="J159" s="371"/>
      <c r="K159" s="371"/>
      <c r="L159" s="371"/>
      <c r="M159" s="371"/>
      <c r="N159" s="371"/>
      <c r="O159" s="371"/>
      <c r="P159" s="371"/>
      <c r="Q159" s="371"/>
      <c r="R159" s="371"/>
      <c r="S159" s="371"/>
      <c r="T159" s="371"/>
      <c r="U159" s="45"/>
      <c r="V159" s="45"/>
      <c r="W159" s="45"/>
      <c r="X159" s="45"/>
      <c r="Y159" s="45"/>
      <c r="Z159" s="45"/>
    </row>
    <row r="160" spans="1:26" ht="34.5" hidden="1" customHeight="1" outlineLevel="2">
      <c r="A160" s="245">
        <v>8595057630062</v>
      </c>
      <c r="B160" s="88" t="s">
        <v>2687</v>
      </c>
      <c r="C160" s="48" t="s">
        <v>6877</v>
      </c>
      <c r="D160" s="41">
        <v>16</v>
      </c>
      <c r="E160" s="74">
        <f>SUMIF('Загальний прайс'!$D$7:$D$4839,A160,'Загальний прайс'!$L$7:$L$4839)</f>
        <v>11124.270856906131</v>
      </c>
      <c r="F160" s="43">
        <f>E160*ЗМІСТ!$E$13/1000*1.2</f>
        <v>701.53923743659095</v>
      </c>
      <c r="G160" s="372">
        <f>F160*(100%-ЗМІСТ!$E$15)</f>
        <v>701.53923743659095</v>
      </c>
      <c r="H160" s="371"/>
      <c r="I160" s="371"/>
      <c r="J160" s="371"/>
      <c r="K160" s="371"/>
      <c r="L160" s="371"/>
      <c r="M160" s="371"/>
      <c r="N160" s="371"/>
      <c r="O160" s="371"/>
      <c r="P160" s="371"/>
      <c r="Q160" s="371"/>
      <c r="R160" s="371"/>
      <c r="S160" s="371"/>
      <c r="T160" s="371"/>
      <c r="U160" s="45"/>
      <c r="V160" s="45"/>
      <c r="W160" s="45"/>
      <c r="X160" s="45"/>
      <c r="Y160" s="45"/>
      <c r="Z160" s="45"/>
    </row>
    <row r="161" spans="1:26" ht="34.5" hidden="1" customHeight="1" outlineLevel="2">
      <c r="A161" s="245">
        <v>8595057630079</v>
      </c>
      <c r="B161" s="88" t="s">
        <v>2688</v>
      </c>
      <c r="C161" s="48" t="s">
        <v>6879</v>
      </c>
      <c r="D161" s="41">
        <v>16</v>
      </c>
      <c r="E161" s="74">
        <f>SUMIF('Загальний прайс'!$D$7:$D$4839,A161,'Загальний прайс'!$L$7:$L$4839)</f>
        <v>12109.277800108808</v>
      </c>
      <c r="F161" s="43">
        <f>E161*ЗМІСТ!$E$13/1000*1.2</f>
        <v>763.65755770161377</v>
      </c>
      <c r="G161" s="372">
        <f>F161*(100%-ЗМІСТ!$E$15)</f>
        <v>763.65755770161377</v>
      </c>
      <c r="H161" s="371"/>
      <c r="I161" s="371"/>
      <c r="J161" s="371"/>
      <c r="K161" s="371"/>
      <c r="L161" s="371"/>
      <c r="M161" s="371"/>
      <c r="N161" s="371"/>
      <c r="O161" s="371"/>
      <c r="P161" s="371"/>
      <c r="Q161" s="371"/>
      <c r="R161" s="371"/>
      <c r="S161" s="371"/>
      <c r="T161" s="371"/>
      <c r="U161" s="45"/>
      <c r="V161" s="45"/>
      <c r="W161" s="45"/>
      <c r="X161" s="45"/>
      <c r="Y161" s="45"/>
      <c r="Z161" s="45"/>
    </row>
    <row r="162" spans="1:26" ht="34.5" hidden="1" customHeight="1" outlineLevel="2">
      <c r="A162" s="245">
        <v>8595057630086</v>
      </c>
      <c r="B162" s="88" t="s">
        <v>2689</v>
      </c>
      <c r="C162" s="48" t="s">
        <v>6880</v>
      </c>
      <c r="D162" s="41">
        <v>16</v>
      </c>
      <c r="E162" s="74">
        <f>SUMIF('Загальний прайс'!$D$7:$D$4839,A162,'Загальний прайс'!$L$7:$L$4839)</f>
        <v>13152.741250146697</v>
      </c>
      <c r="F162" s="43">
        <f>E162*ЗМІСТ!$E$13/1000*1.2</f>
        <v>829.46236976065109</v>
      </c>
      <c r="G162" s="372">
        <f>F162*(100%-ЗМІСТ!$E$15)</f>
        <v>829.46236976065109</v>
      </c>
      <c r="H162" s="371"/>
      <c r="I162" s="371"/>
      <c r="J162" s="371"/>
      <c r="K162" s="371"/>
      <c r="L162" s="371"/>
      <c r="M162" s="371"/>
      <c r="N162" s="371"/>
      <c r="O162" s="371"/>
      <c r="P162" s="371"/>
      <c r="Q162" s="371"/>
      <c r="R162" s="371"/>
      <c r="S162" s="371"/>
      <c r="T162" s="371"/>
      <c r="U162" s="45"/>
      <c r="V162" s="45"/>
      <c r="W162" s="45"/>
      <c r="X162" s="45"/>
      <c r="Y162" s="45"/>
      <c r="Z162" s="45"/>
    </row>
    <row r="163" spans="1:26" ht="34.5" hidden="1" customHeight="1" outlineLevel="2">
      <c r="A163" s="245">
        <v>8595057630109</v>
      </c>
      <c r="B163" s="88" t="s">
        <v>2690</v>
      </c>
      <c r="C163" s="48" t="s">
        <v>6882</v>
      </c>
      <c r="D163" s="41">
        <v>16</v>
      </c>
      <c r="E163" s="74">
        <f>SUMIF('Загальний прайс'!$D$7:$D$4839,A163,'Загальний прайс'!$L$7:$L$4839)</f>
        <v>15433.94629373801</v>
      </c>
      <c r="F163" s="43">
        <f>E163*ЗМІСТ!$E$13/1000*1.2</f>
        <v>973.32391963688667</v>
      </c>
      <c r="G163" s="372">
        <f>F163*(100%-ЗМІСТ!$E$15)</f>
        <v>973.32391963688667</v>
      </c>
      <c r="H163" s="371"/>
      <c r="I163" s="371"/>
      <c r="J163" s="371"/>
      <c r="K163" s="371"/>
      <c r="L163" s="371"/>
      <c r="M163" s="371"/>
      <c r="N163" s="371"/>
      <c r="O163" s="371"/>
      <c r="P163" s="371"/>
      <c r="Q163" s="371"/>
      <c r="R163" s="371"/>
      <c r="S163" s="371"/>
      <c r="T163" s="371"/>
      <c r="U163" s="45"/>
      <c r="V163" s="45"/>
      <c r="W163" s="45"/>
      <c r="X163" s="45"/>
      <c r="Y163" s="45"/>
      <c r="Z163" s="45"/>
    </row>
    <row r="164" spans="1:26" ht="34.5" hidden="1" customHeight="1" outlineLevel="2">
      <c r="A164" s="245">
        <v>8595057629479</v>
      </c>
      <c r="B164" s="88" t="s">
        <v>2691</v>
      </c>
      <c r="C164" s="48" t="s">
        <v>6883</v>
      </c>
      <c r="D164" s="41">
        <v>16</v>
      </c>
      <c r="E164" s="74">
        <f>SUMIF('Загальний прайс'!$D$7:$D$4839,A164,'Загальний прайс'!$L$7:$L$4839)</f>
        <v>17006.166898400315</v>
      </c>
      <c r="F164" s="43">
        <f>E164*ЗМІСТ!$E$13/1000*1.2</f>
        <v>1072.4741882940136</v>
      </c>
      <c r="G164" s="372">
        <f>F164*(100%-ЗМІСТ!$E$15)</f>
        <v>1072.4741882940136</v>
      </c>
      <c r="H164" s="371"/>
      <c r="I164" s="371"/>
      <c r="J164" s="371"/>
      <c r="K164" s="371"/>
      <c r="L164" s="371"/>
      <c r="M164" s="371"/>
      <c r="N164" s="371"/>
      <c r="O164" s="371"/>
      <c r="P164" s="371"/>
      <c r="Q164" s="371"/>
      <c r="R164" s="371"/>
      <c r="S164" s="371"/>
      <c r="T164" s="371"/>
      <c r="U164" s="45"/>
      <c r="V164" s="45"/>
      <c r="W164" s="45"/>
      <c r="X164" s="45"/>
      <c r="Y164" s="45"/>
      <c r="Z164" s="45"/>
    </row>
    <row r="165" spans="1:26" ht="34.5" hidden="1" customHeight="1" outlineLevel="2">
      <c r="A165" s="245">
        <v>8595057636934</v>
      </c>
      <c r="B165" s="88" t="s">
        <v>2692</v>
      </c>
      <c r="C165" s="48" t="s">
        <v>6885</v>
      </c>
      <c r="D165" s="41">
        <v>16</v>
      </c>
      <c r="E165" s="74">
        <f>SUMIF('Загальний прайс'!$D$7:$D$4839,A165,'Загальний прайс'!$L$7:$L$4839)</f>
        <v>19653.699811413459</v>
      </c>
      <c r="F165" s="43">
        <f>E165*ЗМІСТ!$E$13/1000*1.2</f>
        <v>1239.4377803150085</v>
      </c>
      <c r="G165" s="372">
        <f>F165*(100%-ЗМІСТ!$E$15)</f>
        <v>1239.4377803150085</v>
      </c>
      <c r="H165" s="371"/>
      <c r="I165" s="371"/>
      <c r="J165" s="371"/>
      <c r="K165" s="371"/>
      <c r="L165" s="371"/>
      <c r="M165" s="371"/>
      <c r="N165" s="371"/>
      <c r="O165" s="371"/>
      <c r="P165" s="371"/>
      <c r="Q165" s="371"/>
      <c r="R165" s="371"/>
      <c r="S165" s="371"/>
      <c r="T165" s="371"/>
      <c r="U165" s="45"/>
      <c r="V165" s="45"/>
      <c r="W165" s="45"/>
      <c r="X165" s="45"/>
      <c r="Y165" s="45"/>
      <c r="Z165" s="45"/>
    </row>
    <row r="166" spans="1:26" ht="34.5" hidden="1" customHeight="1" outlineLevel="2">
      <c r="A166" s="245">
        <v>8595057633674</v>
      </c>
      <c r="B166" s="88" t="s">
        <v>2693</v>
      </c>
      <c r="C166" s="48" t="s">
        <v>6836</v>
      </c>
      <c r="D166" s="41">
        <v>16</v>
      </c>
      <c r="E166" s="74">
        <f>SUMIF('Загальний прайс'!$D$7:$D$4839,A166,'Загальний прайс'!$L$7:$L$4839)</f>
        <v>12603.929014209551</v>
      </c>
      <c r="F166" s="43">
        <f>E166*ЗМІСТ!$E$13/1000*1.2</f>
        <v>794.85216272346872</v>
      </c>
      <c r="G166" s="372">
        <f>F166*(100%-ЗМІСТ!$E$15)</f>
        <v>794.85216272346872</v>
      </c>
      <c r="H166" s="371"/>
      <c r="I166" s="371"/>
      <c r="J166" s="371"/>
      <c r="K166" s="371"/>
      <c r="L166" s="371"/>
      <c r="M166" s="371"/>
      <c r="N166" s="371"/>
      <c r="O166" s="371"/>
      <c r="P166" s="371"/>
      <c r="Q166" s="371"/>
      <c r="R166" s="371"/>
      <c r="S166" s="371"/>
      <c r="T166" s="371"/>
      <c r="U166" s="45"/>
      <c r="V166" s="45"/>
      <c r="W166" s="45"/>
      <c r="X166" s="45"/>
      <c r="Y166" s="45"/>
      <c r="Z166" s="45"/>
    </row>
    <row r="167" spans="1:26" ht="34.5" hidden="1" customHeight="1" outlineLevel="2">
      <c r="A167" s="245">
        <v>8595057636958</v>
      </c>
      <c r="B167" s="88" t="s">
        <v>2694</v>
      </c>
      <c r="C167" s="48" t="s">
        <v>6838</v>
      </c>
      <c r="D167" s="41">
        <v>16</v>
      </c>
      <c r="E167" s="74">
        <f>SUMIF('Загальний прайс'!$D$7:$D$4839,A167,'Загальний прайс'!$L$7:$L$4839)</f>
        <v>13637.695222713464</v>
      </c>
      <c r="F167" s="43">
        <f>E167*ЗМІСТ!$E$13/1000*1.2</f>
        <v>860.04542949396614</v>
      </c>
      <c r="G167" s="372">
        <f>F167*(100%-ЗМІСТ!$E$15)</f>
        <v>860.04542949396614</v>
      </c>
      <c r="H167" s="371"/>
      <c r="I167" s="371"/>
      <c r="J167" s="371"/>
      <c r="K167" s="371"/>
      <c r="L167" s="371"/>
      <c r="M167" s="371"/>
      <c r="N167" s="371"/>
      <c r="O167" s="371"/>
      <c r="P167" s="371"/>
      <c r="Q167" s="371"/>
      <c r="R167" s="371"/>
      <c r="S167" s="371"/>
      <c r="T167" s="371"/>
      <c r="U167" s="45"/>
      <c r="V167" s="45"/>
      <c r="W167" s="45"/>
      <c r="X167" s="45"/>
      <c r="Y167" s="45"/>
      <c r="Z167" s="45"/>
    </row>
    <row r="168" spans="1:26" ht="34.5" hidden="1" customHeight="1" outlineLevel="2">
      <c r="A168" s="245">
        <v>8595057633254</v>
      </c>
      <c r="B168" s="88" t="s">
        <v>2695</v>
      </c>
      <c r="C168" s="48" t="s">
        <v>6840</v>
      </c>
      <c r="D168" s="41">
        <v>16</v>
      </c>
      <c r="E168" s="74">
        <f>SUMIF('Загальний прайс'!$D$7:$D$4839,A168,'Загальний прайс'!$L$7:$L$4839)</f>
        <v>15918.900266304776</v>
      </c>
      <c r="F168" s="43">
        <f>E168*ЗМІСТ!$E$13/1000*1.2</f>
        <v>1003.9069793702017</v>
      </c>
      <c r="G168" s="372">
        <f>F168*(100%-ЗМІСТ!$E$15)</f>
        <v>1003.9069793702017</v>
      </c>
      <c r="H168" s="371"/>
      <c r="I168" s="371"/>
      <c r="J168" s="371"/>
      <c r="K168" s="371"/>
      <c r="L168" s="371"/>
      <c r="M168" s="371"/>
      <c r="N168" s="371"/>
      <c r="O168" s="371"/>
      <c r="P168" s="371"/>
      <c r="Q168" s="371"/>
      <c r="R168" s="371"/>
      <c r="S168" s="371"/>
      <c r="T168" s="371"/>
      <c r="U168" s="45"/>
      <c r="V168" s="45"/>
      <c r="W168" s="45"/>
      <c r="X168" s="45"/>
      <c r="Y168" s="45"/>
      <c r="Z168" s="45"/>
    </row>
    <row r="169" spans="1:26" ht="34.5" hidden="1" customHeight="1" outlineLevel="2">
      <c r="A169" s="245">
        <v>8595057636972</v>
      </c>
      <c r="B169" s="88" t="s">
        <v>2696</v>
      </c>
      <c r="C169" s="48" t="s">
        <v>6842</v>
      </c>
      <c r="D169" s="41">
        <v>16</v>
      </c>
      <c r="E169" s="74">
        <f>SUMIF('Загальний прайс'!$D$7:$D$4839,A169,'Загальний прайс'!$L$7:$L$4839)</f>
        <v>18078.445685712464</v>
      </c>
      <c r="F169" s="43">
        <f>E169*ЗМІСТ!$E$13/1000*1.2</f>
        <v>1140.0962061724611</v>
      </c>
      <c r="G169" s="372">
        <f>F169*(100%-ЗМІСТ!$E$15)</f>
        <v>1140.0962061724611</v>
      </c>
      <c r="H169" s="371"/>
      <c r="I169" s="371"/>
      <c r="J169" s="371"/>
      <c r="K169" s="371"/>
      <c r="L169" s="371"/>
      <c r="M169" s="371"/>
      <c r="N169" s="371"/>
      <c r="O169" s="371"/>
      <c r="P169" s="371"/>
      <c r="Q169" s="371"/>
      <c r="R169" s="371"/>
      <c r="S169" s="371"/>
      <c r="T169" s="371"/>
      <c r="U169" s="45"/>
      <c r="V169" s="45"/>
      <c r="W169" s="45"/>
      <c r="X169" s="45"/>
      <c r="Y169" s="45"/>
      <c r="Z169" s="45"/>
    </row>
    <row r="170" spans="1:26" ht="34.5" hidden="1" customHeight="1" outlineLevel="2">
      <c r="A170" s="245">
        <v>8595057633247</v>
      </c>
      <c r="B170" s="88" t="s">
        <v>2697</v>
      </c>
      <c r="C170" s="48" t="s">
        <v>6844</v>
      </c>
      <c r="D170" s="41">
        <v>16</v>
      </c>
      <c r="E170" s="74">
        <f>SUMIF('Загальний прайс'!$D$7:$D$4839,A170,'Загальний прайс'!$L$7:$L$4839)</f>
        <v>20148.351025514203</v>
      </c>
      <c r="F170" s="43">
        <f>E170*ЗМІСТ!$E$13/1000*1.2</f>
        <v>1270.6323853368635</v>
      </c>
      <c r="G170" s="372">
        <f>F170*(100%-ЗМІСТ!$E$15)</f>
        <v>1270.6323853368635</v>
      </c>
      <c r="H170" s="371"/>
      <c r="I170" s="371"/>
      <c r="J170" s="371"/>
      <c r="K170" s="371"/>
      <c r="L170" s="371"/>
      <c r="M170" s="371"/>
      <c r="N170" s="371"/>
      <c r="O170" s="371"/>
      <c r="P170" s="371"/>
      <c r="Q170" s="371"/>
      <c r="R170" s="371"/>
      <c r="S170" s="371"/>
      <c r="T170" s="371"/>
      <c r="U170" s="45"/>
      <c r="V170" s="45"/>
      <c r="W170" s="45"/>
      <c r="X170" s="45"/>
      <c r="Y170" s="45"/>
      <c r="Z170" s="45"/>
    </row>
    <row r="171" spans="1:26" ht="34.5" hidden="1" customHeight="1" outlineLevel="2">
      <c r="A171" s="245">
        <v>8595057636989</v>
      </c>
      <c r="B171" s="88" t="s">
        <v>2698</v>
      </c>
      <c r="C171" s="48" t="s">
        <v>6846</v>
      </c>
      <c r="D171" s="378">
        <v>16</v>
      </c>
      <c r="E171" s="74">
        <f>SUMIF('Загальний прайс'!$D$7:$D$4839,A171,'Загальний прайс'!$L$7:$L$4839)</f>
        <v>24653.164175448626</v>
      </c>
      <c r="F171" s="375">
        <f>E171*ЗМІСТ!$E$13/1000*1.2</f>
        <v>1554.7232010542236</v>
      </c>
      <c r="G171" s="376">
        <f>F171*(100%-ЗМІСТ!$E$15)</f>
        <v>1554.7232010542236</v>
      </c>
      <c r="H171" s="371"/>
      <c r="I171" s="371"/>
      <c r="J171" s="371"/>
      <c r="K171" s="371"/>
      <c r="L171" s="371"/>
      <c r="M171" s="371"/>
      <c r="N171" s="371"/>
      <c r="O171" s="371"/>
      <c r="P171" s="371"/>
      <c r="Q171" s="371"/>
      <c r="R171" s="371"/>
      <c r="S171" s="371"/>
      <c r="T171" s="371"/>
      <c r="U171" s="45"/>
      <c r="V171" s="45"/>
      <c r="W171" s="45"/>
      <c r="X171" s="45"/>
      <c r="Y171" s="45"/>
      <c r="Z171" s="45"/>
    </row>
    <row r="172" spans="1:26" ht="34.5" hidden="1" customHeight="1" outlineLevel="1">
      <c r="A172" s="643" t="s">
        <v>2699</v>
      </c>
      <c r="B172" s="644"/>
      <c r="C172" s="644"/>
      <c r="D172" s="644"/>
      <c r="E172" s="644"/>
      <c r="F172" s="644"/>
      <c r="G172" s="644"/>
      <c r="H172" s="371"/>
      <c r="I172" s="371"/>
      <c r="J172" s="371"/>
      <c r="K172" s="371"/>
      <c r="L172" s="371"/>
      <c r="M172" s="371"/>
      <c r="N172" s="371"/>
      <c r="O172" s="371"/>
      <c r="P172" s="371"/>
      <c r="Q172" s="371"/>
      <c r="R172" s="371"/>
      <c r="S172" s="371"/>
      <c r="T172" s="371"/>
      <c r="U172" s="45"/>
      <c r="V172" s="45"/>
      <c r="W172" s="45"/>
      <c r="X172" s="45"/>
      <c r="Y172" s="45"/>
      <c r="Z172" s="45"/>
    </row>
    <row r="173" spans="1:26" ht="34.5" hidden="1" customHeight="1" outlineLevel="2">
      <c r="A173" s="245">
        <v>8595057637030</v>
      </c>
      <c r="B173" s="88" t="s">
        <v>2700</v>
      </c>
      <c r="C173" s="48" t="s">
        <v>8261</v>
      </c>
      <c r="D173" s="88">
        <v>1</v>
      </c>
      <c r="E173" s="74">
        <f>SUMIF('Загальний прайс'!$D$7:$D$4839,A173,'Загальний прайс'!$L$7:$L$4839)</f>
        <v>2299.647329137616</v>
      </c>
      <c r="F173" s="74">
        <f>E173*ЗМІСТ!$E$13/1000*1.2</f>
        <v>145.02459122116196</v>
      </c>
      <c r="G173" s="370">
        <f>F173*(100%-ЗМІСТ!$E$15)</f>
        <v>145.02459122116196</v>
      </c>
      <c r="H173" s="371"/>
      <c r="I173" s="371"/>
      <c r="J173" s="371"/>
      <c r="K173" s="371"/>
      <c r="L173" s="371"/>
      <c r="M173" s="371"/>
      <c r="N173" s="371"/>
      <c r="O173" s="371"/>
      <c r="P173" s="371"/>
      <c r="Q173" s="371"/>
      <c r="R173" s="371"/>
      <c r="S173" s="371"/>
      <c r="T173" s="371"/>
      <c r="U173" s="45"/>
      <c r="V173" s="45"/>
      <c r="W173" s="45"/>
      <c r="X173" s="45"/>
      <c r="Y173" s="45"/>
      <c r="Z173" s="45"/>
    </row>
    <row r="174" spans="1:26" ht="34.5" hidden="1" customHeight="1" outlineLevel="2">
      <c r="A174" s="245">
        <v>8595057637139</v>
      </c>
      <c r="B174" s="88" t="s">
        <v>2701</v>
      </c>
      <c r="C174" s="48" t="s">
        <v>8263</v>
      </c>
      <c r="D174" s="41">
        <v>1</v>
      </c>
      <c r="E174" s="74">
        <f>SUMIF('Загальний прайс'!$D$7:$D$4839,A174,'Загальний прайс'!$L$7:$L$4839)</f>
        <v>2486.3558264807752</v>
      </c>
      <c r="F174" s="43">
        <f>E174*ЗМІСТ!$E$13/1000*1.2</f>
        <v>156.79914602425137</v>
      </c>
      <c r="G174" s="372">
        <f>F174*(100%-ЗМІСТ!$E$15)</f>
        <v>156.79914602425137</v>
      </c>
      <c r="H174" s="371"/>
      <c r="I174" s="371"/>
      <c r="J174" s="371"/>
      <c r="K174" s="371"/>
      <c r="L174" s="371"/>
      <c r="M174" s="371"/>
      <c r="N174" s="371"/>
      <c r="O174" s="371"/>
      <c r="P174" s="371"/>
      <c r="Q174" s="371"/>
      <c r="R174" s="371"/>
      <c r="S174" s="371"/>
      <c r="T174" s="371"/>
      <c r="U174" s="45"/>
      <c r="V174" s="45"/>
      <c r="W174" s="45"/>
      <c r="X174" s="45"/>
      <c r="Y174" s="45"/>
      <c r="Z174" s="45"/>
    </row>
    <row r="175" spans="1:26" ht="34.5" hidden="1" customHeight="1" outlineLevel="2">
      <c r="A175" s="245">
        <v>8595057637146</v>
      </c>
      <c r="B175" s="88" t="s">
        <v>2702</v>
      </c>
      <c r="C175" s="48" t="s">
        <v>8253</v>
      </c>
      <c r="D175" s="41">
        <v>1</v>
      </c>
      <c r="E175" s="74">
        <f>SUMIF('Загальний прайс'!$D$7:$D$4839,A175,'Загальний прайс'!$L$7:$L$4839)</f>
        <v>2792.1678065336023</v>
      </c>
      <c r="F175" s="43">
        <f>E175*ЗМІСТ!$E$13/1000*1.2</f>
        <v>176.08482380438605</v>
      </c>
      <c r="G175" s="372">
        <f>F175*(100%-ЗМІСТ!$E$15)</f>
        <v>176.08482380438605</v>
      </c>
      <c r="H175" s="371"/>
      <c r="I175" s="371"/>
      <c r="J175" s="371"/>
      <c r="K175" s="371"/>
      <c r="L175" s="371"/>
      <c r="M175" s="371"/>
      <c r="N175" s="371"/>
      <c r="O175" s="371"/>
      <c r="P175" s="371"/>
      <c r="Q175" s="371"/>
      <c r="R175" s="371"/>
      <c r="S175" s="371"/>
      <c r="T175" s="371"/>
      <c r="U175" s="45"/>
      <c r="V175" s="45"/>
      <c r="W175" s="45"/>
      <c r="X175" s="45"/>
      <c r="Y175" s="45"/>
      <c r="Z175" s="45"/>
    </row>
    <row r="176" spans="1:26" ht="34.5" hidden="1" customHeight="1" outlineLevel="2">
      <c r="A176" s="245">
        <v>8595057637153</v>
      </c>
      <c r="B176" s="88" t="s">
        <v>2703</v>
      </c>
      <c r="C176" s="48" t="s">
        <v>8254</v>
      </c>
      <c r="D176" s="41">
        <v>1</v>
      </c>
      <c r="E176" s="74">
        <f>SUMIF('Загальний прайс'!$D$7:$D$4839,A176,'Загальний прайс'!$L$7:$L$4839)</f>
        <v>3231.888092546908</v>
      </c>
      <c r="F176" s="43">
        <f>E176*ЗМІСТ!$E$13/1000*1.2</f>
        <v>203.81527356628339</v>
      </c>
      <c r="G176" s="372">
        <f>F176*(100%-ЗМІСТ!$E$15)</f>
        <v>203.81527356628339</v>
      </c>
      <c r="H176" s="371"/>
      <c r="I176" s="371"/>
      <c r="J176" s="371"/>
      <c r="K176" s="371"/>
      <c r="L176" s="371"/>
      <c r="M176" s="371"/>
      <c r="N176" s="371"/>
      <c r="O176" s="371"/>
      <c r="P176" s="371"/>
      <c r="Q176" s="371"/>
      <c r="R176" s="371"/>
      <c r="S176" s="371"/>
      <c r="T176" s="371"/>
      <c r="U176" s="45"/>
      <c r="V176" s="45"/>
      <c r="W176" s="45"/>
      <c r="X176" s="45"/>
      <c r="Y176" s="45"/>
      <c r="Z176" s="45"/>
    </row>
    <row r="177" spans="1:26" ht="34.5" hidden="1" customHeight="1" outlineLevel="2">
      <c r="A177" s="245">
        <v>8595057637160</v>
      </c>
      <c r="B177" s="88" t="s">
        <v>2704</v>
      </c>
      <c r="C177" s="48" t="s">
        <v>8256</v>
      </c>
      <c r="D177" s="41">
        <v>1</v>
      </c>
      <c r="E177" s="74">
        <f>SUMIF('Загальний прайс'!$D$7:$D$4839,A177,'Загальний прайс'!$L$7:$L$4839)</f>
        <v>4170.8665490518551</v>
      </c>
      <c r="F177" s="43">
        <f>E177*ЗМІСТ!$E$13/1000*1.2</f>
        <v>263.0308607107583</v>
      </c>
      <c r="G177" s="372">
        <f>F177*(100%-ЗМІСТ!$E$15)</f>
        <v>263.0308607107583</v>
      </c>
      <c r="H177" s="371"/>
      <c r="I177" s="371"/>
      <c r="J177" s="371"/>
      <c r="K177" s="371"/>
      <c r="L177" s="371"/>
      <c r="M177" s="371"/>
      <c r="N177" s="371"/>
      <c r="O177" s="371"/>
      <c r="P177" s="371"/>
      <c r="Q177" s="371"/>
      <c r="R177" s="371"/>
      <c r="S177" s="371"/>
      <c r="T177" s="371"/>
      <c r="U177" s="45"/>
      <c r="V177" s="45"/>
      <c r="W177" s="45"/>
      <c r="X177" s="45"/>
      <c r="Y177" s="45"/>
      <c r="Z177" s="45"/>
    </row>
    <row r="178" spans="1:26" ht="34.5" hidden="1" customHeight="1" outlineLevel="2">
      <c r="A178" s="245">
        <v>8595057637184</v>
      </c>
      <c r="B178" s="88" t="s">
        <v>2705</v>
      </c>
      <c r="C178" s="48" t="s">
        <v>8258</v>
      </c>
      <c r="D178" s="41">
        <v>1</v>
      </c>
      <c r="E178" s="74">
        <f>SUMIF('Загальний прайс'!$D$7:$D$4839,A178,'Загальний прайс'!$L$7:$L$4839)</f>
        <v>6520.8423639206585</v>
      </c>
      <c r="F178" s="43">
        <f>E178*ЗМІСТ!$E$13/1000*1.2</f>
        <v>411.22935950351416</v>
      </c>
      <c r="G178" s="372">
        <f>F178*(100%-ЗМІСТ!$E$15)</f>
        <v>411.22935950351416</v>
      </c>
      <c r="H178" s="371"/>
      <c r="I178" s="371"/>
      <c r="J178" s="371"/>
      <c r="K178" s="371"/>
      <c r="L178" s="371"/>
      <c r="M178" s="371"/>
      <c r="N178" s="371"/>
      <c r="O178" s="371"/>
      <c r="P178" s="371"/>
      <c r="Q178" s="371"/>
      <c r="R178" s="371"/>
      <c r="S178" s="371"/>
      <c r="T178" s="371"/>
      <c r="U178" s="45"/>
      <c r="V178" s="45"/>
      <c r="W178" s="45"/>
      <c r="X178" s="45"/>
      <c r="Y178" s="45"/>
      <c r="Z178" s="45"/>
    </row>
    <row r="179" spans="1:26" ht="34.5" hidden="1" customHeight="1" outlineLevel="2">
      <c r="A179" s="245">
        <v>8595057637191</v>
      </c>
      <c r="B179" s="88" t="s">
        <v>2706</v>
      </c>
      <c r="C179" s="48" t="s">
        <v>8259</v>
      </c>
      <c r="D179" s="41">
        <v>1</v>
      </c>
      <c r="E179" s="74">
        <f>SUMIF('Загальний прайс'!$D$7:$D$4839,A179,'Загальний прайс'!$L$7:$L$4839)</f>
        <v>7943.4897323640071</v>
      </c>
      <c r="F179" s="43">
        <f>E179*ЗМІСТ!$E$13/1000*1.2</f>
        <v>500.94696552344647</v>
      </c>
      <c r="G179" s="372">
        <f>F179*(100%-ЗМІСТ!$E$15)</f>
        <v>500.94696552344647</v>
      </c>
      <c r="H179" s="371"/>
      <c r="I179" s="371"/>
      <c r="J179" s="371"/>
      <c r="K179" s="371"/>
      <c r="L179" s="371"/>
      <c r="M179" s="371"/>
      <c r="N179" s="371"/>
      <c r="O179" s="371"/>
      <c r="P179" s="371"/>
      <c r="Q179" s="371"/>
      <c r="R179" s="371"/>
      <c r="S179" s="371"/>
      <c r="T179" s="371"/>
      <c r="U179" s="45"/>
      <c r="V179" s="45"/>
      <c r="W179" s="45"/>
      <c r="X179" s="45"/>
      <c r="Y179" s="45"/>
      <c r="Z179" s="45"/>
    </row>
    <row r="180" spans="1:26" ht="34.5" hidden="1" customHeight="1" outlineLevel="2">
      <c r="A180" s="245">
        <v>8595057637207</v>
      </c>
      <c r="B180" s="88" t="s">
        <v>2707</v>
      </c>
      <c r="C180" s="48" t="s">
        <v>8262</v>
      </c>
      <c r="D180" s="41">
        <v>1</v>
      </c>
      <c r="E180" s="74">
        <f>SUMIF('Загальний прайс'!$D$7:$D$4839,A180,'Загальний прайс'!$L$7:$L$4839)</f>
        <v>9187.5522697291362</v>
      </c>
      <c r="F180" s="43">
        <f>E180*ЗМІСТ!$E$13/1000*1.2</f>
        <v>579.40232632983509</v>
      </c>
      <c r="G180" s="372">
        <f>F180*(100%-ЗМІСТ!$E$15)</f>
        <v>579.40232632983509</v>
      </c>
      <c r="H180" s="371"/>
      <c r="I180" s="371"/>
      <c r="J180" s="371"/>
      <c r="K180" s="371"/>
      <c r="L180" s="371"/>
      <c r="M180" s="371"/>
      <c r="N180" s="371"/>
      <c r="O180" s="371"/>
      <c r="P180" s="371"/>
      <c r="Q180" s="371"/>
      <c r="R180" s="371"/>
      <c r="S180" s="371"/>
      <c r="T180" s="371"/>
      <c r="U180" s="45"/>
      <c r="V180" s="45"/>
      <c r="W180" s="45"/>
      <c r="X180" s="45"/>
      <c r="Y180" s="45"/>
      <c r="Z180" s="45"/>
    </row>
    <row r="181" spans="1:26" ht="34.5" hidden="1" customHeight="1" outlineLevel="2">
      <c r="A181" s="245">
        <v>8595057637221</v>
      </c>
      <c r="B181" s="88" t="s">
        <v>2708</v>
      </c>
      <c r="C181" s="48" t="s">
        <v>8275</v>
      </c>
      <c r="D181" s="41">
        <v>1</v>
      </c>
      <c r="E181" s="74">
        <f>SUMIF('Загальний прайс'!$D$7:$D$4839,A181,'Загальний прайс'!$L$7:$L$4839)</f>
        <v>2303.0778941466692</v>
      </c>
      <c r="F181" s="43">
        <f>E181*ЗМІСТ!$E$13/1000*1.2</f>
        <v>145.24093582400246</v>
      </c>
      <c r="G181" s="372">
        <f>F181*(100%-ЗМІСТ!$E$15)</f>
        <v>145.24093582400246</v>
      </c>
      <c r="H181" s="371"/>
      <c r="I181" s="371"/>
      <c r="J181" s="371"/>
      <c r="K181" s="371"/>
      <c r="L181" s="371"/>
      <c r="M181" s="371"/>
      <c r="N181" s="371"/>
      <c r="O181" s="371"/>
      <c r="P181" s="371"/>
      <c r="Q181" s="371"/>
      <c r="R181" s="371"/>
      <c r="S181" s="371"/>
      <c r="T181" s="371"/>
      <c r="U181" s="45"/>
      <c r="V181" s="45"/>
      <c r="W181" s="45"/>
      <c r="X181" s="45"/>
      <c r="Y181" s="45"/>
      <c r="Z181" s="45"/>
    </row>
    <row r="182" spans="1:26" ht="34.5" hidden="1" customHeight="1" outlineLevel="2">
      <c r="A182" s="245">
        <v>8595057629608</v>
      </c>
      <c r="B182" s="88" t="s">
        <v>2709</v>
      </c>
      <c r="C182" s="48" t="s">
        <v>8280</v>
      </c>
      <c r="D182" s="41">
        <v>1</v>
      </c>
      <c r="E182" s="74">
        <f>SUMIF('Загальний прайс'!$D$7:$D$4839,A182,'Загальний прайс'!$L$7:$L$4839)</f>
        <v>2577.6766355809723</v>
      </c>
      <c r="F182" s="43">
        <f>E182*ЗМІСТ!$E$13/1000*1.2</f>
        <v>162.55818691801673</v>
      </c>
      <c r="G182" s="372">
        <f>F182*(100%-ЗМІСТ!$E$15)</f>
        <v>162.55818691801673</v>
      </c>
      <c r="H182" s="371"/>
      <c r="I182" s="371"/>
      <c r="J182" s="371"/>
      <c r="K182" s="371"/>
      <c r="L182" s="371"/>
      <c r="M182" s="371"/>
      <c r="N182" s="371"/>
      <c r="O182" s="371"/>
      <c r="P182" s="371"/>
      <c r="Q182" s="371"/>
      <c r="R182" s="371"/>
      <c r="S182" s="371"/>
      <c r="T182" s="371"/>
      <c r="U182" s="45"/>
      <c r="V182" s="45"/>
      <c r="W182" s="45"/>
      <c r="X182" s="45"/>
      <c r="Y182" s="45"/>
      <c r="Z182" s="45"/>
    </row>
    <row r="183" spans="1:26" ht="34.5" hidden="1" customHeight="1" outlineLevel="2">
      <c r="A183" s="245">
        <v>8595057629837</v>
      </c>
      <c r="B183" s="88" t="s">
        <v>2710</v>
      </c>
      <c r="C183" s="48" t="s">
        <v>8265</v>
      </c>
      <c r="D183" s="41">
        <v>1</v>
      </c>
      <c r="E183" s="74">
        <f>SUMIF('Загальний прайс'!$D$7:$D$4839,A183,'Загальний прайс'!$L$7:$L$4839)</f>
        <v>2861.8835733453202</v>
      </c>
      <c r="F183" s="43">
        <f>E183*ЗМІСТ!$E$13/1000*1.2</f>
        <v>180.48136776807755</v>
      </c>
      <c r="G183" s="372">
        <f>F183*(100%-ЗМІСТ!$E$15)</f>
        <v>180.48136776807755</v>
      </c>
      <c r="H183" s="371"/>
      <c r="I183" s="371"/>
      <c r="J183" s="371"/>
      <c r="K183" s="371"/>
      <c r="L183" s="371"/>
      <c r="M183" s="371"/>
      <c r="N183" s="371"/>
      <c r="O183" s="371"/>
      <c r="P183" s="371"/>
      <c r="Q183" s="371"/>
      <c r="R183" s="371"/>
      <c r="S183" s="371"/>
      <c r="T183" s="371"/>
      <c r="U183" s="45"/>
      <c r="V183" s="45"/>
      <c r="W183" s="45"/>
      <c r="X183" s="45"/>
      <c r="Y183" s="45"/>
      <c r="Z183" s="45"/>
    </row>
    <row r="184" spans="1:26" ht="34.5" hidden="1" customHeight="1" outlineLevel="2">
      <c r="A184" s="245">
        <v>8595057630888</v>
      </c>
      <c r="B184" s="88" t="s">
        <v>2711</v>
      </c>
      <c r="C184" s="48" t="s">
        <v>8267</v>
      </c>
      <c r="D184" s="41">
        <v>1</v>
      </c>
      <c r="E184" s="74">
        <f>SUMIF('Загальний прайс'!$D$7:$D$4839,A184,'Загальний прайс'!$L$7:$L$4839)</f>
        <v>3238.7255738963518</v>
      </c>
      <c r="F184" s="43">
        <f>E184*ЗМІСТ!$E$13/1000*1.2</f>
        <v>204.24647139610769</v>
      </c>
      <c r="G184" s="372">
        <f>F184*(100%-ЗМІСТ!$E$15)</f>
        <v>204.24647139610769</v>
      </c>
      <c r="H184" s="371"/>
      <c r="I184" s="371"/>
      <c r="J184" s="371"/>
      <c r="K184" s="371"/>
      <c r="L184" s="371"/>
      <c r="M184" s="371"/>
      <c r="N184" s="371"/>
      <c r="O184" s="371"/>
      <c r="P184" s="371"/>
      <c r="Q184" s="371"/>
      <c r="R184" s="371"/>
      <c r="S184" s="371"/>
      <c r="T184" s="371"/>
      <c r="U184" s="45"/>
      <c r="V184" s="45"/>
      <c r="W184" s="45"/>
      <c r="X184" s="45"/>
      <c r="Y184" s="45"/>
      <c r="Z184" s="45"/>
    </row>
    <row r="185" spans="1:26" ht="34.5" hidden="1" customHeight="1" outlineLevel="2">
      <c r="A185" s="245">
        <v>8595057629844</v>
      </c>
      <c r="B185" s="88" t="s">
        <v>2712</v>
      </c>
      <c r="C185" s="48" t="s">
        <v>8269</v>
      </c>
      <c r="D185" s="41">
        <v>1</v>
      </c>
      <c r="E185" s="74">
        <f>SUMIF('Загальний прайс'!$D$7:$D$4839,A185,'Загальний прайс'!$L$7:$L$4839)</f>
        <v>4461.6029439653321</v>
      </c>
      <c r="F185" s="43">
        <f>E185*ЗМІСТ!$E$13/1000*1.2</f>
        <v>281.36581420175867</v>
      </c>
      <c r="G185" s="372">
        <f>F185*(100%-ЗМІСТ!$E$15)</f>
        <v>281.36581420175867</v>
      </c>
      <c r="H185" s="371"/>
      <c r="I185" s="371"/>
      <c r="J185" s="371"/>
      <c r="K185" s="371"/>
      <c r="L185" s="371"/>
      <c r="M185" s="371"/>
      <c r="N185" s="371"/>
      <c r="O185" s="371"/>
      <c r="P185" s="371"/>
      <c r="Q185" s="371"/>
      <c r="R185" s="371"/>
      <c r="S185" s="371"/>
      <c r="T185" s="371"/>
      <c r="U185" s="45"/>
      <c r="V185" s="45"/>
      <c r="W185" s="45"/>
      <c r="X185" s="45"/>
      <c r="Y185" s="45"/>
      <c r="Z185" s="45"/>
    </row>
    <row r="186" spans="1:26" ht="34.5" hidden="1" customHeight="1" outlineLevel="2">
      <c r="A186" s="245">
        <v>8595057629547</v>
      </c>
      <c r="B186" s="88" t="s">
        <v>2713</v>
      </c>
      <c r="C186" s="48" t="s">
        <v>8271</v>
      </c>
      <c r="D186" s="41">
        <v>1</v>
      </c>
      <c r="E186" s="74">
        <f>SUMIF('Загальний прайс'!$D$7:$D$4839,A186,'Загальний прайс'!$L$7:$L$4839)</f>
        <v>6323.6397808635065</v>
      </c>
      <c r="F186" s="43">
        <f>E186*ЗМІСТ!$E$13/1000*1.2</f>
        <v>398.79300735801127</v>
      </c>
      <c r="G186" s="372">
        <f>F186*(100%-ЗМІСТ!$E$15)</f>
        <v>398.79300735801127</v>
      </c>
      <c r="H186" s="371"/>
      <c r="I186" s="371"/>
      <c r="J186" s="371"/>
      <c r="K186" s="371"/>
      <c r="L186" s="371"/>
      <c r="M186" s="371"/>
      <c r="N186" s="371"/>
      <c r="O186" s="371"/>
      <c r="P186" s="371"/>
      <c r="Q186" s="371"/>
      <c r="R186" s="371"/>
      <c r="S186" s="371"/>
      <c r="T186" s="371"/>
      <c r="U186" s="45"/>
      <c r="V186" s="45"/>
      <c r="W186" s="45"/>
      <c r="X186" s="45"/>
      <c r="Y186" s="45"/>
      <c r="Z186" s="45"/>
    </row>
    <row r="187" spans="1:26" ht="34.5" hidden="1" customHeight="1" outlineLevel="2">
      <c r="A187" s="245">
        <v>8595057636613</v>
      </c>
      <c r="B187" s="88" t="s">
        <v>2714</v>
      </c>
      <c r="C187" s="48" t="s">
        <v>8273</v>
      </c>
      <c r="D187" s="41">
        <v>1</v>
      </c>
      <c r="E187" s="74">
        <f>SUMIF('Загальний прайс'!$D$7:$D$4839,A187,'Загальний прайс'!$L$7:$L$4839)</f>
        <v>10603.257409895094</v>
      </c>
      <c r="F187" s="43">
        <f>E187*ЗМІСТ!$E$13/1000*1.2</f>
        <v>668.68212877643862</v>
      </c>
      <c r="G187" s="372">
        <f>F187*(100%-ЗМІСТ!$E$15)</f>
        <v>668.68212877643862</v>
      </c>
      <c r="H187" s="371"/>
      <c r="I187" s="371"/>
      <c r="J187" s="371"/>
      <c r="K187" s="371"/>
      <c r="L187" s="371"/>
      <c r="M187" s="371"/>
      <c r="N187" s="371"/>
      <c r="O187" s="371"/>
      <c r="P187" s="371"/>
      <c r="Q187" s="371"/>
      <c r="R187" s="371"/>
      <c r="S187" s="371"/>
      <c r="T187" s="371"/>
      <c r="U187" s="45"/>
      <c r="V187" s="45"/>
      <c r="W187" s="45"/>
      <c r="X187" s="45"/>
      <c r="Y187" s="45"/>
      <c r="Z187" s="45"/>
    </row>
    <row r="188" spans="1:26" ht="34.5" hidden="1" customHeight="1" outlineLevel="2">
      <c r="A188" s="245">
        <v>8595057637047</v>
      </c>
      <c r="B188" s="88" t="s">
        <v>2715</v>
      </c>
      <c r="C188" s="48" t="s">
        <v>8277</v>
      </c>
      <c r="D188" s="41">
        <v>1</v>
      </c>
      <c r="E188" s="74">
        <f>SUMIF('Загальний прайс'!$D$7:$D$4839,A188,'Загальний прайс'!$L$7:$L$4839)</f>
        <v>10777.184440370287</v>
      </c>
      <c r="F188" s="43">
        <f>E188*ЗМІСТ!$E$13/1000*1.2</f>
        <v>679.65063519800128</v>
      </c>
      <c r="G188" s="372">
        <f>F188*(100%-ЗМІСТ!$E$15)</f>
        <v>679.65063519800128</v>
      </c>
      <c r="H188" s="371"/>
      <c r="I188" s="371"/>
      <c r="J188" s="371"/>
      <c r="K188" s="371"/>
      <c r="L188" s="371"/>
      <c r="M188" s="371"/>
      <c r="N188" s="371"/>
      <c r="O188" s="371"/>
      <c r="P188" s="371"/>
      <c r="Q188" s="371"/>
      <c r="R188" s="371"/>
      <c r="S188" s="371"/>
      <c r="T188" s="371"/>
      <c r="U188" s="45"/>
      <c r="V188" s="45"/>
      <c r="W188" s="45"/>
      <c r="X188" s="45"/>
      <c r="Y188" s="45"/>
      <c r="Z188" s="45"/>
    </row>
    <row r="189" spans="1:26" ht="34.5" hidden="1" customHeight="1" outlineLevel="2">
      <c r="A189" s="245">
        <v>8595057637054</v>
      </c>
      <c r="B189" s="88" t="s">
        <v>2716</v>
      </c>
      <c r="C189" s="48" t="s">
        <v>8278</v>
      </c>
      <c r="D189" s="41">
        <v>1</v>
      </c>
      <c r="E189" s="74">
        <f>SUMIF('Загальний прайс'!$D$7:$D$4839,A189,'Загальний прайс'!$L$7:$L$4839)</f>
        <v>12150.726661234457</v>
      </c>
      <c r="F189" s="43">
        <f>E189*ЗМІСТ!$E$13/1000*1.2</f>
        <v>766.27148204782395</v>
      </c>
      <c r="G189" s="372">
        <f>F189*(100%-ЗМІСТ!$E$15)</f>
        <v>766.27148204782395</v>
      </c>
      <c r="H189" s="371"/>
      <c r="I189" s="371"/>
      <c r="J189" s="371"/>
      <c r="K189" s="371"/>
      <c r="L189" s="371"/>
      <c r="M189" s="371"/>
      <c r="N189" s="371"/>
      <c r="O189" s="371"/>
      <c r="P189" s="371"/>
      <c r="Q189" s="371"/>
      <c r="R189" s="371"/>
      <c r="S189" s="371"/>
      <c r="T189" s="371"/>
      <c r="U189" s="45"/>
      <c r="V189" s="45"/>
      <c r="W189" s="45"/>
      <c r="X189" s="45"/>
      <c r="Y189" s="45"/>
      <c r="Z189" s="45"/>
    </row>
    <row r="190" spans="1:26" ht="34.5" hidden="1" customHeight="1" outlineLevel="2">
      <c r="A190" s="245">
        <v>8595057630116</v>
      </c>
      <c r="B190" s="88" t="s">
        <v>2717</v>
      </c>
      <c r="C190" s="48" t="s">
        <v>8282</v>
      </c>
      <c r="D190" s="41">
        <v>1</v>
      </c>
      <c r="E190" s="74">
        <f>SUMIF('Загальний прайс'!$D$7:$D$4839,A190,'Загальний прайс'!$L$7:$L$4839)</f>
        <v>2963.6562366624298</v>
      </c>
      <c r="F190" s="43">
        <f>E190*ЗМІСТ!$E$13/1000*1.2</f>
        <v>186.89954272388158</v>
      </c>
      <c r="G190" s="372">
        <f>F190*(100%-ЗМІСТ!$E$15)</f>
        <v>186.89954272388158</v>
      </c>
      <c r="H190" s="371"/>
      <c r="I190" s="371"/>
      <c r="J190" s="371"/>
      <c r="K190" s="371"/>
      <c r="L190" s="371"/>
      <c r="M190" s="371"/>
      <c r="N190" s="371"/>
      <c r="O190" s="371"/>
      <c r="P190" s="371"/>
      <c r="Q190" s="371"/>
      <c r="R190" s="371"/>
      <c r="S190" s="371"/>
      <c r="T190" s="371"/>
      <c r="U190" s="45"/>
      <c r="V190" s="45"/>
      <c r="W190" s="45"/>
      <c r="X190" s="45"/>
      <c r="Y190" s="45"/>
      <c r="Z190" s="45"/>
    </row>
    <row r="191" spans="1:26" ht="34.5" hidden="1" customHeight="1" outlineLevel="2">
      <c r="A191" s="245">
        <v>8595057630123</v>
      </c>
      <c r="B191" s="88" t="s">
        <v>2718</v>
      </c>
      <c r="C191" s="48" t="s">
        <v>8284</v>
      </c>
      <c r="D191" s="41">
        <v>1</v>
      </c>
      <c r="E191" s="74">
        <f>SUMIF('Загальний прайс'!$D$7:$D$4839,A191,'Загальний прайс'!$L$7:$L$4839)</f>
        <v>3417.9579954025562</v>
      </c>
      <c r="F191" s="43">
        <f>E191*ЗМІСТ!$E$13/1000*1.2</f>
        <v>215.5495561487875</v>
      </c>
      <c r="G191" s="372">
        <f>F191*(100%-ЗМІСТ!$E$15)</f>
        <v>215.5495561487875</v>
      </c>
      <c r="H191" s="371"/>
      <c r="I191" s="371"/>
      <c r="J191" s="371"/>
      <c r="K191" s="371"/>
      <c r="L191" s="371"/>
      <c r="M191" s="371"/>
      <c r="N191" s="371"/>
      <c r="O191" s="371"/>
      <c r="P191" s="371"/>
      <c r="Q191" s="371"/>
      <c r="R191" s="371"/>
      <c r="S191" s="371"/>
      <c r="T191" s="371"/>
      <c r="U191" s="45"/>
      <c r="V191" s="45"/>
      <c r="W191" s="45"/>
      <c r="X191" s="45"/>
      <c r="Y191" s="45"/>
      <c r="Z191" s="45"/>
    </row>
    <row r="192" spans="1:26" ht="34.5" hidden="1" customHeight="1" outlineLevel="2">
      <c r="A192" s="245">
        <v>8595057630130</v>
      </c>
      <c r="B192" s="88" t="s">
        <v>2719</v>
      </c>
      <c r="C192" s="48" t="s">
        <v>8285</v>
      </c>
      <c r="D192" s="41">
        <v>1</v>
      </c>
      <c r="E192" s="74">
        <f>SUMIF('Загальний прайс'!$D$7:$D$4839,A192,'Загальний прайс'!$L$7:$L$4839)</f>
        <v>4793.3072298846273</v>
      </c>
      <c r="F192" s="43">
        <f>E192*ЗМІСТ!$E$13/1000*1.2</f>
        <v>302.28436021628733</v>
      </c>
      <c r="G192" s="372">
        <f>F192*(100%-ЗМІСТ!$E$15)</f>
        <v>302.28436021628733</v>
      </c>
      <c r="H192" s="371"/>
      <c r="I192" s="371"/>
      <c r="J192" s="371"/>
      <c r="K192" s="371"/>
      <c r="L192" s="371"/>
      <c r="M192" s="371"/>
      <c r="N192" s="371"/>
      <c r="O192" s="371"/>
      <c r="P192" s="371"/>
      <c r="Q192" s="371"/>
      <c r="R192" s="371"/>
      <c r="S192" s="371"/>
      <c r="T192" s="371"/>
      <c r="U192" s="45"/>
      <c r="V192" s="45"/>
      <c r="W192" s="45"/>
      <c r="X192" s="45"/>
      <c r="Y192" s="45"/>
      <c r="Z192" s="45"/>
    </row>
    <row r="193" spans="1:26" ht="34.5" hidden="1" customHeight="1" outlineLevel="2">
      <c r="A193" s="245">
        <v>8595057630154</v>
      </c>
      <c r="B193" s="88" t="s">
        <v>2720</v>
      </c>
      <c r="C193" s="48" t="s">
        <v>8287</v>
      </c>
      <c r="D193" s="41">
        <v>1</v>
      </c>
      <c r="E193" s="74">
        <f>SUMIF('Загальний прайс'!$D$7:$D$4839,A193,'Загальний прайс'!$L$7:$L$4839)</f>
        <v>7804.3510844982675</v>
      </c>
      <c r="F193" s="43">
        <f>E193*ЗМІСТ!$E$13/1000*1.2</f>
        <v>492.17234809662523</v>
      </c>
      <c r="G193" s="372">
        <f>F193*(100%-ЗМІСТ!$E$15)</f>
        <v>492.17234809662523</v>
      </c>
      <c r="H193" s="371"/>
      <c r="I193" s="371"/>
      <c r="J193" s="371"/>
      <c r="K193" s="371"/>
      <c r="L193" s="371"/>
      <c r="M193" s="371"/>
      <c r="N193" s="371"/>
      <c r="O193" s="371"/>
      <c r="P193" s="371"/>
      <c r="Q193" s="371"/>
      <c r="R193" s="371"/>
      <c r="S193" s="371"/>
      <c r="T193" s="371"/>
      <c r="U193" s="45"/>
      <c r="V193" s="45"/>
      <c r="W193" s="45"/>
      <c r="X193" s="45"/>
      <c r="Y193" s="45"/>
      <c r="Z193" s="45"/>
    </row>
    <row r="194" spans="1:26" ht="34.5" hidden="1" customHeight="1" outlineLevel="2">
      <c r="A194" s="245">
        <v>8595057629486</v>
      </c>
      <c r="B194" s="88" t="s">
        <v>2721</v>
      </c>
      <c r="C194" s="48" t="s">
        <v>8288</v>
      </c>
      <c r="D194" s="41">
        <v>1</v>
      </c>
      <c r="E194" s="74">
        <f>SUMIF('Загальний прайс'!$D$7:$D$4839,A194,'Загальний прайс'!$L$7:$L$4839)</f>
        <v>10762.765180944905</v>
      </c>
      <c r="F194" s="43">
        <f>E194*ЗМІСТ!$E$13/1000*1.2</f>
        <v>678.74130132868061</v>
      </c>
      <c r="G194" s="372">
        <f>F194*(100%-ЗМІСТ!$E$15)</f>
        <v>678.74130132868061</v>
      </c>
      <c r="H194" s="371"/>
      <c r="I194" s="371"/>
      <c r="J194" s="371"/>
      <c r="K194" s="371"/>
      <c r="L194" s="371"/>
      <c r="M194" s="371"/>
      <c r="N194" s="371"/>
      <c r="O194" s="371"/>
      <c r="P194" s="371"/>
      <c r="Q194" s="371"/>
      <c r="R194" s="371"/>
      <c r="S194" s="371"/>
      <c r="T194" s="371"/>
      <c r="U194" s="45"/>
      <c r="V194" s="45"/>
      <c r="W194" s="45"/>
      <c r="X194" s="45"/>
      <c r="Y194" s="45"/>
      <c r="Z194" s="45"/>
    </row>
    <row r="195" spans="1:26" ht="34.5" hidden="1" customHeight="1" outlineLevel="2">
      <c r="A195" s="245">
        <v>8595057637061</v>
      </c>
      <c r="B195" s="88" t="s">
        <v>2722</v>
      </c>
      <c r="C195" s="48" t="s">
        <v>8290</v>
      </c>
      <c r="D195" s="41">
        <v>1</v>
      </c>
      <c r="E195" s="74">
        <f>SUMIF('Загальний прайс'!$D$7:$D$4839,A195,'Загальний прайс'!$L$7:$L$4839)</f>
        <v>10936.692211420097</v>
      </c>
      <c r="F195" s="43">
        <f>E195*ЗМІСТ!$E$13/1000*1.2</f>
        <v>689.70980775024316</v>
      </c>
      <c r="G195" s="372">
        <f>F195*(100%-ЗМІСТ!$E$15)</f>
        <v>689.70980775024316</v>
      </c>
      <c r="H195" s="371"/>
      <c r="I195" s="371"/>
      <c r="J195" s="371"/>
      <c r="K195" s="371"/>
      <c r="L195" s="371"/>
      <c r="M195" s="371"/>
      <c r="N195" s="371"/>
      <c r="O195" s="371"/>
      <c r="P195" s="371"/>
      <c r="Q195" s="371"/>
      <c r="R195" s="371"/>
      <c r="S195" s="371"/>
      <c r="T195" s="371"/>
      <c r="U195" s="45"/>
      <c r="V195" s="45"/>
      <c r="W195" s="45"/>
      <c r="X195" s="45"/>
      <c r="Y195" s="45"/>
      <c r="Z195" s="45"/>
    </row>
    <row r="196" spans="1:26" ht="34.5" hidden="1" customHeight="1" outlineLevel="2">
      <c r="A196" s="245">
        <v>8595057633681</v>
      </c>
      <c r="B196" s="88" t="s">
        <v>2723</v>
      </c>
      <c r="C196" s="48" t="s">
        <v>8241</v>
      </c>
      <c r="D196" s="41">
        <v>1</v>
      </c>
      <c r="E196" s="74">
        <f>SUMIF('Загальний прайс'!$D$7:$D$4839,A196,'Загальний прайс'!$L$7:$L$4839)</f>
        <v>3558.4113198524833</v>
      </c>
      <c r="F196" s="43">
        <f>E196*ЗМІСТ!$E$13/1000*1.2</f>
        <v>224.40708212936582</v>
      </c>
      <c r="G196" s="372">
        <f>F196*(100%-ЗМІСТ!$E$15)</f>
        <v>224.40708212936582</v>
      </c>
      <c r="H196" s="371"/>
      <c r="I196" s="371"/>
      <c r="J196" s="371"/>
      <c r="K196" s="371"/>
      <c r="L196" s="371"/>
      <c r="M196" s="371"/>
      <c r="N196" s="371"/>
      <c r="O196" s="371"/>
      <c r="P196" s="371"/>
      <c r="Q196" s="371"/>
      <c r="R196" s="371"/>
      <c r="S196" s="371"/>
      <c r="T196" s="371"/>
      <c r="U196" s="45"/>
      <c r="V196" s="45"/>
      <c r="W196" s="45"/>
      <c r="X196" s="45"/>
      <c r="Y196" s="45"/>
      <c r="Z196" s="45"/>
    </row>
    <row r="197" spans="1:26" ht="34.5" hidden="1" customHeight="1" outlineLevel="2">
      <c r="A197" s="245">
        <v>8595057637085</v>
      </c>
      <c r="B197" s="88" t="s">
        <v>2724</v>
      </c>
      <c r="C197" s="48" t="s">
        <v>8243</v>
      </c>
      <c r="D197" s="41">
        <v>1</v>
      </c>
      <c r="E197" s="74">
        <f>SUMIF('Загальний прайс'!$D$7:$D$4839,A197,'Загальний прайс'!$L$7:$L$4839)</f>
        <v>5069.6013936463332</v>
      </c>
      <c r="F197" s="43">
        <f>E197*ЗМІСТ!$E$13/1000*1.2</f>
        <v>319.70853115268932</v>
      </c>
      <c r="G197" s="372">
        <f>F197*(100%-ЗМІСТ!$E$15)</f>
        <v>319.70853115268932</v>
      </c>
      <c r="H197" s="371"/>
      <c r="I197" s="371"/>
      <c r="J197" s="371"/>
      <c r="K197" s="371"/>
      <c r="L197" s="371"/>
      <c r="M197" s="371"/>
      <c r="N197" s="371"/>
      <c r="O197" s="371"/>
      <c r="P197" s="371"/>
      <c r="Q197" s="371"/>
      <c r="R197" s="371"/>
      <c r="S197" s="371"/>
      <c r="T197" s="371"/>
      <c r="U197" s="45"/>
      <c r="V197" s="45"/>
      <c r="W197" s="45"/>
      <c r="X197" s="45"/>
      <c r="Y197" s="45"/>
      <c r="Z197" s="45"/>
    </row>
    <row r="198" spans="1:26" ht="34.5" hidden="1" customHeight="1" outlineLevel="2">
      <c r="A198" s="245">
        <v>8595057633278</v>
      </c>
      <c r="B198" s="88" t="s">
        <v>2725</v>
      </c>
      <c r="C198" s="48" t="s">
        <v>8245</v>
      </c>
      <c r="D198" s="41">
        <v>1</v>
      </c>
      <c r="E198" s="74">
        <f>SUMIF('Загальний прайс'!$D$7:$D$4839,A198,'Загальний прайс'!$L$7:$L$4839)</f>
        <v>7578.673858110521</v>
      </c>
      <c r="F198" s="43">
        <f>E198*ЗМІСТ!$E$13/1000*1.2</f>
        <v>477.94027560006452</v>
      </c>
      <c r="G198" s="372">
        <f>F198*(100%-ЗМІСТ!$E$15)</f>
        <v>477.94027560006452</v>
      </c>
      <c r="H198" s="371"/>
      <c r="I198" s="371"/>
      <c r="J198" s="371"/>
      <c r="K198" s="371"/>
      <c r="L198" s="371"/>
      <c r="M198" s="371"/>
      <c r="N198" s="371"/>
      <c r="O198" s="371"/>
      <c r="P198" s="371"/>
      <c r="Q198" s="371"/>
      <c r="R198" s="371"/>
      <c r="S198" s="371"/>
      <c r="T198" s="371"/>
      <c r="U198" s="45"/>
      <c r="V198" s="45"/>
      <c r="W198" s="45"/>
      <c r="X198" s="45"/>
      <c r="Y198" s="45"/>
      <c r="Z198" s="45"/>
    </row>
    <row r="199" spans="1:26" ht="34.5" hidden="1" customHeight="1" outlineLevel="2">
      <c r="A199" s="245">
        <v>8595057637108</v>
      </c>
      <c r="B199" s="88" t="s">
        <v>2726</v>
      </c>
      <c r="C199" s="48" t="s">
        <v>8247</v>
      </c>
      <c r="D199" s="41">
        <v>1</v>
      </c>
      <c r="E199" s="74">
        <f>SUMIF('Загальний прайс'!$D$7:$D$4839,A199,'Загальний прайс'!$L$7:$L$4839)</f>
        <v>10600.807778936482</v>
      </c>
      <c r="F199" s="43">
        <f>E199*ЗМІСТ!$E$13/1000*1.2</f>
        <v>668.52764564160566</v>
      </c>
      <c r="G199" s="372">
        <f>F199*(100%-ЗМІСТ!$E$15)</f>
        <v>668.52764564160566</v>
      </c>
      <c r="H199" s="371"/>
      <c r="I199" s="371"/>
      <c r="J199" s="371"/>
      <c r="K199" s="371"/>
      <c r="L199" s="371"/>
      <c r="M199" s="371"/>
      <c r="N199" s="371"/>
      <c r="O199" s="371"/>
      <c r="P199" s="371"/>
      <c r="Q199" s="371"/>
      <c r="R199" s="371"/>
      <c r="S199" s="371"/>
      <c r="T199" s="371"/>
      <c r="U199" s="45"/>
      <c r="V199" s="45"/>
      <c r="W199" s="45"/>
      <c r="X199" s="45"/>
      <c r="Y199" s="45"/>
      <c r="Z199" s="45"/>
    </row>
    <row r="200" spans="1:26" ht="34.5" hidden="1" customHeight="1" outlineLevel="2">
      <c r="A200" s="245">
        <v>8595057633261</v>
      </c>
      <c r="B200" s="88" t="s">
        <v>2727</v>
      </c>
      <c r="C200" s="48" t="s">
        <v>8249</v>
      </c>
      <c r="D200" s="41">
        <v>1</v>
      </c>
      <c r="E200" s="74">
        <f>SUMIF('Загальний прайс'!$D$7:$D$4839,A200,'Загальний прайс'!$L$7:$L$4839)</f>
        <v>13430.836202349805</v>
      </c>
      <c r="F200" s="43">
        <f>E200*ЗМІСТ!$E$13/1000*1.2</f>
        <v>847.00010533119564</v>
      </c>
      <c r="G200" s="372">
        <f>F200*(100%-ЗМІСТ!$E$15)</f>
        <v>847.00010533119564</v>
      </c>
      <c r="H200" s="371"/>
      <c r="I200" s="371"/>
      <c r="J200" s="371"/>
      <c r="K200" s="371"/>
      <c r="L200" s="371"/>
      <c r="M200" s="371"/>
      <c r="N200" s="371"/>
      <c r="O200" s="371"/>
      <c r="P200" s="371"/>
      <c r="Q200" s="371"/>
      <c r="R200" s="371"/>
      <c r="S200" s="371"/>
      <c r="T200" s="371"/>
      <c r="U200" s="45"/>
      <c r="V200" s="45"/>
      <c r="W200" s="45"/>
      <c r="X200" s="45"/>
      <c r="Y200" s="45"/>
      <c r="Z200" s="45"/>
    </row>
    <row r="201" spans="1:26" ht="34.5" hidden="1" customHeight="1" outlineLevel="2">
      <c r="A201" s="245">
        <v>8595057637115</v>
      </c>
      <c r="B201" s="88" t="s">
        <v>2728</v>
      </c>
      <c r="C201" s="48" t="s">
        <v>8251</v>
      </c>
      <c r="D201" s="378">
        <v>1</v>
      </c>
      <c r="E201" s="74">
        <f>SUMIF('Загальний прайс'!$D$7:$D$4839,A201,'Загальний прайс'!$L$7:$L$4839)</f>
        <v>13440.634726184244</v>
      </c>
      <c r="F201" s="375">
        <f>E201*ЗМІСТ!$E$13/1000*1.2</f>
        <v>847.6180378705269</v>
      </c>
      <c r="G201" s="376">
        <f>F201*(100%-ЗМІСТ!$E$15)</f>
        <v>847.6180378705269</v>
      </c>
      <c r="H201" s="371"/>
      <c r="I201" s="371"/>
      <c r="J201" s="371"/>
      <c r="K201" s="371"/>
      <c r="L201" s="371"/>
      <c r="M201" s="371"/>
      <c r="N201" s="371"/>
      <c r="O201" s="371"/>
      <c r="P201" s="371"/>
      <c r="Q201" s="371"/>
      <c r="R201" s="371"/>
      <c r="S201" s="371"/>
      <c r="T201" s="371"/>
      <c r="U201" s="45"/>
      <c r="V201" s="45"/>
      <c r="W201" s="45"/>
      <c r="X201" s="45"/>
      <c r="Y201" s="45"/>
      <c r="Z201" s="45"/>
    </row>
    <row r="202" spans="1:26" ht="34.5" hidden="1" customHeight="1" outlineLevel="1">
      <c r="A202" s="643" t="s">
        <v>2729</v>
      </c>
      <c r="B202" s="644"/>
      <c r="C202" s="644"/>
      <c r="D202" s="644"/>
      <c r="E202" s="644"/>
      <c r="F202" s="644"/>
      <c r="G202" s="644"/>
      <c r="H202" s="371"/>
      <c r="I202" s="371"/>
      <c r="J202" s="371"/>
      <c r="K202" s="371"/>
      <c r="L202" s="371"/>
      <c r="M202" s="371"/>
      <c r="N202" s="371"/>
      <c r="O202" s="371"/>
      <c r="P202" s="371"/>
      <c r="Q202" s="371"/>
      <c r="R202" s="371"/>
      <c r="S202" s="371"/>
      <c r="T202" s="371"/>
      <c r="U202" s="45"/>
      <c r="V202" s="45"/>
      <c r="W202" s="45"/>
      <c r="X202" s="45"/>
      <c r="Y202" s="45"/>
      <c r="Z202" s="45"/>
    </row>
    <row r="203" spans="1:26" ht="34.5" hidden="1" customHeight="1" outlineLevel="2">
      <c r="A203" s="245">
        <v>8595057628106</v>
      </c>
      <c r="B203" s="88" t="s">
        <v>2730</v>
      </c>
      <c r="C203" s="48" t="s">
        <v>7900</v>
      </c>
      <c r="D203" s="88">
        <v>8</v>
      </c>
      <c r="E203" s="74">
        <f>SUMIF('Загальний прайс'!$D$7:$D$4839,A203,'Загальний прайс'!$L$7:$L$4839)</f>
        <v>10345.1092575565</v>
      </c>
      <c r="F203" s="74">
        <f>E203*ЗМІСТ!$E$13/1000*1.2</f>
        <v>652.40231500106177</v>
      </c>
      <c r="G203" s="370">
        <f>F203*(100%-ЗМІСТ!$E$15)</f>
        <v>652.40231500106177</v>
      </c>
      <c r="H203" s="371"/>
      <c r="I203" s="371"/>
      <c r="J203" s="371"/>
      <c r="K203" s="371"/>
      <c r="L203" s="371"/>
      <c r="M203" s="371"/>
      <c r="N203" s="371"/>
      <c r="O203" s="371"/>
      <c r="P203" s="371"/>
      <c r="Q203" s="371"/>
      <c r="R203" s="371"/>
      <c r="S203" s="371"/>
      <c r="T203" s="371"/>
      <c r="U203" s="45"/>
      <c r="V203" s="45"/>
      <c r="W203" s="45"/>
      <c r="X203" s="45"/>
      <c r="Y203" s="45"/>
      <c r="Z203" s="45"/>
    </row>
    <row r="204" spans="1:26" ht="34.5" hidden="1" customHeight="1" outlineLevel="2">
      <c r="A204" s="245">
        <v>8595057636743</v>
      </c>
      <c r="B204" s="88" t="s">
        <v>2731</v>
      </c>
      <c r="C204" s="48" t="s">
        <v>7902</v>
      </c>
      <c r="D204" s="41">
        <v>8</v>
      </c>
      <c r="E204" s="74">
        <f>SUMIF('Загальний прайс'!$D$7:$D$4839,A204,'Загальний прайс'!$L$7:$L$4839)</f>
        <v>10729.34036517904</v>
      </c>
      <c r="F204" s="43">
        <f>E204*ЗМІСТ!$E$13/1000*1.2</f>
        <v>676.63340409519242</v>
      </c>
      <c r="G204" s="372">
        <f>F204*(100%-ЗМІСТ!$E$15)</f>
        <v>676.63340409519242</v>
      </c>
      <c r="H204" s="371"/>
      <c r="I204" s="371"/>
      <c r="J204" s="371"/>
      <c r="K204" s="371"/>
      <c r="L204" s="371"/>
      <c r="M204" s="371"/>
      <c r="N204" s="371"/>
      <c r="O204" s="371"/>
      <c r="P204" s="371"/>
      <c r="Q204" s="371"/>
      <c r="R204" s="371"/>
      <c r="S204" s="371"/>
      <c r="T204" s="371"/>
      <c r="U204" s="45"/>
      <c r="V204" s="45"/>
      <c r="W204" s="45"/>
      <c r="X204" s="45"/>
      <c r="Y204" s="45"/>
      <c r="Z204" s="45"/>
    </row>
    <row r="205" spans="1:26" ht="34.5" hidden="1" customHeight="1" outlineLevel="2">
      <c r="A205" s="245">
        <v>8595057628113</v>
      </c>
      <c r="B205" s="88" t="s">
        <v>2732</v>
      </c>
      <c r="C205" s="48" t="s">
        <v>7892</v>
      </c>
      <c r="D205" s="41">
        <v>8</v>
      </c>
      <c r="E205" s="74">
        <f>SUMIF('Загальний прайс'!$D$7:$D$4839,A205,'Загальний прайс'!$L$7:$L$4839)</f>
        <v>10804.178085955993</v>
      </c>
      <c r="F205" s="43">
        <f>E205*ЗМІСТ!$E$13/1000*1.2</f>
        <v>681.352958144235</v>
      </c>
      <c r="G205" s="372">
        <f>F205*(100%-ЗМІСТ!$E$15)</f>
        <v>681.352958144235</v>
      </c>
      <c r="H205" s="371"/>
      <c r="I205" s="371"/>
      <c r="J205" s="371"/>
      <c r="K205" s="371"/>
      <c r="L205" s="371"/>
      <c r="M205" s="371"/>
      <c r="N205" s="371"/>
      <c r="O205" s="371"/>
      <c r="P205" s="371"/>
      <c r="Q205" s="371"/>
      <c r="R205" s="371"/>
      <c r="S205" s="371"/>
      <c r="T205" s="371"/>
      <c r="U205" s="45"/>
      <c r="V205" s="45"/>
      <c r="W205" s="45"/>
      <c r="X205" s="45"/>
      <c r="Y205" s="45"/>
      <c r="Z205" s="45"/>
    </row>
    <row r="206" spans="1:26" ht="34.5" hidden="1" customHeight="1" outlineLevel="2">
      <c r="A206" s="245">
        <v>8595057628120</v>
      </c>
      <c r="B206" s="88" t="s">
        <v>2733</v>
      </c>
      <c r="C206" s="48" t="s">
        <v>7893</v>
      </c>
      <c r="D206" s="41">
        <v>8</v>
      </c>
      <c r="E206" s="74">
        <f>SUMIF('Загальний прайс'!$D$7:$D$4839,A206,'Загальний прайс'!$L$7:$L$4839)</f>
        <v>11402.752279571903</v>
      </c>
      <c r="F206" s="43">
        <f>E206*ЗМІСТ!$E$13/1000*1.2</f>
        <v>719.10134531855772</v>
      </c>
      <c r="G206" s="372">
        <f>F206*(100%-ЗМІСТ!$E$15)</f>
        <v>719.10134531855772</v>
      </c>
      <c r="H206" s="371"/>
      <c r="I206" s="371"/>
      <c r="J206" s="371"/>
      <c r="K206" s="371"/>
      <c r="L206" s="371"/>
      <c r="M206" s="371"/>
      <c r="N206" s="371"/>
      <c r="O206" s="371"/>
      <c r="P206" s="371"/>
      <c r="Q206" s="371"/>
      <c r="R206" s="371"/>
      <c r="S206" s="371"/>
      <c r="T206" s="371"/>
      <c r="U206" s="45"/>
      <c r="V206" s="45"/>
      <c r="W206" s="45"/>
      <c r="X206" s="45"/>
      <c r="Y206" s="45"/>
      <c r="Z206" s="45"/>
    </row>
    <row r="207" spans="1:26" ht="34.5" hidden="1" customHeight="1" outlineLevel="2">
      <c r="A207" s="245">
        <v>8595057628137</v>
      </c>
      <c r="B207" s="88" t="s">
        <v>2734</v>
      </c>
      <c r="C207" s="48" t="s">
        <v>7895</v>
      </c>
      <c r="D207" s="41">
        <v>8</v>
      </c>
      <c r="E207" s="74">
        <f>SUMIF('Загальний прайс'!$D$7:$D$4839,A207,'Загальний прайс'!$L$7:$L$4839)</f>
        <v>12853.498590578354</v>
      </c>
      <c r="F207" s="43">
        <f>E207*ЗМІСТ!$E$13/1000*1.2</f>
        <v>810.59097855645871</v>
      </c>
      <c r="G207" s="372">
        <f>F207*(100%-ЗМІСТ!$E$15)</f>
        <v>810.59097855645871</v>
      </c>
      <c r="H207" s="371"/>
      <c r="I207" s="371"/>
      <c r="J207" s="371"/>
      <c r="K207" s="371"/>
      <c r="L207" s="371"/>
      <c r="M207" s="371"/>
      <c r="N207" s="371"/>
      <c r="O207" s="371"/>
      <c r="P207" s="371"/>
      <c r="Q207" s="371"/>
      <c r="R207" s="371"/>
      <c r="S207" s="371"/>
      <c r="T207" s="371"/>
      <c r="U207" s="45"/>
      <c r="V207" s="45"/>
      <c r="W207" s="45"/>
      <c r="X207" s="45"/>
      <c r="Y207" s="45"/>
      <c r="Z207" s="45"/>
    </row>
    <row r="208" spans="1:26" ht="34.5" hidden="1" customHeight="1" outlineLevel="2">
      <c r="A208" s="245">
        <v>8595057628144</v>
      </c>
      <c r="B208" s="88" t="s">
        <v>2735</v>
      </c>
      <c r="C208" s="48" t="s">
        <v>7897</v>
      </c>
      <c r="D208" s="41">
        <v>8</v>
      </c>
      <c r="E208" s="74">
        <f>SUMIF('Загальний прайс'!$D$7:$D$4839,A208,'Загальний прайс'!$L$7:$L$4839)</f>
        <v>15492.861803867334</v>
      </c>
      <c r="F208" s="43">
        <f>E208*ЗМІСТ!$E$13/1000*1.2</f>
        <v>977.03935794120093</v>
      </c>
      <c r="G208" s="372">
        <f>F208*(100%-ЗМІСТ!$E$15)</f>
        <v>977.03935794120093</v>
      </c>
      <c r="H208" s="371"/>
      <c r="I208" s="371"/>
      <c r="J208" s="371"/>
      <c r="K208" s="371"/>
      <c r="L208" s="371"/>
      <c r="M208" s="371"/>
      <c r="N208" s="371"/>
      <c r="O208" s="371"/>
      <c r="P208" s="371"/>
      <c r="Q208" s="371"/>
      <c r="R208" s="371"/>
      <c r="S208" s="371"/>
      <c r="T208" s="371"/>
      <c r="U208" s="45"/>
      <c r="V208" s="45"/>
      <c r="W208" s="45"/>
      <c r="X208" s="45"/>
      <c r="Y208" s="45"/>
      <c r="Z208" s="45"/>
    </row>
    <row r="209" spans="1:26" ht="34.5" hidden="1" customHeight="1" outlineLevel="2">
      <c r="A209" s="245">
        <v>8595057636767</v>
      </c>
      <c r="B209" s="88" t="s">
        <v>2736</v>
      </c>
      <c r="C209" s="48" t="s">
        <v>7898</v>
      </c>
      <c r="D209" s="41">
        <v>8</v>
      </c>
      <c r="E209" s="74">
        <f>SUMIF('Загальний прайс'!$D$7:$D$4839,A209,'Загальний прайс'!$L$7:$L$4839)</f>
        <v>18764.946269006501</v>
      </c>
      <c r="F209" s="43">
        <f>E209*ЗМІСТ!$E$13/1000*1.2</f>
        <v>1183.3895691172227</v>
      </c>
      <c r="G209" s="372">
        <f>F209*(100%-ЗМІСТ!$E$15)</f>
        <v>1183.3895691172227</v>
      </c>
      <c r="H209" s="371"/>
      <c r="I209" s="371"/>
      <c r="J209" s="371"/>
      <c r="K209" s="371"/>
      <c r="L209" s="371"/>
      <c r="M209" s="371"/>
      <c r="N209" s="371"/>
      <c r="O209" s="371"/>
      <c r="P209" s="371"/>
      <c r="Q209" s="371"/>
      <c r="R209" s="371"/>
      <c r="S209" s="371"/>
      <c r="T209" s="371"/>
      <c r="U209" s="45"/>
      <c r="V209" s="45"/>
      <c r="W209" s="45"/>
      <c r="X209" s="45"/>
      <c r="Y209" s="45"/>
      <c r="Z209" s="45"/>
    </row>
    <row r="210" spans="1:26" ht="34.5" hidden="1" customHeight="1" outlineLevel="2">
      <c r="A210" s="245">
        <v>8595057636774</v>
      </c>
      <c r="B210" s="88" t="s">
        <v>2737</v>
      </c>
      <c r="C210" s="48" t="s">
        <v>7901</v>
      </c>
      <c r="D210" s="41">
        <v>8</v>
      </c>
      <c r="E210" s="74">
        <f>SUMIF('Загальний прайс'!$D$7:$D$4839,A210,'Загальний прайс'!$L$7:$L$4839)</f>
        <v>19416.043941715881</v>
      </c>
      <c r="F210" s="43">
        <f>E210*ЗМІСТ!$E$13/1000*1.2</f>
        <v>1224.4502885733395</v>
      </c>
      <c r="G210" s="372">
        <f>F210*(100%-ЗМІСТ!$E$15)</f>
        <v>1224.4502885733395</v>
      </c>
      <c r="H210" s="371"/>
      <c r="I210" s="371"/>
      <c r="J210" s="371"/>
      <c r="K210" s="371"/>
      <c r="L210" s="371"/>
      <c r="M210" s="371"/>
      <c r="N210" s="371"/>
      <c r="O210" s="371"/>
      <c r="P210" s="371"/>
      <c r="Q210" s="371"/>
      <c r="R210" s="371"/>
      <c r="S210" s="371"/>
      <c r="T210" s="371"/>
      <c r="U210" s="45"/>
      <c r="V210" s="45"/>
      <c r="W210" s="45"/>
      <c r="X210" s="45"/>
      <c r="Y210" s="45"/>
      <c r="Z210" s="45"/>
    </row>
    <row r="211" spans="1:26" ht="34.5" hidden="1" customHeight="1" outlineLevel="2">
      <c r="A211" s="245">
        <v>8595057628151</v>
      </c>
      <c r="B211" s="88" t="s">
        <v>2738</v>
      </c>
      <c r="C211" s="48" t="s">
        <v>7914</v>
      </c>
      <c r="D211" s="41">
        <v>8</v>
      </c>
      <c r="E211" s="74">
        <f>SUMIF('Загальний прайс'!$D$7:$D$4839,A211,'Загальний прайс'!$L$7:$L$4839)</f>
        <v>10595.543232335669</v>
      </c>
      <c r="F211" s="43">
        <f>E211*ЗМІСТ!$E$13/1000*1.2</f>
        <v>668.19564311709939</v>
      </c>
      <c r="G211" s="372">
        <f>F211*(100%-ЗМІСТ!$E$15)</f>
        <v>668.19564311709939</v>
      </c>
      <c r="H211" s="371"/>
      <c r="I211" s="371"/>
      <c r="J211" s="371"/>
      <c r="K211" s="371"/>
      <c r="L211" s="371"/>
      <c r="M211" s="371"/>
      <c r="N211" s="371"/>
      <c r="O211" s="371"/>
      <c r="P211" s="371"/>
      <c r="Q211" s="371"/>
      <c r="R211" s="371"/>
      <c r="S211" s="371"/>
      <c r="T211" s="371"/>
      <c r="U211" s="45"/>
      <c r="V211" s="45"/>
      <c r="W211" s="45"/>
      <c r="X211" s="45"/>
      <c r="Y211" s="45"/>
      <c r="Z211" s="45"/>
    </row>
    <row r="212" spans="1:26" ht="34.5" hidden="1" customHeight="1" outlineLevel="2">
      <c r="A212" s="245">
        <v>8595057628168</v>
      </c>
      <c r="B212" s="88" t="s">
        <v>2739</v>
      </c>
      <c r="C212" s="48" t="s">
        <v>7919</v>
      </c>
      <c r="D212" s="41">
        <v>8</v>
      </c>
      <c r="E212" s="74">
        <f>SUMIF('Загальний прайс'!$D$7:$D$4839,A212,'Загальний прайс'!$L$7:$L$4839)</f>
        <v>10852.911551365843</v>
      </c>
      <c r="F212" s="43">
        <f>E212*ЗМІСТ!$E$13/1000*1.2</f>
        <v>684.42627760948733</v>
      </c>
      <c r="G212" s="372">
        <f>F212*(100%-ЗМІСТ!$E$15)</f>
        <v>684.42627760948733</v>
      </c>
      <c r="H212" s="371"/>
      <c r="I212" s="371"/>
      <c r="J212" s="371"/>
      <c r="K212" s="371"/>
      <c r="L212" s="371"/>
      <c r="M212" s="371"/>
      <c r="N212" s="371"/>
      <c r="O212" s="371"/>
      <c r="P212" s="371"/>
      <c r="Q212" s="371"/>
      <c r="R212" s="371"/>
      <c r="S212" s="371"/>
      <c r="T212" s="371"/>
      <c r="U212" s="45"/>
      <c r="V212" s="45"/>
      <c r="W212" s="45"/>
      <c r="X212" s="45"/>
      <c r="Y212" s="45"/>
      <c r="Z212" s="45"/>
    </row>
    <row r="213" spans="1:26" ht="34.5" hidden="1" customHeight="1" outlineLevel="2">
      <c r="A213" s="245">
        <v>8595057628175</v>
      </c>
      <c r="B213" s="88" t="s">
        <v>2740</v>
      </c>
      <c r="C213" s="48" t="s">
        <v>7904</v>
      </c>
      <c r="D213" s="41">
        <v>8</v>
      </c>
      <c r="E213" s="74">
        <f>SUMIF('Загальний прайс'!$D$7:$D$4839,A213,'Загальний прайс'!$L$7:$L$4839)</f>
        <v>11284.934813532251</v>
      </c>
      <c r="F213" s="43">
        <f>E213*ЗМІСТ!$E$13/1000*1.2</f>
        <v>711.67132349102758</v>
      </c>
      <c r="G213" s="372">
        <f>F213*(100%-ЗМІСТ!$E$15)</f>
        <v>711.67132349102758</v>
      </c>
      <c r="H213" s="371"/>
      <c r="I213" s="371"/>
      <c r="J213" s="371"/>
      <c r="K213" s="371"/>
      <c r="L213" s="371"/>
      <c r="M213" s="371"/>
      <c r="N213" s="371"/>
      <c r="O213" s="371"/>
      <c r="P213" s="371"/>
      <c r="Q213" s="371"/>
      <c r="R213" s="371"/>
      <c r="S213" s="371"/>
      <c r="T213" s="371"/>
      <c r="U213" s="45"/>
      <c r="V213" s="45"/>
      <c r="W213" s="45"/>
      <c r="X213" s="45"/>
      <c r="Y213" s="45"/>
      <c r="Z213" s="45"/>
    </row>
    <row r="214" spans="1:26" ht="34.5" hidden="1" customHeight="1" outlineLevel="2">
      <c r="A214" s="245">
        <v>8595057628182</v>
      </c>
      <c r="B214" s="88" t="s">
        <v>2741</v>
      </c>
      <c r="C214" s="48" t="s">
        <v>7906</v>
      </c>
      <c r="D214" s="41">
        <v>8</v>
      </c>
      <c r="E214" s="74">
        <f>SUMIF('Загальний прайс'!$D$7:$D$4839,A214,'Загальний прайс'!$L$7:$L$4839)</f>
        <v>11660.525409580192</v>
      </c>
      <c r="F214" s="43">
        <f>E214*ЗМІСТ!$E$13/1000*1.2</f>
        <v>735.35750874569965</v>
      </c>
      <c r="G214" s="372">
        <f>F214*(100%-ЗМІСТ!$E$15)</f>
        <v>735.35750874569965</v>
      </c>
      <c r="H214" s="371"/>
      <c r="I214" s="371"/>
      <c r="J214" s="371"/>
      <c r="K214" s="371"/>
      <c r="L214" s="371"/>
      <c r="M214" s="371"/>
      <c r="N214" s="371"/>
      <c r="O214" s="371"/>
      <c r="P214" s="371"/>
      <c r="Q214" s="371"/>
      <c r="R214" s="371"/>
      <c r="S214" s="371"/>
      <c r="T214" s="371"/>
      <c r="U214" s="45"/>
      <c r="V214" s="45"/>
      <c r="W214" s="45"/>
      <c r="X214" s="45"/>
      <c r="Y214" s="45"/>
      <c r="Z214" s="45"/>
    </row>
    <row r="215" spans="1:26" ht="34.5" hidden="1" customHeight="1" outlineLevel="2">
      <c r="A215" s="245">
        <v>8595057628199</v>
      </c>
      <c r="B215" s="88" t="s">
        <v>2742</v>
      </c>
      <c r="C215" s="48" t="s">
        <v>7908</v>
      </c>
      <c r="D215" s="41">
        <v>8</v>
      </c>
      <c r="E215" s="74">
        <f>SUMIF('Загальний прайс'!$D$7:$D$4839,A215,'Загальний прайс'!$L$7:$L$4839)</f>
        <v>13219.579973746182</v>
      </c>
      <c r="F215" s="43">
        <f>E215*ЗМІСТ!$E$13/1000*1.2</f>
        <v>833.6774763315334</v>
      </c>
      <c r="G215" s="372">
        <f>F215*(100%-ЗМІСТ!$E$15)</f>
        <v>833.6774763315334</v>
      </c>
      <c r="H215" s="371"/>
      <c r="I215" s="371"/>
      <c r="J215" s="371"/>
      <c r="K215" s="371"/>
      <c r="L215" s="371"/>
      <c r="M215" s="371"/>
      <c r="N215" s="371"/>
      <c r="O215" s="371"/>
      <c r="P215" s="371"/>
      <c r="Q215" s="371"/>
      <c r="R215" s="371"/>
      <c r="S215" s="371"/>
      <c r="T215" s="371"/>
      <c r="U215" s="45"/>
      <c r="V215" s="45"/>
      <c r="W215" s="45"/>
      <c r="X215" s="45"/>
      <c r="Y215" s="45"/>
      <c r="Z215" s="45"/>
    </row>
    <row r="216" spans="1:26" ht="34.5" hidden="1" customHeight="1" outlineLevel="2">
      <c r="A216" s="245">
        <v>8595057628205</v>
      </c>
      <c r="B216" s="88" t="s">
        <v>2743</v>
      </c>
      <c r="C216" s="48" t="s">
        <v>7910</v>
      </c>
      <c r="D216" s="41">
        <v>8</v>
      </c>
      <c r="E216" s="74">
        <f>SUMIF('Загальний прайс'!$D$7:$D$4839,A216,'Загальний прайс'!$L$7:$L$4839)</f>
        <v>16637.235154415856</v>
      </c>
      <c r="F216" s="43">
        <f>E216*ЗМІСТ!$E$13/1000*1.2</f>
        <v>1049.2079358204567</v>
      </c>
      <c r="G216" s="372">
        <f>F216*(100%-ЗМІСТ!$E$15)</f>
        <v>1049.2079358204567</v>
      </c>
      <c r="H216" s="371"/>
      <c r="I216" s="371"/>
      <c r="J216" s="371"/>
      <c r="K216" s="371"/>
      <c r="L216" s="371"/>
      <c r="M216" s="371"/>
      <c r="N216" s="371"/>
      <c r="O216" s="371"/>
      <c r="P216" s="371"/>
      <c r="Q216" s="371"/>
      <c r="R216" s="371"/>
      <c r="S216" s="371"/>
      <c r="T216" s="371"/>
      <c r="U216" s="45"/>
      <c r="V216" s="45"/>
      <c r="W216" s="45"/>
      <c r="X216" s="45"/>
      <c r="Y216" s="45"/>
      <c r="Z216" s="45"/>
    </row>
    <row r="217" spans="1:26" ht="34.5" hidden="1" customHeight="1" outlineLevel="2">
      <c r="A217" s="245">
        <v>8595057628212</v>
      </c>
      <c r="B217" s="88" t="s">
        <v>2744</v>
      </c>
      <c r="C217" s="48" t="s">
        <v>7912</v>
      </c>
      <c r="D217" s="41">
        <v>8</v>
      </c>
      <c r="E217" s="74">
        <f>SUMIF('Загальний прайс'!$D$7:$D$4839,A217,'Загальний прайс'!$L$7:$L$4839)</f>
        <v>19734.237489665633</v>
      </c>
      <c r="F217" s="43">
        <f>E217*ЗМІСТ!$E$13/1000*1.2</f>
        <v>1244.516795570275</v>
      </c>
      <c r="G217" s="372">
        <f>F217*(100%-ЗМІСТ!$E$15)</f>
        <v>1244.516795570275</v>
      </c>
      <c r="H217" s="371"/>
      <c r="I217" s="371"/>
      <c r="J217" s="371"/>
      <c r="K217" s="371"/>
      <c r="L217" s="371"/>
      <c r="M217" s="371"/>
      <c r="N217" s="371"/>
      <c r="O217" s="371"/>
      <c r="P217" s="371"/>
      <c r="Q217" s="371"/>
      <c r="R217" s="371"/>
      <c r="S217" s="371"/>
      <c r="T217" s="371"/>
      <c r="U217" s="45"/>
      <c r="V217" s="45"/>
      <c r="W217" s="45"/>
      <c r="X217" s="45"/>
      <c r="Y217" s="45"/>
      <c r="Z217" s="45"/>
    </row>
    <row r="218" spans="1:26" ht="34.5" hidden="1" customHeight="1" outlineLevel="2">
      <c r="A218" s="245">
        <v>8595057628229</v>
      </c>
      <c r="B218" s="88" t="s">
        <v>2745</v>
      </c>
      <c r="C218" s="48" t="s">
        <v>7916</v>
      </c>
      <c r="D218" s="41">
        <v>8</v>
      </c>
      <c r="E218" s="74">
        <f>SUMIF('Загальний прайс'!$D$7:$D$4839,A218,'Загальний прайс'!$L$7:$L$4839)</f>
        <v>20302.064353040358</v>
      </c>
      <c r="F218" s="43">
        <f>E218*ЗМІСТ!$E$13/1000*1.2</f>
        <v>1280.3261380298406</v>
      </c>
      <c r="G218" s="372">
        <f>F218*(100%-ЗМІСТ!$E$15)</f>
        <v>1280.3261380298406</v>
      </c>
      <c r="H218" s="371"/>
      <c r="I218" s="371"/>
      <c r="J218" s="371"/>
      <c r="K218" s="371"/>
      <c r="L218" s="371"/>
      <c r="M218" s="371"/>
      <c r="N218" s="371"/>
      <c r="O218" s="371"/>
      <c r="P218" s="371"/>
      <c r="Q218" s="371"/>
      <c r="R218" s="371"/>
      <c r="S218" s="371"/>
      <c r="T218" s="371"/>
      <c r="U218" s="45"/>
      <c r="V218" s="45"/>
      <c r="W218" s="45"/>
      <c r="X218" s="45"/>
      <c r="Y218" s="45"/>
      <c r="Z218" s="45"/>
    </row>
    <row r="219" spans="1:26" ht="34.5" hidden="1" customHeight="1" outlineLevel="2">
      <c r="A219" s="245">
        <v>8595057628236</v>
      </c>
      <c r="B219" s="88" t="s">
        <v>2746</v>
      </c>
      <c r="C219" s="48" t="s">
        <v>7917</v>
      </c>
      <c r="D219" s="41">
        <v>8</v>
      </c>
      <c r="E219" s="74">
        <f>SUMIF('Загальний прайс'!$D$7:$D$4839,A219,'Загальний прайс'!$L$7:$L$4839)</f>
        <v>25486.047248308358</v>
      </c>
      <c r="F219" s="43">
        <f>E219*ЗМІСТ!$E$13/1000*1.2</f>
        <v>1607.2480058997585</v>
      </c>
      <c r="G219" s="372">
        <f>F219*(100%-ЗМІСТ!$E$15)</f>
        <v>1607.2480058997585</v>
      </c>
      <c r="H219" s="371"/>
      <c r="I219" s="371"/>
      <c r="J219" s="371"/>
      <c r="K219" s="371"/>
      <c r="L219" s="371"/>
      <c r="M219" s="371"/>
      <c r="N219" s="371"/>
      <c r="O219" s="371"/>
      <c r="P219" s="371"/>
      <c r="Q219" s="371"/>
      <c r="R219" s="371"/>
      <c r="S219" s="371"/>
      <c r="T219" s="371"/>
      <c r="U219" s="45"/>
      <c r="V219" s="45"/>
      <c r="W219" s="45"/>
      <c r="X219" s="45"/>
      <c r="Y219" s="45"/>
      <c r="Z219" s="45"/>
    </row>
    <row r="220" spans="1:26" ht="34.5" hidden="1" customHeight="1" outlineLevel="2">
      <c r="A220" s="245">
        <v>8595057630321</v>
      </c>
      <c r="B220" s="88" t="s">
        <v>2747</v>
      </c>
      <c r="C220" s="48" t="s">
        <v>7921</v>
      </c>
      <c r="D220" s="41">
        <v>16</v>
      </c>
      <c r="E220" s="74">
        <f>SUMIF('Загальний прайс'!$D$7:$D$4839,A220,'Загальний прайс'!$L$7:$L$4839)</f>
        <v>13283.124950536989</v>
      </c>
      <c r="F220" s="43">
        <f>E220*ЗМІСТ!$E$13/1000*1.2</f>
        <v>837.68486658067252</v>
      </c>
      <c r="G220" s="372">
        <f>F220*(100%-ЗМІСТ!$E$15)</f>
        <v>837.68486658067252</v>
      </c>
      <c r="H220" s="371"/>
      <c r="I220" s="371"/>
      <c r="J220" s="371"/>
      <c r="K220" s="371"/>
      <c r="L220" s="371"/>
      <c r="M220" s="371"/>
      <c r="N220" s="371"/>
      <c r="O220" s="371"/>
      <c r="P220" s="371"/>
      <c r="Q220" s="371"/>
      <c r="R220" s="371"/>
      <c r="S220" s="371"/>
      <c r="T220" s="371"/>
      <c r="U220" s="45"/>
      <c r="V220" s="45"/>
      <c r="W220" s="45"/>
      <c r="X220" s="45"/>
      <c r="Y220" s="45"/>
      <c r="Z220" s="45"/>
    </row>
    <row r="221" spans="1:26" ht="34.5" hidden="1" customHeight="1" outlineLevel="2">
      <c r="A221" s="245">
        <v>8595057636804</v>
      </c>
      <c r="B221" s="88" t="s">
        <v>2748</v>
      </c>
      <c r="C221" s="48" t="s">
        <v>7923</v>
      </c>
      <c r="D221" s="41">
        <v>16</v>
      </c>
      <c r="E221" s="74">
        <f>SUMIF('Загальний прайс'!$D$7:$D$4839,A221,'Загальний прайс'!$L$7:$L$4839)</f>
        <v>14026.922635992121</v>
      </c>
      <c r="F221" s="43">
        <f>E221*ЗМІСТ!$E$13/1000*1.2</f>
        <v>884.59160480858532</v>
      </c>
      <c r="G221" s="372">
        <f>F221*(100%-ЗМІСТ!$E$15)</f>
        <v>884.59160480858532</v>
      </c>
      <c r="H221" s="371"/>
      <c r="I221" s="371"/>
      <c r="J221" s="371"/>
      <c r="K221" s="371"/>
      <c r="L221" s="371"/>
      <c r="M221" s="371"/>
      <c r="N221" s="371"/>
      <c r="O221" s="371"/>
      <c r="P221" s="371"/>
      <c r="Q221" s="371"/>
      <c r="R221" s="371"/>
      <c r="S221" s="371"/>
      <c r="T221" s="371"/>
      <c r="U221" s="45"/>
      <c r="V221" s="45"/>
      <c r="W221" s="45"/>
      <c r="X221" s="45"/>
      <c r="Y221" s="45"/>
      <c r="Z221" s="45"/>
    </row>
    <row r="222" spans="1:26" ht="34.5" hidden="1" customHeight="1" outlineLevel="2">
      <c r="A222" s="245">
        <v>8595057633223</v>
      </c>
      <c r="B222" s="88" t="s">
        <v>2749</v>
      </c>
      <c r="C222" s="48" t="s">
        <v>7924</v>
      </c>
      <c r="D222" s="41">
        <v>16</v>
      </c>
      <c r="E222" s="74">
        <f>SUMIF('Загальний прайс'!$D$7:$D$4839,A222,'Загальний прайс'!$L$7:$L$4839)</f>
        <v>15387.619661757746</v>
      </c>
      <c r="F222" s="43">
        <f>E222*ЗМІСТ!$E$13/1000*1.2</f>
        <v>970.40238432994443</v>
      </c>
      <c r="G222" s="372">
        <f>F222*(100%-ЗМІСТ!$E$15)</f>
        <v>970.40238432994443</v>
      </c>
      <c r="H222" s="371"/>
      <c r="I222" s="371"/>
      <c r="J222" s="371"/>
      <c r="K222" s="371"/>
      <c r="L222" s="371"/>
      <c r="M222" s="371"/>
      <c r="N222" s="371"/>
      <c r="O222" s="371"/>
      <c r="P222" s="371"/>
      <c r="Q222" s="371"/>
      <c r="R222" s="371"/>
      <c r="S222" s="371"/>
      <c r="T222" s="371"/>
      <c r="U222" s="45"/>
      <c r="V222" s="45"/>
      <c r="W222" s="45"/>
      <c r="X222" s="45"/>
      <c r="Y222" s="45"/>
      <c r="Z222" s="45"/>
    </row>
    <row r="223" spans="1:26" ht="34.5" hidden="1" customHeight="1" outlineLevel="2">
      <c r="A223" s="245">
        <v>8595057630031</v>
      </c>
      <c r="B223" s="88" t="s">
        <v>2750</v>
      </c>
      <c r="C223" s="48" t="s">
        <v>7926</v>
      </c>
      <c r="D223" s="41">
        <v>16</v>
      </c>
      <c r="E223" s="74">
        <f>SUMIF('Загальний прайс'!$D$7:$D$4839,A223,'Загальний прайс'!$L$7:$L$4839)</f>
        <v>18669.167651441527</v>
      </c>
      <c r="F223" s="43">
        <f>E223*ЗМІСТ!$E$13/1000*1.2</f>
        <v>1177.3494017036842</v>
      </c>
      <c r="G223" s="372">
        <f>F223*(100%-ЗМІСТ!$E$15)</f>
        <v>1177.3494017036842</v>
      </c>
      <c r="H223" s="371"/>
      <c r="I223" s="371"/>
      <c r="J223" s="371"/>
      <c r="K223" s="371"/>
      <c r="L223" s="371"/>
      <c r="M223" s="371"/>
      <c r="N223" s="371"/>
      <c r="O223" s="371"/>
      <c r="P223" s="371"/>
      <c r="Q223" s="371"/>
      <c r="R223" s="371"/>
      <c r="S223" s="371"/>
      <c r="T223" s="371"/>
      <c r="U223" s="45"/>
      <c r="V223" s="45"/>
      <c r="W223" s="45"/>
      <c r="X223" s="45"/>
      <c r="Y223" s="45"/>
      <c r="Z223" s="45"/>
    </row>
    <row r="224" spans="1:26" ht="34.5" hidden="1" customHeight="1" outlineLevel="2">
      <c r="A224" s="245">
        <v>8595057629455</v>
      </c>
      <c r="B224" s="88" t="s">
        <v>2751</v>
      </c>
      <c r="C224" s="48" t="s">
        <v>7927</v>
      </c>
      <c r="D224" s="41">
        <v>16</v>
      </c>
      <c r="E224" s="74">
        <f>SUMIF('Загальний прайс'!$D$7:$D$4839,A224,'Загальний прайс'!$L$7:$L$4839)</f>
        <v>22779.52893536169</v>
      </c>
      <c r="F224" s="43">
        <f>E224*ЗМІСТ!$E$13/1000*1.2</f>
        <v>1436.5645680550199</v>
      </c>
      <c r="G224" s="372">
        <f>F224*(100%-ЗМІСТ!$E$15)</f>
        <v>1436.5645680550199</v>
      </c>
      <c r="H224" s="371"/>
      <c r="I224" s="371"/>
      <c r="J224" s="371"/>
      <c r="K224" s="371"/>
      <c r="L224" s="371"/>
      <c r="M224" s="371"/>
      <c r="N224" s="371"/>
      <c r="O224" s="371"/>
      <c r="P224" s="371"/>
      <c r="Q224" s="371"/>
      <c r="R224" s="371"/>
      <c r="S224" s="371"/>
      <c r="T224" s="371"/>
      <c r="U224" s="45"/>
      <c r="V224" s="45"/>
      <c r="W224" s="45"/>
      <c r="X224" s="45"/>
      <c r="Y224" s="45"/>
      <c r="Z224" s="45"/>
    </row>
    <row r="225" spans="1:26" ht="34.5" hidden="1" customHeight="1" outlineLevel="2">
      <c r="A225" s="245">
        <v>8595057636811</v>
      </c>
      <c r="B225" s="88" t="s">
        <v>2752</v>
      </c>
      <c r="C225" s="48" t="s">
        <v>7929</v>
      </c>
      <c r="D225" s="41">
        <v>16</v>
      </c>
      <c r="E225" s="74">
        <f>SUMIF('Загальний прайс'!$D$7:$D$4839,A225,'Загальний прайс'!$L$7:$L$4839)</f>
        <v>23209.083333707109</v>
      </c>
      <c r="F225" s="43">
        <f>E225*ЗМІСТ!$E$13/1000*1.2</f>
        <v>1463.6539179035715</v>
      </c>
      <c r="G225" s="372">
        <f>F225*(100%-ЗМІСТ!$E$15)</f>
        <v>1463.6539179035715</v>
      </c>
      <c r="H225" s="371"/>
      <c r="I225" s="371"/>
      <c r="J225" s="371"/>
      <c r="K225" s="371"/>
      <c r="L225" s="371"/>
      <c r="M225" s="371"/>
      <c r="N225" s="371"/>
      <c r="O225" s="371"/>
      <c r="P225" s="371"/>
      <c r="Q225" s="371"/>
      <c r="R225" s="371"/>
      <c r="S225" s="371"/>
      <c r="T225" s="371"/>
      <c r="U225" s="45"/>
      <c r="V225" s="45"/>
      <c r="W225" s="45"/>
      <c r="X225" s="45"/>
      <c r="Y225" s="45"/>
      <c r="Z225" s="45"/>
    </row>
    <row r="226" spans="1:26" ht="34.5" hidden="1" customHeight="1" outlineLevel="2">
      <c r="A226" s="245">
        <v>8595057633827</v>
      </c>
      <c r="B226" s="88" t="s">
        <v>2753</v>
      </c>
      <c r="C226" s="48" t="s">
        <v>7880</v>
      </c>
      <c r="D226" s="41">
        <v>16</v>
      </c>
      <c r="E226" s="74">
        <f>SUMIF('Загальний прайс'!$D$7:$D$4839,A226,'Загальний прайс'!$L$7:$L$4839)</f>
        <v>14769.590539971015</v>
      </c>
      <c r="F226" s="43">
        <f>E226*ЗМІСТ!$E$13/1000*1.2</f>
        <v>931.42709467824557</v>
      </c>
      <c r="G226" s="372">
        <f>F226*(100%-ЗМІСТ!$E$15)</f>
        <v>931.42709467824557</v>
      </c>
      <c r="H226" s="371"/>
      <c r="I226" s="371"/>
      <c r="J226" s="371"/>
      <c r="K226" s="371"/>
      <c r="L226" s="371"/>
      <c r="M226" s="371"/>
      <c r="N226" s="371"/>
      <c r="O226" s="371"/>
      <c r="P226" s="371"/>
      <c r="Q226" s="371"/>
      <c r="R226" s="371"/>
      <c r="S226" s="371"/>
      <c r="T226" s="371"/>
      <c r="U226" s="45"/>
      <c r="V226" s="45"/>
      <c r="W226" s="45"/>
      <c r="X226" s="45"/>
      <c r="Y226" s="45"/>
      <c r="Z226" s="45"/>
    </row>
    <row r="227" spans="1:26" ht="34.5" hidden="1" customHeight="1" outlineLevel="2">
      <c r="A227" s="245">
        <v>8595057636835</v>
      </c>
      <c r="B227" s="88" t="s">
        <v>2754</v>
      </c>
      <c r="C227" s="48" t="s">
        <v>7882</v>
      </c>
      <c r="D227" s="41">
        <v>16</v>
      </c>
      <c r="E227" s="74">
        <f>SUMIF('Загальний прайс'!$D$7:$D$4839,A227,'Загальний прайс'!$L$7:$L$4839)</f>
        <v>16252.651736639427</v>
      </c>
      <c r="F227" s="43">
        <f>E227*ЗМІСТ!$E$13/1000*1.2</f>
        <v>1024.9546286951509</v>
      </c>
      <c r="G227" s="372">
        <f>F227*(100%-ЗМІСТ!$E$15)</f>
        <v>1024.9546286951509</v>
      </c>
      <c r="H227" s="371"/>
      <c r="I227" s="371"/>
      <c r="J227" s="371"/>
      <c r="K227" s="371"/>
      <c r="L227" s="371"/>
      <c r="M227" s="371"/>
      <c r="N227" s="371"/>
      <c r="O227" s="371"/>
      <c r="P227" s="371"/>
      <c r="Q227" s="371"/>
      <c r="R227" s="371"/>
      <c r="S227" s="371"/>
      <c r="T227" s="371"/>
      <c r="U227" s="45"/>
      <c r="V227" s="45"/>
      <c r="W227" s="45"/>
      <c r="X227" s="45"/>
      <c r="Y227" s="45"/>
      <c r="Z227" s="45"/>
    </row>
    <row r="228" spans="1:26" ht="34.5" hidden="1" customHeight="1" outlineLevel="2">
      <c r="A228" s="245">
        <v>8595057633216</v>
      </c>
      <c r="B228" s="88" t="s">
        <v>2755</v>
      </c>
      <c r="C228" s="48" t="s">
        <v>7884</v>
      </c>
      <c r="D228" s="41">
        <v>16</v>
      </c>
      <c r="E228" s="74">
        <f>SUMIF('Загальний прайс'!$D$7:$D$4839,A228,'Загальний прайс'!$L$7:$L$4839)</f>
        <v>19068.035053667827</v>
      </c>
      <c r="F228" s="43">
        <f>E228*ЗМІСТ!$E$13/1000*1.2</f>
        <v>1202.5035117388991</v>
      </c>
      <c r="G228" s="372">
        <f>F228*(100%-ЗМІСТ!$E$15)</f>
        <v>1202.5035117388991</v>
      </c>
      <c r="H228" s="371"/>
      <c r="I228" s="371"/>
      <c r="J228" s="371"/>
      <c r="K228" s="371"/>
      <c r="L228" s="371"/>
      <c r="M228" s="371"/>
      <c r="N228" s="371"/>
      <c r="O228" s="371"/>
      <c r="P228" s="371"/>
      <c r="Q228" s="371"/>
      <c r="R228" s="371"/>
      <c r="S228" s="371"/>
      <c r="T228" s="371"/>
      <c r="U228" s="45"/>
      <c r="V228" s="45"/>
      <c r="W228" s="45"/>
      <c r="X228" s="45"/>
      <c r="Y228" s="45"/>
      <c r="Z228" s="45"/>
    </row>
    <row r="229" spans="1:26" ht="34.5" hidden="1" customHeight="1" outlineLevel="2">
      <c r="A229" s="245">
        <v>8595057636859</v>
      </c>
      <c r="B229" s="88" t="s">
        <v>2756</v>
      </c>
      <c r="C229" s="48" t="s">
        <v>7886</v>
      </c>
      <c r="D229" s="41">
        <v>16</v>
      </c>
      <c r="E229" s="74">
        <f>SUMIF('Загальний прайс'!$D$7:$D$4839,A229,'Загальний прайс'!$L$7:$L$4839)</f>
        <v>23062.15337082497</v>
      </c>
      <c r="F229" s="43">
        <f>E229*ЗМІСТ!$E$13/1000*1.2</f>
        <v>1454.3879502331667</v>
      </c>
      <c r="G229" s="372">
        <f>F229*(100%-ЗМІСТ!$E$15)</f>
        <v>1454.3879502331667</v>
      </c>
      <c r="H229" s="371"/>
      <c r="I229" s="371"/>
      <c r="J229" s="371"/>
      <c r="K229" s="371"/>
      <c r="L229" s="371"/>
      <c r="M229" s="371"/>
      <c r="N229" s="371"/>
      <c r="O229" s="371"/>
      <c r="P229" s="371"/>
      <c r="Q229" s="371"/>
      <c r="R229" s="371"/>
      <c r="S229" s="371"/>
      <c r="T229" s="371"/>
      <c r="U229" s="45"/>
      <c r="V229" s="45"/>
      <c r="W229" s="45"/>
      <c r="X229" s="45"/>
      <c r="Y229" s="45"/>
      <c r="Z229" s="45"/>
    </row>
    <row r="230" spans="1:26" ht="34.5" hidden="1" customHeight="1" outlineLevel="2">
      <c r="A230" s="245">
        <v>8595057633209</v>
      </c>
      <c r="B230" s="88" t="s">
        <v>2757</v>
      </c>
      <c r="C230" s="48" t="s">
        <v>7888</v>
      </c>
      <c r="D230" s="41">
        <v>16</v>
      </c>
      <c r="E230" s="74">
        <f>SUMIF('Загальний прайс'!$D$7:$D$4839,A230,'Загальний прайс'!$L$7:$L$4839)</f>
        <v>26492.422512685378</v>
      </c>
      <c r="F230" s="43">
        <f>E230*ЗМІСТ!$E$13/1000*1.2</f>
        <v>1670.7138945523884</v>
      </c>
      <c r="G230" s="372">
        <f>F230*(100%-ЗМІСТ!$E$15)</f>
        <v>1670.7138945523884</v>
      </c>
      <c r="H230" s="371"/>
      <c r="I230" s="371"/>
      <c r="J230" s="371"/>
      <c r="K230" s="371"/>
      <c r="L230" s="371"/>
      <c r="M230" s="371"/>
      <c r="N230" s="371"/>
      <c r="O230" s="371"/>
      <c r="P230" s="371"/>
      <c r="Q230" s="371"/>
      <c r="R230" s="371"/>
      <c r="S230" s="371"/>
      <c r="T230" s="371"/>
      <c r="U230" s="45"/>
      <c r="V230" s="45"/>
      <c r="W230" s="45"/>
      <c r="X230" s="45"/>
      <c r="Y230" s="45"/>
      <c r="Z230" s="45"/>
    </row>
    <row r="231" spans="1:26" ht="34.5" hidden="1" customHeight="1" outlineLevel="2">
      <c r="A231" s="245">
        <v>8595057636866</v>
      </c>
      <c r="B231" s="88" t="s">
        <v>2758</v>
      </c>
      <c r="C231" s="48" t="s">
        <v>7890</v>
      </c>
      <c r="D231" s="378">
        <v>16</v>
      </c>
      <c r="E231" s="74">
        <f>SUMIF('Загальний прайс'!$D$7:$D$4839,A231,'Загальний прайс'!$L$7:$L$4839)</f>
        <v>29525.430350005649</v>
      </c>
      <c r="F231" s="375">
        <f>E231*ЗМІСТ!$E$13/1000*1.2</f>
        <v>1861.9870155239</v>
      </c>
      <c r="G231" s="376">
        <f>F231*(100%-ЗМІСТ!$E$15)</f>
        <v>1861.9870155239</v>
      </c>
      <c r="H231" s="371"/>
      <c r="I231" s="371"/>
      <c r="J231" s="371"/>
      <c r="K231" s="371"/>
      <c r="L231" s="371"/>
      <c r="M231" s="371"/>
      <c r="N231" s="371"/>
      <c r="O231" s="371"/>
      <c r="P231" s="371"/>
      <c r="Q231" s="371"/>
      <c r="R231" s="371"/>
      <c r="S231" s="371"/>
      <c r="T231" s="371"/>
      <c r="U231" s="45"/>
      <c r="V231" s="45"/>
      <c r="W231" s="45"/>
      <c r="X231" s="45"/>
      <c r="Y231" s="45"/>
      <c r="Z231" s="45"/>
    </row>
    <row r="232" spans="1:26" ht="34.5" hidden="1" customHeight="1" outlineLevel="1">
      <c r="A232" s="643" t="s">
        <v>2759</v>
      </c>
      <c r="B232" s="644"/>
      <c r="C232" s="644"/>
      <c r="D232" s="644"/>
      <c r="E232" s="644"/>
      <c r="F232" s="644"/>
      <c r="G232" s="644"/>
      <c r="H232" s="371"/>
      <c r="I232" s="371"/>
      <c r="J232" s="371"/>
      <c r="K232" s="371"/>
      <c r="L232" s="371"/>
      <c r="M232" s="371"/>
      <c r="N232" s="371"/>
      <c r="O232" s="371"/>
      <c r="P232" s="371"/>
      <c r="Q232" s="371"/>
      <c r="R232" s="371"/>
      <c r="S232" s="371"/>
      <c r="T232" s="371"/>
      <c r="U232" s="45"/>
      <c r="V232" s="45"/>
      <c r="W232" s="45"/>
      <c r="X232" s="45"/>
      <c r="Y232" s="45"/>
      <c r="Z232" s="45"/>
    </row>
    <row r="233" spans="1:26" ht="34.5" hidden="1" customHeight="1" outlineLevel="2">
      <c r="A233" s="105">
        <v>8595057637016</v>
      </c>
      <c r="B233" s="88" t="s">
        <v>2760</v>
      </c>
      <c r="C233" s="48" t="s">
        <v>8895</v>
      </c>
      <c r="D233" s="88">
        <v>1</v>
      </c>
      <c r="E233" s="74">
        <f>SUMIF('Загальний прайс'!$D$7:$D$4839,A233,'Загальний прайс'!$L$7:$L$4839)</f>
        <v>2196.6291098427578</v>
      </c>
      <c r="F233" s="74">
        <f>E233*ЗМІСТ!$E$13/1000*1.2</f>
        <v>138.52786672246609</v>
      </c>
      <c r="G233" s="370">
        <f>F233*(100%-ЗМІСТ!$E$15)</f>
        <v>138.52786672246609</v>
      </c>
      <c r="H233" s="371"/>
      <c r="I233" s="371"/>
      <c r="J233" s="371"/>
      <c r="K233" s="371"/>
      <c r="L233" s="371"/>
      <c r="M233" s="371"/>
      <c r="N233" s="371"/>
      <c r="O233" s="371"/>
      <c r="P233" s="371"/>
      <c r="Q233" s="371"/>
      <c r="R233" s="371"/>
      <c r="S233" s="371"/>
      <c r="T233" s="371"/>
      <c r="U233" s="45"/>
      <c r="V233" s="45"/>
      <c r="W233" s="45"/>
      <c r="X233" s="45"/>
      <c r="Y233" s="45"/>
      <c r="Z233" s="45"/>
    </row>
    <row r="234" spans="1:26" ht="34.5" hidden="1" customHeight="1" outlineLevel="2">
      <c r="A234" s="101">
        <v>8595057629615</v>
      </c>
      <c r="B234" s="88" t="s">
        <v>2761</v>
      </c>
      <c r="C234" s="48" t="s">
        <v>8898</v>
      </c>
      <c r="D234" s="41">
        <v>1</v>
      </c>
      <c r="E234" s="74">
        <f>SUMIF('Загальний прайс'!$D$7:$D$4839,A234,'Загальний прайс'!$L$7:$L$4839)</f>
        <v>2380.2318248396964</v>
      </c>
      <c r="F234" s="43">
        <f>E234*ЗМІСТ!$E$13/1000*1.2</f>
        <v>150.10655896459863</v>
      </c>
      <c r="G234" s="372">
        <f>F234*(100%-ЗМІСТ!$E$15)</f>
        <v>150.10655896459863</v>
      </c>
      <c r="H234" s="371"/>
      <c r="I234" s="371"/>
      <c r="J234" s="371"/>
      <c r="K234" s="371"/>
      <c r="L234" s="371"/>
      <c r="M234" s="371"/>
      <c r="N234" s="371"/>
      <c r="O234" s="371"/>
      <c r="P234" s="371"/>
      <c r="Q234" s="371"/>
      <c r="R234" s="371"/>
      <c r="S234" s="371"/>
      <c r="T234" s="371"/>
      <c r="U234" s="45"/>
      <c r="V234" s="45"/>
      <c r="W234" s="45"/>
      <c r="X234" s="45"/>
      <c r="Y234" s="45"/>
      <c r="Z234" s="45"/>
    </row>
    <row r="235" spans="1:26" ht="34.5" hidden="1" customHeight="1" outlineLevel="2">
      <c r="A235" s="101">
        <v>8595057629851</v>
      </c>
      <c r="B235" s="88" t="s">
        <v>2762</v>
      </c>
      <c r="C235" s="48" t="s">
        <v>8890</v>
      </c>
      <c r="D235" s="41">
        <v>1</v>
      </c>
      <c r="E235" s="74">
        <f>SUMIF('Загальний прайс'!$D$7:$D$4839,A235,'Загальний прайс'!$L$7:$L$4839)</f>
        <v>2619.9730237328135</v>
      </c>
      <c r="F235" s="43">
        <f>E235*ЗМІСТ!$E$13/1000*1.2</f>
        <v>165.22555957300236</v>
      </c>
      <c r="G235" s="372">
        <f>F235*(100%-ЗМІСТ!$E$15)</f>
        <v>165.22555957300236</v>
      </c>
      <c r="H235" s="371"/>
      <c r="I235" s="371"/>
      <c r="J235" s="371"/>
      <c r="K235" s="371"/>
      <c r="L235" s="371"/>
      <c r="M235" s="371"/>
      <c r="N235" s="371"/>
      <c r="O235" s="371"/>
      <c r="P235" s="371"/>
      <c r="Q235" s="371"/>
      <c r="R235" s="371"/>
      <c r="S235" s="371"/>
      <c r="T235" s="371"/>
      <c r="U235" s="45"/>
      <c r="V235" s="45"/>
      <c r="W235" s="45"/>
      <c r="X235" s="45"/>
      <c r="Y235" s="45"/>
      <c r="Z235" s="45"/>
    </row>
    <row r="236" spans="1:26" ht="34.5" hidden="1" customHeight="1" outlineLevel="2">
      <c r="A236" s="101">
        <v>8595057630048</v>
      </c>
      <c r="B236" s="88" t="s">
        <v>2763</v>
      </c>
      <c r="C236" s="48" t="s">
        <v>8891</v>
      </c>
      <c r="D236" s="41">
        <v>1</v>
      </c>
      <c r="E236" s="74">
        <f>SUMIF('Загальний прайс'!$D$7:$D$4839,A236,'Загальний прайс'!$L$7:$L$4839)</f>
        <v>2958.8076158954423</v>
      </c>
      <c r="F236" s="43">
        <f>E236*ЗМІСТ!$E$13/1000*1.2</f>
        <v>186.5937700796116</v>
      </c>
      <c r="G236" s="372">
        <f>F236*(100%-ЗМІСТ!$E$15)</f>
        <v>186.5937700796116</v>
      </c>
      <c r="H236" s="371"/>
      <c r="I236" s="371"/>
      <c r="J236" s="371"/>
      <c r="K236" s="371"/>
      <c r="L236" s="371"/>
      <c r="M236" s="371"/>
      <c r="N236" s="371"/>
      <c r="O236" s="371"/>
      <c r="P236" s="371"/>
      <c r="Q236" s="371"/>
      <c r="R236" s="371"/>
      <c r="S236" s="371"/>
      <c r="T236" s="371"/>
      <c r="U236" s="45"/>
      <c r="V236" s="45"/>
      <c r="W236" s="45"/>
      <c r="X236" s="45"/>
      <c r="Y236" s="45"/>
      <c r="Z236" s="45"/>
    </row>
    <row r="237" spans="1:26" ht="34.5" hidden="1" customHeight="1" outlineLevel="2">
      <c r="A237" s="101">
        <v>8595057629868</v>
      </c>
      <c r="B237" s="88" t="s">
        <v>2764</v>
      </c>
      <c r="C237" s="48" t="s">
        <v>8892</v>
      </c>
      <c r="D237" s="41">
        <v>1</v>
      </c>
      <c r="E237" s="74">
        <f>SUMIF('Загальний прайс'!$D$7:$D$4839,A237,'Загальний прайс'!$L$7:$L$4839)</f>
        <v>3805.2681523012129</v>
      </c>
      <c r="F237" s="43">
        <f>E237*ЗМІСТ!$E$13/1000*1.2</f>
        <v>239.97482191381928</v>
      </c>
      <c r="G237" s="372">
        <f>F237*(100%-ЗМІСТ!$E$15)</f>
        <v>239.97482191381928</v>
      </c>
      <c r="H237" s="371"/>
      <c r="I237" s="371"/>
      <c r="J237" s="371"/>
      <c r="K237" s="371"/>
      <c r="L237" s="371"/>
      <c r="M237" s="371"/>
      <c r="N237" s="371"/>
      <c r="O237" s="371"/>
      <c r="P237" s="371"/>
      <c r="Q237" s="371"/>
      <c r="R237" s="371"/>
      <c r="S237" s="371"/>
      <c r="T237" s="371"/>
      <c r="U237" s="45"/>
      <c r="V237" s="45"/>
      <c r="W237" s="45"/>
      <c r="X237" s="45"/>
      <c r="Y237" s="45"/>
      <c r="Z237" s="45"/>
    </row>
    <row r="238" spans="1:26" ht="34.5" hidden="1" customHeight="1" outlineLevel="2">
      <c r="A238" s="101">
        <v>8595057629554</v>
      </c>
      <c r="B238" s="88" t="s">
        <v>2765</v>
      </c>
      <c r="C238" s="48" t="s">
        <v>8893</v>
      </c>
      <c r="D238" s="41">
        <v>1</v>
      </c>
      <c r="E238" s="74">
        <f>SUMIF('Загальний прайс'!$D$7:$D$4839,A238,'Загальний прайс'!$L$7:$L$4839)</f>
        <v>5718.7827489471965</v>
      </c>
      <c r="F238" s="43">
        <f>E238*ЗМІСТ!$E$13/1000*1.2</f>
        <v>360.64840027436617</v>
      </c>
      <c r="G238" s="372">
        <f>F238*(100%-ЗМІСТ!$E$15)</f>
        <v>360.64840027436617</v>
      </c>
      <c r="H238" s="371"/>
      <c r="I238" s="371"/>
      <c r="J238" s="371"/>
      <c r="K238" s="371"/>
      <c r="L238" s="371"/>
      <c r="M238" s="371"/>
      <c r="N238" s="371"/>
      <c r="O238" s="371"/>
      <c r="P238" s="371"/>
      <c r="Q238" s="371"/>
      <c r="R238" s="371"/>
      <c r="S238" s="371"/>
      <c r="T238" s="371"/>
      <c r="U238" s="45"/>
      <c r="V238" s="45"/>
      <c r="W238" s="45"/>
      <c r="X238" s="45"/>
      <c r="Y238" s="45"/>
      <c r="Z238" s="45"/>
    </row>
    <row r="239" spans="1:26" ht="34.5" hidden="1" customHeight="1" outlineLevel="2">
      <c r="A239" s="101">
        <v>8595057629462</v>
      </c>
      <c r="B239" s="88" t="s">
        <v>2766</v>
      </c>
      <c r="C239" s="48" t="s">
        <v>8894</v>
      </c>
      <c r="D239" s="41">
        <v>1</v>
      </c>
      <c r="E239" s="74">
        <f>SUMIF('Загальний прайс'!$D$7:$D$4839,A239,'Загальний прайс'!$L$7:$L$4839)</f>
        <v>7061.0777485182452</v>
      </c>
      <c r="F239" s="43">
        <f>E239*ЗМІСТ!$E$13/1000*1.2</f>
        <v>445.29867736011482</v>
      </c>
      <c r="G239" s="372">
        <f>F239*(100%-ЗМІСТ!$E$15)</f>
        <v>445.29867736011482</v>
      </c>
      <c r="H239" s="371"/>
      <c r="I239" s="371"/>
      <c r="J239" s="371"/>
      <c r="K239" s="371"/>
      <c r="L239" s="371"/>
      <c r="M239" s="371"/>
      <c r="N239" s="371"/>
      <c r="O239" s="371"/>
      <c r="P239" s="371"/>
      <c r="Q239" s="371"/>
      <c r="R239" s="371"/>
      <c r="S239" s="371"/>
      <c r="T239" s="371"/>
      <c r="U239" s="45"/>
      <c r="V239" s="45"/>
      <c r="W239" s="45"/>
      <c r="X239" s="45"/>
      <c r="Y239" s="45"/>
      <c r="Z239" s="45"/>
    </row>
    <row r="240" spans="1:26" ht="34.5" hidden="1" customHeight="1" outlineLevel="2">
      <c r="A240" s="101">
        <v>8595057633230</v>
      </c>
      <c r="B240" s="88" t="s">
        <v>2767</v>
      </c>
      <c r="C240" s="48" t="s">
        <v>8896</v>
      </c>
      <c r="D240" s="41">
        <v>1</v>
      </c>
      <c r="E240" s="74">
        <f>SUMIF('Загальний прайс'!$D$7:$D$4839,A240,'Загальний прайс'!$L$7:$L$4839)</f>
        <v>7869.8839653135965</v>
      </c>
      <c r="F240" s="43">
        <f>E240*ЗМІСТ!$E$13/1000*1.2</f>
        <v>496.30510320710215</v>
      </c>
      <c r="G240" s="372">
        <f>F240*(100%-ЗМІСТ!$E$15)</f>
        <v>496.30510320710215</v>
      </c>
      <c r="H240" s="371"/>
      <c r="I240" s="371"/>
      <c r="J240" s="371"/>
      <c r="K240" s="371"/>
      <c r="L240" s="371"/>
      <c r="M240" s="371"/>
      <c r="N240" s="371"/>
      <c r="O240" s="371"/>
      <c r="P240" s="371"/>
      <c r="Q240" s="371"/>
      <c r="R240" s="371"/>
      <c r="S240" s="371"/>
      <c r="T240" s="371"/>
      <c r="U240" s="45"/>
      <c r="V240" s="45"/>
      <c r="W240" s="45"/>
      <c r="X240" s="45"/>
      <c r="Y240" s="45"/>
      <c r="Z240" s="45"/>
    </row>
    <row r="241" spans="1:26" ht="34.5" hidden="1" customHeight="1" outlineLevel="2">
      <c r="A241" s="245">
        <v>8595057637023</v>
      </c>
      <c r="B241" s="88" t="s">
        <v>2768</v>
      </c>
      <c r="C241" s="48" t="s">
        <v>8897</v>
      </c>
      <c r="D241" s="378">
        <v>1</v>
      </c>
      <c r="E241" s="74">
        <f>SUMIF('Загальний прайс'!$D$7:$D$4839,A241,'Загальний прайс'!$L$7:$L$4839)</f>
        <v>12058.504816775061</v>
      </c>
      <c r="F241" s="375">
        <f>E241*ЗМІСТ!$E$13/1000*1.2</f>
        <v>760.45561840433163</v>
      </c>
      <c r="G241" s="376">
        <f>F241*(100%-ЗМІСТ!$E$15)</f>
        <v>760.45561840433163</v>
      </c>
      <c r="H241" s="371"/>
      <c r="I241" s="371"/>
      <c r="J241" s="371"/>
      <c r="K241" s="371"/>
      <c r="L241" s="371"/>
      <c r="M241" s="371"/>
      <c r="N241" s="371"/>
      <c r="O241" s="371"/>
      <c r="P241" s="371"/>
      <c r="Q241" s="371"/>
      <c r="R241" s="371"/>
      <c r="S241" s="371"/>
      <c r="T241" s="371"/>
      <c r="U241" s="45"/>
      <c r="V241" s="45"/>
      <c r="W241" s="45"/>
      <c r="X241" s="45"/>
      <c r="Y241" s="45"/>
      <c r="Z241" s="45"/>
    </row>
    <row r="242" spans="1:26" ht="34.5" hidden="1" customHeight="1" outlineLevel="1">
      <c r="A242" s="643" t="s">
        <v>2769</v>
      </c>
      <c r="B242" s="644"/>
      <c r="C242" s="644"/>
      <c r="D242" s="644"/>
      <c r="E242" s="644"/>
      <c r="F242" s="644"/>
      <c r="G242" s="644"/>
      <c r="H242" s="371"/>
      <c r="I242" s="371"/>
      <c r="J242" s="371"/>
      <c r="K242" s="371"/>
      <c r="L242" s="371"/>
      <c r="M242" s="371"/>
      <c r="N242" s="371"/>
      <c r="O242" s="371"/>
      <c r="P242" s="371"/>
      <c r="Q242" s="371"/>
      <c r="R242" s="371"/>
      <c r="S242" s="371"/>
      <c r="T242" s="371"/>
      <c r="U242" s="45"/>
      <c r="V242" s="45"/>
      <c r="W242" s="45"/>
      <c r="X242" s="45"/>
      <c r="Y242" s="45"/>
      <c r="Z242" s="45"/>
    </row>
    <row r="243" spans="1:26" ht="34.5" hidden="1" customHeight="1" outlineLevel="2">
      <c r="A243" s="105">
        <v>8595057637344</v>
      </c>
      <c r="B243" s="88" t="s">
        <v>2770</v>
      </c>
      <c r="C243" s="48" t="s">
        <v>8123</v>
      </c>
      <c r="D243" s="88">
        <v>12</v>
      </c>
      <c r="E243" s="74">
        <f>SUMIF('Загальний прайс'!$D$7:$D$4839,A243,'Загальний прайс'!$L$7:$L$4839)</f>
        <v>11692.386098718744</v>
      </c>
      <c r="F243" s="74">
        <f>E243*ЗМІСТ!$E$13/1000*1.2</f>
        <v>737.366766147823</v>
      </c>
      <c r="G243" s="370">
        <f>F243*(100%-ЗМІСТ!$E$15)</f>
        <v>737.366766147823</v>
      </c>
      <c r="H243" s="371"/>
      <c r="I243" s="371"/>
      <c r="J243" s="371"/>
      <c r="K243" s="371"/>
      <c r="L243" s="371"/>
      <c r="M243" s="371"/>
      <c r="N243" s="371"/>
      <c r="O243" s="371"/>
      <c r="P243" s="371"/>
      <c r="Q243" s="371"/>
      <c r="R243" s="371"/>
      <c r="S243" s="371"/>
      <c r="T243" s="371"/>
      <c r="U243" s="45"/>
      <c r="V243" s="45"/>
      <c r="W243" s="45"/>
      <c r="X243" s="45"/>
      <c r="Y243" s="45"/>
      <c r="Z243" s="45"/>
    </row>
    <row r="244" spans="1:26" ht="34.5" hidden="1" customHeight="1" outlineLevel="2">
      <c r="A244" s="101">
        <v>8595057637351</v>
      </c>
      <c r="B244" s="88" t="s">
        <v>2771</v>
      </c>
      <c r="C244" s="48" t="s">
        <v>8125</v>
      </c>
      <c r="D244" s="41">
        <v>12</v>
      </c>
      <c r="E244" s="74">
        <f>SUMIF('Загальний прайс'!$D$7:$D$4839,A244,'Загальний прайс'!$L$7:$L$4839)</f>
        <v>12770.269733480691</v>
      </c>
      <c r="F244" s="43">
        <f>E244*ЗМІСТ!$E$13/1000*1.2</f>
        <v>805.3422472290689</v>
      </c>
      <c r="G244" s="372">
        <f>F244*(100%-ЗМІСТ!$E$15)</f>
        <v>805.3422472290689</v>
      </c>
      <c r="H244" s="371"/>
      <c r="I244" s="371"/>
      <c r="J244" s="371"/>
      <c r="K244" s="371"/>
      <c r="L244" s="371"/>
      <c r="M244" s="371"/>
      <c r="N244" s="371"/>
      <c r="O244" s="371"/>
      <c r="P244" s="371"/>
      <c r="Q244" s="371"/>
      <c r="R244" s="371"/>
      <c r="S244" s="371"/>
      <c r="T244" s="371"/>
      <c r="U244" s="45"/>
      <c r="V244" s="45"/>
      <c r="W244" s="45"/>
      <c r="X244" s="45"/>
      <c r="Y244" s="45"/>
      <c r="Z244" s="45"/>
    </row>
    <row r="245" spans="1:26" ht="34.5" hidden="1" customHeight="1" outlineLevel="2">
      <c r="A245" s="101">
        <v>8595057637368</v>
      </c>
      <c r="B245" s="88" t="s">
        <v>2772</v>
      </c>
      <c r="C245" s="48" t="s">
        <v>8115</v>
      </c>
      <c r="D245" s="41">
        <v>12</v>
      </c>
      <c r="E245" s="74">
        <f>SUMIF('Загальний прайс'!$D$7:$D$4839,A245,'Загальний прайс'!$L$7:$L$4839)</f>
        <v>12743.364688445343</v>
      </c>
      <c r="F245" s="43">
        <f>E245*ЗМІСТ!$E$13/1000*1.2</f>
        <v>803.64551177376677</v>
      </c>
      <c r="G245" s="372">
        <f>F245*(100%-ЗМІСТ!$E$15)</f>
        <v>803.64551177376677</v>
      </c>
      <c r="H245" s="371"/>
      <c r="I245" s="371"/>
      <c r="J245" s="371"/>
      <c r="K245" s="371"/>
      <c r="L245" s="371"/>
      <c r="M245" s="371"/>
      <c r="N245" s="371"/>
      <c r="O245" s="371"/>
      <c r="P245" s="371"/>
      <c r="Q245" s="371"/>
      <c r="R245" s="371"/>
      <c r="S245" s="371"/>
      <c r="T245" s="371"/>
      <c r="U245" s="45"/>
      <c r="V245" s="45"/>
      <c r="W245" s="45"/>
      <c r="X245" s="45"/>
      <c r="Y245" s="45"/>
      <c r="Z245" s="45"/>
    </row>
    <row r="246" spans="1:26" ht="34.5" hidden="1" customHeight="1" outlineLevel="2">
      <c r="A246" s="101">
        <v>8595057637375</v>
      </c>
      <c r="B246" s="88" t="s">
        <v>2773</v>
      </c>
      <c r="C246" s="48" t="s">
        <v>8116</v>
      </c>
      <c r="D246" s="41">
        <v>12</v>
      </c>
      <c r="E246" s="74">
        <f>SUMIF('Загальний прайс'!$D$7:$D$4839,A246,'Загальний прайс'!$L$7:$L$4839)</f>
        <v>15133.970329134585</v>
      </c>
      <c r="F246" s="43">
        <f>E246*ЗМІСТ!$E$13/1000*1.2</f>
        <v>954.40628340129069</v>
      </c>
      <c r="G246" s="372">
        <f>F246*(100%-ЗМІСТ!$E$15)</f>
        <v>954.40628340129069</v>
      </c>
      <c r="H246" s="371"/>
      <c r="I246" s="371"/>
      <c r="J246" s="371"/>
      <c r="K246" s="371"/>
      <c r="L246" s="371"/>
      <c r="M246" s="371"/>
      <c r="N246" s="371"/>
      <c r="O246" s="371"/>
      <c r="P246" s="371"/>
      <c r="Q246" s="371"/>
      <c r="R246" s="371"/>
      <c r="S246" s="371"/>
      <c r="T246" s="371"/>
      <c r="U246" s="45"/>
      <c r="V246" s="45"/>
      <c r="W246" s="45"/>
      <c r="X246" s="45"/>
      <c r="Y246" s="45"/>
      <c r="Z246" s="45"/>
    </row>
    <row r="247" spans="1:26" ht="34.5" hidden="1" customHeight="1" outlineLevel="2">
      <c r="A247" s="101">
        <v>8595057637382</v>
      </c>
      <c r="B247" s="88" t="s">
        <v>2774</v>
      </c>
      <c r="C247" s="48" t="s">
        <v>8118</v>
      </c>
      <c r="D247" s="41">
        <v>12</v>
      </c>
      <c r="E247" s="74">
        <f>SUMIF('Загальний прайс'!$D$7:$D$4839,A247,'Загальний прайс'!$L$7:$L$4839)</f>
        <v>18400.475742256611</v>
      </c>
      <c r="F247" s="43">
        <f>E247*ЗМІСТ!$E$13/1000*1.2</f>
        <v>1160.4046581335522</v>
      </c>
      <c r="G247" s="372">
        <f>F247*(100%-ЗМІСТ!$E$15)</f>
        <v>1160.4046581335522</v>
      </c>
      <c r="H247" s="371"/>
      <c r="I247" s="371"/>
      <c r="J247" s="371"/>
      <c r="K247" s="371"/>
      <c r="L247" s="371"/>
      <c r="M247" s="371"/>
      <c r="N247" s="371"/>
      <c r="O247" s="371"/>
      <c r="P247" s="371"/>
      <c r="Q247" s="371"/>
      <c r="R247" s="371"/>
      <c r="S247" s="371"/>
      <c r="T247" s="371"/>
      <c r="U247" s="45"/>
      <c r="V247" s="45"/>
      <c r="W247" s="45"/>
      <c r="X247" s="45"/>
      <c r="Y247" s="45"/>
      <c r="Z247" s="45"/>
    </row>
    <row r="248" spans="1:26" ht="34.5" hidden="1" customHeight="1" outlineLevel="2">
      <c r="A248" s="101">
        <v>8595057637405</v>
      </c>
      <c r="B248" s="88" t="s">
        <v>2775</v>
      </c>
      <c r="C248" s="48" t="s">
        <v>8120</v>
      </c>
      <c r="D248" s="41">
        <v>12</v>
      </c>
      <c r="E248" s="74">
        <f>SUMIF('Загальний прайс'!$D$7:$D$4839,A248,'Загальний прайс'!$L$7:$L$4839)</f>
        <v>24896.738279098448</v>
      </c>
      <c r="F248" s="43">
        <f>E248*ЗМІСТ!$E$13/1000*1.2</f>
        <v>1570.0839193549398</v>
      </c>
      <c r="G248" s="372">
        <f>F248*(100%-ЗМІСТ!$E$15)</f>
        <v>1570.0839193549398</v>
      </c>
      <c r="H248" s="371"/>
      <c r="I248" s="371"/>
      <c r="J248" s="371"/>
      <c r="K248" s="371"/>
      <c r="L248" s="371"/>
      <c r="M248" s="371"/>
      <c r="N248" s="371"/>
      <c r="O248" s="371"/>
      <c r="P248" s="371"/>
      <c r="Q248" s="371"/>
      <c r="R248" s="371"/>
      <c r="S248" s="371"/>
      <c r="T248" s="371"/>
      <c r="U248" s="45"/>
      <c r="V248" s="45"/>
      <c r="W248" s="45"/>
      <c r="X248" s="45"/>
      <c r="Y248" s="45"/>
      <c r="Z248" s="45"/>
    </row>
    <row r="249" spans="1:26" ht="34.5" hidden="1" customHeight="1" outlineLevel="2">
      <c r="A249" s="101">
        <v>8595057637412</v>
      </c>
      <c r="B249" s="88" t="s">
        <v>2776</v>
      </c>
      <c r="C249" s="48" t="s">
        <v>8121</v>
      </c>
      <c r="D249" s="41">
        <v>12</v>
      </c>
      <c r="E249" s="74">
        <f>SUMIF('Загальний прайс'!$D$7:$D$4839,A249,'Загальний прайс'!$L$7:$L$4839)</f>
        <v>36764.564541130574</v>
      </c>
      <c r="F249" s="43">
        <f>E249*ЗМІСТ!$E$13/1000*1.2</f>
        <v>2318.5146158915318</v>
      </c>
      <c r="G249" s="372">
        <f>F249*(100%-ЗМІСТ!$E$15)</f>
        <v>2318.5146158915318</v>
      </c>
      <c r="H249" s="371"/>
      <c r="I249" s="371"/>
      <c r="J249" s="371"/>
      <c r="K249" s="371"/>
      <c r="L249" s="371"/>
      <c r="M249" s="371"/>
      <c r="N249" s="371"/>
      <c r="O249" s="371"/>
      <c r="P249" s="371"/>
      <c r="Q249" s="371"/>
      <c r="R249" s="371"/>
      <c r="S249" s="371"/>
      <c r="T249" s="371"/>
      <c r="U249" s="45"/>
      <c r="V249" s="45"/>
      <c r="W249" s="45"/>
      <c r="X249" s="45"/>
      <c r="Y249" s="45"/>
      <c r="Z249" s="45"/>
    </row>
    <row r="250" spans="1:26" ht="34.5" hidden="1" customHeight="1" outlineLevel="2">
      <c r="A250" s="101">
        <v>8595057637429</v>
      </c>
      <c r="B250" s="88" t="s">
        <v>2777</v>
      </c>
      <c r="C250" s="48" t="s">
        <v>8124</v>
      </c>
      <c r="D250" s="41">
        <v>12</v>
      </c>
      <c r="E250" s="74">
        <f>SUMIF('Загальний прайс'!$D$7:$D$4839,A250,'Загальний прайс'!$L$7:$L$4839)</f>
        <v>50384.221104719538</v>
      </c>
      <c r="F250" s="43">
        <f>E250*ЗМІСТ!$E$13/1000*1.2</f>
        <v>3177.4224582726561</v>
      </c>
      <c r="G250" s="372">
        <f>F250*(100%-ЗМІСТ!$E$15)</f>
        <v>3177.4224582726561</v>
      </c>
      <c r="H250" s="371"/>
      <c r="I250" s="371"/>
      <c r="J250" s="371"/>
      <c r="K250" s="371"/>
      <c r="L250" s="371"/>
      <c r="M250" s="371"/>
      <c r="N250" s="371"/>
      <c r="O250" s="371"/>
      <c r="P250" s="371"/>
      <c r="Q250" s="371"/>
      <c r="R250" s="371"/>
      <c r="S250" s="371"/>
      <c r="T250" s="371"/>
      <c r="U250" s="45"/>
      <c r="V250" s="45"/>
      <c r="W250" s="45"/>
      <c r="X250" s="45"/>
      <c r="Y250" s="45"/>
      <c r="Z250" s="45"/>
    </row>
    <row r="251" spans="1:26" ht="34.5" hidden="1" customHeight="1" outlineLevel="2">
      <c r="A251" s="101">
        <v>8595057637443</v>
      </c>
      <c r="B251" s="88" t="s">
        <v>2778</v>
      </c>
      <c r="C251" s="48" t="s">
        <v>8137</v>
      </c>
      <c r="D251" s="41">
        <v>12</v>
      </c>
      <c r="E251" s="74">
        <f>SUMIF('Загальний прайс'!$D$7:$D$4839,A251,'Загальний прайс'!$L$7:$L$4839)</f>
        <v>12857.534512610177</v>
      </c>
      <c r="F251" s="43">
        <f>E251*ЗМІСТ!$E$13/1000*1.2</f>
        <v>810.84549929772606</v>
      </c>
      <c r="G251" s="372">
        <f>F251*(100%-ЗМІСТ!$E$15)</f>
        <v>810.84549929772606</v>
      </c>
      <c r="H251" s="371"/>
      <c r="I251" s="371"/>
      <c r="J251" s="371"/>
      <c r="K251" s="371"/>
      <c r="L251" s="371"/>
      <c r="M251" s="371"/>
      <c r="N251" s="371"/>
      <c r="O251" s="371"/>
      <c r="P251" s="371"/>
      <c r="Q251" s="371"/>
      <c r="R251" s="371"/>
      <c r="S251" s="371"/>
      <c r="T251" s="371"/>
      <c r="U251" s="45"/>
      <c r="V251" s="45"/>
      <c r="W251" s="45"/>
      <c r="X251" s="45"/>
      <c r="Y251" s="45"/>
      <c r="Z251" s="45"/>
    </row>
    <row r="252" spans="1:26" ht="34.5" hidden="1" customHeight="1" outlineLevel="2">
      <c r="A252" s="101">
        <v>8595057633339</v>
      </c>
      <c r="B252" s="88" t="s">
        <v>2779</v>
      </c>
      <c r="C252" s="48" t="s">
        <v>8142</v>
      </c>
      <c r="D252" s="41">
        <v>12</v>
      </c>
      <c r="E252" s="74">
        <f>SUMIF('Загальний прайс'!$D$7:$D$4839,A252,'Загальний прайс'!$L$7:$L$4839)</f>
        <v>13653.766800742927</v>
      </c>
      <c r="F252" s="43">
        <f>E252*ЗМІСТ!$E$13/1000*1.2</f>
        <v>861.0589649193638</v>
      </c>
      <c r="G252" s="372">
        <f>F252*(100%-ЗМІСТ!$E$15)</f>
        <v>861.0589649193638</v>
      </c>
      <c r="H252" s="371"/>
      <c r="I252" s="371"/>
      <c r="J252" s="371"/>
      <c r="K252" s="371"/>
      <c r="L252" s="371"/>
      <c r="M252" s="371"/>
      <c r="N252" s="371"/>
      <c r="O252" s="371"/>
      <c r="P252" s="371"/>
      <c r="Q252" s="371"/>
      <c r="R252" s="371"/>
      <c r="S252" s="371"/>
      <c r="T252" s="371"/>
      <c r="U252" s="45"/>
      <c r="V252" s="45"/>
      <c r="W252" s="45"/>
      <c r="X252" s="45"/>
      <c r="Y252" s="45"/>
      <c r="Z252" s="45"/>
    </row>
    <row r="253" spans="1:26" ht="34.5" hidden="1" customHeight="1" outlineLevel="2">
      <c r="A253" s="101">
        <v>8595057630338</v>
      </c>
      <c r="B253" s="88" t="s">
        <v>2780</v>
      </c>
      <c r="C253" s="48" t="s">
        <v>8127</v>
      </c>
      <c r="D253" s="41">
        <v>12</v>
      </c>
      <c r="E253" s="74">
        <f>SUMIF('Загальний прайс'!$D$7:$D$4839,A253,'Загальний прайс'!$L$7:$L$4839)</f>
        <v>14254.010862343972</v>
      </c>
      <c r="F253" s="43">
        <f>E253*ЗМІСТ!$E$13/1000*1.2</f>
        <v>898.91266038112212</v>
      </c>
      <c r="G253" s="372">
        <f>F253*(100%-ЗМІСТ!$E$15)</f>
        <v>898.91266038112212</v>
      </c>
      <c r="H253" s="371"/>
      <c r="I253" s="371"/>
      <c r="J253" s="371"/>
      <c r="K253" s="371"/>
      <c r="L253" s="371"/>
      <c r="M253" s="371"/>
      <c r="N253" s="371"/>
      <c r="O253" s="371"/>
      <c r="P253" s="371"/>
      <c r="Q253" s="371"/>
      <c r="R253" s="371"/>
      <c r="S253" s="371"/>
      <c r="T253" s="371"/>
      <c r="U253" s="45"/>
      <c r="V253" s="45"/>
      <c r="W253" s="45"/>
      <c r="X253" s="45"/>
      <c r="Y253" s="45"/>
      <c r="Z253" s="45"/>
    </row>
    <row r="254" spans="1:26" ht="34.5" hidden="1" customHeight="1" outlineLevel="2">
      <c r="A254" s="101">
        <v>8595057633575</v>
      </c>
      <c r="B254" s="88" t="s">
        <v>2781</v>
      </c>
      <c r="C254" s="48" t="s">
        <v>8129</v>
      </c>
      <c r="D254" s="41">
        <v>12</v>
      </c>
      <c r="E254" s="74">
        <f>SUMIF('Загальний прайс'!$D$7:$D$4839,A254,'Загальний прайс'!$L$7:$L$4839)</f>
        <v>17023.226574670818</v>
      </c>
      <c r="F254" s="43">
        <f>E254*ЗМІСТ!$E$13/1000*1.2</f>
        <v>1073.5500369887884</v>
      </c>
      <c r="G254" s="372">
        <f>F254*(100%-ЗМІСТ!$E$15)</f>
        <v>1073.5500369887884</v>
      </c>
      <c r="H254" s="371"/>
      <c r="I254" s="371"/>
      <c r="J254" s="371"/>
      <c r="K254" s="371"/>
      <c r="L254" s="371"/>
      <c r="M254" s="371"/>
      <c r="N254" s="371"/>
      <c r="O254" s="371"/>
      <c r="P254" s="371"/>
      <c r="Q254" s="371"/>
      <c r="R254" s="371"/>
      <c r="S254" s="371"/>
      <c r="T254" s="371"/>
      <c r="U254" s="45"/>
      <c r="V254" s="45"/>
      <c r="W254" s="45"/>
      <c r="X254" s="45"/>
      <c r="Y254" s="45"/>
      <c r="Z254" s="45"/>
    </row>
    <row r="255" spans="1:26" ht="34.5" hidden="1" customHeight="1" outlineLevel="2">
      <c r="A255" s="101">
        <v>8595057631717</v>
      </c>
      <c r="B255" s="88" t="s">
        <v>2782</v>
      </c>
      <c r="C255" s="48" t="s">
        <v>8131</v>
      </c>
      <c r="D255" s="41">
        <v>12</v>
      </c>
      <c r="E255" s="74">
        <f>SUMIF('Загальний прайс'!$D$7:$D$4839,A255,'Загальний прайс'!$L$7:$L$4839)</f>
        <v>21465.392812570477</v>
      </c>
      <c r="F255" s="43">
        <f>E255*ЗМІСТ!$E$13/1000*1.2</f>
        <v>1353.6900978690944</v>
      </c>
      <c r="G255" s="372">
        <f>F255*(100%-ЗМІСТ!$E$15)</f>
        <v>1353.6900978690944</v>
      </c>
      <c r="H255" s="371"/>
      <c r="I255" s="371"/>
      <c r="J255" s="371"/>
      <c r="K255" s="371"/>
      <c r="L255" s="371"/>
      <c r="M255" s="371"/>
      <c r="N255" s="371"/>
      <c r="O255" s="371"/>
      <c r="P255" s="371"/>
      <c r="Q255" s="371"/>
      <c r="R255" s="371"/>
      <c r="S255" s="371"/>
      <c r="T255" s="371"/>
      <c r="U255" s="45"/>
      <c r="V255" s="45"/>
      <c r="W255" s="45"/>
      <c r="X255" s="45"/>
      <c r="Y255" s="45"/>
      <c r="Z255" s="45"/>
    </row>
    <row r="256" spans="1:26" ht="34.5" hidden="1" customHeight="1" outlineLevel="2">
      <c r="A256" s="101">
        <v>8595057637467</v>
      </c>
      <c r="B256" s="88" t="s">
        <v>2783</v>
      </c>
      <c r="C256" s="48" t="s">
        <v>8133</v>
      </c>
      <c r="D256" s="41">
        <v>12</v>
      </c>
      <c r="E256" s="74">
        <f>SUMIF('Загальний прайс'!$D$7:$D$4839,A256,'Загальний прайс'!$L$7:$L$4839)</f>
        <v>25250.035421830304</v>
      </c>
      <c r="F256" s="43">
        <f>E256*ЗМІСТ!$E$13/1000*1.2</f>
        <v>1592.3641938366384</v>
      </c>
      <c r="G256" s="372">
        <f>F256*(100%-ЗМІСТ!$E$15)</f>
        <v>1592.3641938366384</v>
      </c>
      <c r="H256" s="371"/>
      <c r="I256" s="371"/>
      <c r="J256" s="371"/>
      <c r="K256" s="371"/>
      <c r="L256" s="371"/>
      <c r="M256" s="371"/>
      <c r="N256" s="371"/>
      <c r="O256" s="371"/>
      <c r="P256" s="371"/>
      <c r="Q256" s="371"/>
      <c r="R256" s="371"/>
      <c r="S256" s="371"/>
      <c r="T256" s="371"/>
      <c r="U256" s="45"/>
      <c r="V256" s="45"/>
      <c r="W256" s="45"/>
      <c r="X256" s="45"/>
      <c r="Y256" s="45"/>
      <c r="Z256" s="45"/>
    </row>
    <row r="257" spans="1:26" ht="34.5" hidden="1" customHeight="1" outlineLevel="2">
      <c r="A257" s="101">
        <v>8595057631700</v>
      </c>
      <c r="B257" s="88" t="s">
        <v>2784</v>
      </c>
      <c r="C257" s="48" t="s">
        <v>8135</v>
      </c>
      <c r="D257" s="41">
        <v>12</v>
      </c>
      <c r="E257" s="74">
        <f>SUMIF('Загальний прайс'!$D$7:$D$4839,A257,'Загальний прайс'!$L$7:$L$4839)</f>
        <v>36175.023566821517</v>
      </c>
      <c r="F257" s="43">
        <f>E257*ЗМІСТ!$E$13/1000*1.2</f>
        <v>2281.3358982142613</v>
      </c>
      <c r="G257" s="372">
        <f>F257*(100%-ЗМІСТ!$E$15)</f>
        <v>2281.3358982142613</v>
      </c>
      <c r="H257" s="371"/>
      <c r="I257" s="371"/>
      <c r="J257" s="371"/>
      <c r="K257" s="371"/>
      <c r="L257" s="371"/>
      <c r="M257" s="371"/>
      <c r="N257" s="371"/>
      <c r="O257" s="371"/>
      <c r="P257" s="371"/>
      <c r="Q257" s="371"/>
      <c r="R257" s="371"/>
      <c r="S257" s="371"/>
      <c r="T257" s="371"/>
      <c r="U257" s="45"/>
      <c r="V257" s="45"/>
      <c r="W257" s="45"/>
      <c r="X257" s="45"/>
      <c r="Y257" s="45"/>
      <c r="Z257" s="45"/>
    </row>
    <row r="258" spans="1:26" ht="34.5" hidden="1" customHeight="1" outlineLevel="2">
      <c r="A258" s="639">
        <v>8595057637474</v>
      </c>
      <c r="B258" s="88" t="s">
        <v>2785</v>
      </c>
      <c r="C258" s="48" t="s">
        <v>8139</v>
      </c>
      <c r="D258" s="41">
        <v>12</v>
      </c>
      <c r="E258" s="74">
        <f>SUMIF('Загальний прайс'!$D$7:$D$4839,A258,'Загальний прайс'!$L$7:$L$4839)</f>
        <v>50186.496490259771</v>
      </c>
      <c r="F258" s="43">
        <f>E258*ЗМІСТ!$E$13/1000*1.2</f>
        <v>3164.9531848223032</v>
      </c>
      <c r="G258" s="372">
        <f>F258*(100%-ЗМІСТ!$E$15)</f>
        <v>3164.9531848223032</v>
      </c>
      <c r="H258" s="371"/>
      <c r="I258" s="371"/>
      <c r="J258" s="371"/>
      <c r="K258" s="371"/>
      <c r="L258" s="371"/>
      <c r="M258" s="371"/>
      <c r="N258" s="371"/>
      <c r="O258" s="371"/>
      <c r="P258" s="371"/>
      <c r="Q258" s="371"/>
      <c r="R258" s="371"/>
      <c r="S258" s="371"/>
      <c r="T258" s="371"/>
      <c r="U258" s="45"/>
      <c r="V258" s="45"/>
      <c r="W258" s="45"/>
      <c r="X258" s="45"/>
      <c r="Y258" s="45"/>
      <c r="Z258" s="45"/>
    </row>
    <row r="259" spans="1:26" ht="34.5" hidden="1" customHeight="1" outlineLevel="2">
      <c r="A259" s="636">
        <v>8595057637481</v>
      </c>
      <c r="B259" s="88" t="s">
        <v>2786</v>
      </c>
      <c r="C259" s="48" t="s">
        <v>8140</v>
      </c>
      <c r="D259" s="41">
        <v>12</v>
      </c>
      <c r="E259" s="74">
        <f>SUMIF('Загальний прайс'!$D$7:$D$4839,A259,'Загальний прайс'!$L$7:$L$4839)</f>
        <v>56942.390332127645</v>
      </c>
      <c r="F259" s="43">
        <f>E259*ЗМІСТ!$E$13/1000*1.2</f>
        <v>3591.0057931228444</v>
      </c>
      <c r="G259" s="372">
        <f>F259*(100%-ЗМІСТ!$E$15)</f>
        <v>3591.0057931228444</v>
      </c>
      <c r="H259" s="371"/>
      <c r="I259" s="371"/>
      <c r="J259" s="371"/>
      <c r="K259" s="371"/>
      <c r="L259" s="371"/>
      <c r="M259" s="371"/>
      <c r="N259" s="371"/>
      <c r="O259" s="371"/>
      <c r="P259" s="371"/>
      <c r="Q259" s="371"/>
      <c r="R259" s="371"/>
      <c r="S259" s="371"/>
      <c r="T259" s="371"/>
      <c r="U259" s="45"/>
      <c r="V259" s="45"/>
      <c r="W259" s="45"/>
      <c r="X259" s="45"/>
      <c r="Y259" s="45"/>
      <c r="Z259" s="45"/>
    </row>
    <row r="260" spans="1:26" ht="34.5" hidden="1" customHeight="1" outlineLevel="2">
      <c r="A260" s="101">
        <v>8595057633322</v>
      </c>
      <c r="B260" s="88" t="s">
        <v>2787</v>
      </c>
      <c r="C260" s="48" t="s">
        <v>8144</v>
      </c>
      <c r="D260" s="41">
        <v>24</v>
      </c>
      <c r="E260" s="74">
        <f>SUMIF('Загальний прайс'!$D$7:$D$4839,A260,'Загальний прайс'!$L$7:$L$4839)</f>
        <v>18203.974489746081</v>
      </c>
      <c r="F260" s="43">
        <f>E260*ЗМІСТ!$E$13/1000*1.2</f>
        <v>1148.0125345854283</v>
      </c>
      <c r="G260" s="372">
        <f>F260*(100%-ЗМІСТ!$E$15)</f>
        <v>1148.0125345854283</v>
      </c>
      <c r="H260" s="371"/>
      <c r="I260" s="371"/>
      <c r="J260" s="371"/>
      <c r="K260" s="371"/>
      <c r="L260" s="371"/>
      <c r="M260" s="371"/>
      <c r="N260" s="371"/>
      <c r="O260" s="371"/>
      <c r="P260" s="371"/>
      <c r="Q260" s="371"/>
      <c r="R260" s="371"/>
      <c r="S260" s="371"/>
      <c r="T260" s="371"/>
      <c r="U260" s="45"/>
      <c r="V260" s="45"/>
      <c r="W260" s="45"/>
      <c r="X260" s="45"/>
      <c r="Y260" s="45"/>
      <c r="Z260" s="45"/>
    </row>
    <row r="261" spans="1:26" ht="34.5" hidden="1" customHeight="1" outlineLevel="2">
      <c r="A261" s="101">
        <v>8595057635456</v>
      </c>
      <c r="B261" s="88" t="s">
        <v>2788</v>
      </c>
      <c r="C261" s="48" t="s">
        <v>8146</v>
      </c>
      <c r="D261" s="41">
        <v>24</v>
      </c>
      <c r="E261" s="74">
        <f>SUMIF('Загальний прайс'!$D$7:$D$4839,A261,'Загальний прайс'!$L$7:$L$4839)</f>
        <v>19669.402087725201</v>
      </c>
      <c r="F261" s="43">
        <f>E261*ЗМІСТ!$E$13/1000*1.2</f>
        <v>1240.4280261559679</v>
      </c>
      <c r="G261" s="372">
        <f>F261*(100%-ЗМІСТ!$E$15)</f>
        <v>1240.4280261559679</v>
      </c>
      <c r="H261" s="371"/>
      <c r="I261" s="371"/>
      <c r="J261" s="371"/>
      <c r="K261" s="371"/>
      <c r="L261" s="371"/>
      <c r="M261" s="371"/>
      <c r="N261" s="371"/>
      <c r="O261" s="371"/>
      <c r="P261" s="371"/>
      <c r="Q261" s="371"/>
      <c r="R261" s="371"/>
      <c r="S261" s="371"/>
      <c r="T261" s="371"/>
      <c r="U261" s="45"/>
      <c r="V261" s="45"/>
      <c r="W261" s="45"/>
      <c r="X261" s="45"/>
      <c r="Y261" s="45"/>
      <c r="Z261" s="45"/>
    </row>
    <row r="262" spans="1:26" ht="34.5" hidden="1" customHeight="1" outlineLevel="2">
      <c r="A262" s="101">
        <v>8595057633315</v>
      </c>
      <c r="B262" s="88" t="s">
        <v>2789</v>
      </c>
      <c r="C262" s="48" t="s">
        <v>8147</v>
      </c>
      <c r="D262" s="41">
        <v>24</v>
      </c>
      <c r="E262" s="74">
        <f>SUMIF('Загальний прайс'!$D$7:$D$4839,A262,'Загальний прайс'!$L$7:$L$4839)</f>
        <v>25392.921858351398</v>
      </c>
      <c r="F262" s="43">
        <f>E262*ЗМІСТ!$E$13/1000*1.2</f>
        <v>1601.3751612075748</v>
      </c>
      <c r="G262" s="372">
        <f>F262*(100%-ЗМІСТ!$E$15)</f>
        <v>1601.3751612075748</v>
      </c>
      <c r="H262" s="371"/>
      <c r="I262" s="371"/>
      <c r="J262" s="371"/>
      <c r="K262" s="371"/>
      <c r="L262" s="371"/>
      <c r="M262" s="371"/>
      <c r="N262" s="371"/>
      <c r="O262" s="371"/>
      <c r="P262" s="371"/>
      <c r="Q262" s="371"/>
      <c r="R262" s="371"/>
      <c r="S262" s="371"/>
      <c r="T262" s="371"/>
      <c r="U262" s="45"/>
      <c r="V262" s="45"/>
      <c r="W262" s="45"/>
      <c r="X262" s="45"/>
      <c r="Y262" s="45"/>
      <c r="Z262" s="45"/>
    </row>
    <row r="263" spans="1:26" ht="34.5" hidden="1" customHeight="1" outlineLevel="2">
      <c r="A263" s="101">
        <v>8595057630352</v>
      </c>
      <c r="B263" s="88" t="s">
        <v>2790</v>
      </c>
      <c r="C263" s="48" t="s">
        <v>8149</v>
      </c>
      <c r="D263" s="41">
        <v>24</v>
      </c>
      <c r="E263" s="74">
        <f>SUMIF('Загальний прайс'!$D$7:$D$4839,A263,'Загальний прайс'!$L$7:$L$4839)</f>
        <v>29084.888652724829</v>
      </c>
      <c r="F263" s="43">
        <f>E263*ЗМІСТ!$E$13/1000*1.2</f>
        <v>1834.204764413254</v>
      </c>
      <c r="G263" s="372">
        <f>F263*(100%-ЗМІСТ!$E$15)</f>
        <v>1834.204764413254</v>
      </c>
      <c r="H263" s="371"/>
      <c r="I263" s="371"/>
      <c r="J263" s="371"/>
      <c r="K263" s="371"/>
      <c r="L263" s="371"/>
      <c r="M263" s="371"/>
      <c r="N263" s="371"/>
      <c r="O263" s="371"/>
      <c r="P263" s="371"/>
      <c r="Q263" s="371"/>
      <c r="R263" s="371"/>
      <c r="S263" s="371"/>
      <c r="T263" s="371"/>
      <c r="U263" s="45"/>
      <c r="V263" s="45"/>
      <c r="W263" s="45"/>
      <c r="X263" s="45"/>
      <c r="Y263" s="45"/>
      <c r="Z263" s="45"/>
    </row>
    <row r="264" spans="1:26" ht="34.5" hidden="1" customHeight="1" outlineLevel="2">
      <c r="A264" s="101">
        <v>8595057637504</v>
      </c>
      <c r="B264" s="88" t="s">
        <v>2791</v>
      </c>
      <c r="C264" s="48" t="s">
        <v>8150</v>
      </c>
      <c r="D264" s="41">
        <v>24</v>
      </c>
      <c r="E264" s="74">
        <f>SUMIF('Загальний прайс'!$D$7:$D$4839,A264,'Загальний прайс'!$L$7:$L$4839)</f>
        <v>39263.081702598982</v>
      </c>
      <c r="F264" s="43">
        <f>E264*ЗМІСТ!$E$13/1000*1.2</f>
        <v>2476.0807023996294</v>
      </c>
      <c r="G264" s="372">
        <f>F264*(100%-ЗМІСТ!$E$15)</f>
        <v>2476.0807023996294</v>
      </c>
      <c r="H264" s="371"/>
      <c r="I264" s="371"/>
      <c r="J264" s="371"/>
      <c r="K264" s="371"/>
      <c r="L264" s="371"/>
      <c r="M264" s="371"/>
      <c r="N264" s="371"/>
      <c r="O264" s="371"/>
      <c r="P264" s="371"/>
      <c r="Q264" s="371"/>
      <c r="R264" s="371"/>
      <c r="S264" s="371"/>
      <c r="T264" s="371"/>
      <c r="U264" s="45"/>
      <c r="V264" s="45"/>
      <c r="W264" s="45"/>
      <c r="X264" s="45"/>
      <c r="Y264" s="45"/>
      <c r="Z264" s="45"/>
    </row>
    <row r="265" spans="1:26" ht="34.5" hidden="1" customHeight="1" outlineLevel="2">
      <c r="A265" s="101">
        <v>8595057637511</v>
      </c>
      <c r="B265" s="88" t="s">
        <v>2792</v>
      </c>
      <c r="C265" s="48" t="s">
        <v>8152</v>
      </c>
      <c r="D265" s="41">
        <v>24</v>
      </c>
      <c r="E265" s="74">
        <f>SUMIF('Загальний прайс'!$D$7:$D$4839,A265,'Загальний прайс'!$L$7:$L$4839)</f>
        <v>54751.099720851707</v>
      </c>
      <c r="F265" s="43">
        <f>E265*ЗМІСТ!$E$13/1000*1.2</f>
        <v>3452.8145926198367</v>
      </c>
      <c r="G265" s="372">
        <f>F265*(100%-ЗМІСТ!$E$15)</f>
        <v>3452.8145926198367</v>
      </c>
      <c r="H265" s="371"/>
      <c r="I265" s="371"/>
      <c r="J265" s="371"/>
      <c r="K265" s="371"/>
      <c r="L265" s="371"/>
      <c r="M265" s="371"/>
      <c r="N265" s="371"/>
      <c r="O265" s="371"/>
      <c r="P265" s="371"/>
      <c r="Q265" s="371"/>
      <c r="R265" s="371"/>
      <c r="S265" s="371"/>
      <c r="T265" s="371"/>
      <c r="U265" s="45"/>
      <c r="V265" s="45"/>
      <c r="W265" s="45"/>
      <c r="X265" s="45"/>
      <c r="Y265" s="45"/>
      <c r="Z265" s="45"/>
    </row>
    <row r="266" spans="1:26" ht="34.5" hidden="1" customHeight="1" outlineLevel="2">
      <c r="A266" s="101">
        <v>8595057635289</v>
      </c>
      <c r="B266" s="88" t="s">
        <v>2793</v>
      </c>
      <c r="C266" s="48" t="s">
        <v>8103</v>
      </c>
      <c r="D266" s="373">
        <v>24</v>
      </c>
      <c r="E266" s="74">
        <f>SUMIF('Загальний прайс'!$D$7:$D$4839,A266,'Загальний прайс'!$L$7:$L$4839)</f>
        <v>18688.488464967508</v>
      </c>
      <c r="F266" s="43">
        <f>E266*ЗМІСТ!$E$13/1000*1.2</f>
        <v>1178.5678463965562</v>
      </c>
      <c r="G266" s="372">
        <f>F266*(100%-ЗМІСТ!$E$15)</f>
        <v>1178.5678463965562</v>
      </c>
      <c r="H266" s="371"/>
      <c r="I266" s="371"/>
      <c r="J266" s="371"/>
      <c r="K266" s="371"/>
      <c r="L266" s="371"/>
      <c r="M266" s="371"/>
      <c r="N266" s="371"/>
      <c r="O266" s="371"/>
      <c r="P266" s="371"/>
      <c r="Q266" s="371"/>
      <c r="R266" s="371"/>
      <c r="S266" s="371"/>
      <c r="T266" s="371"/>
      <c r="U266" s="45"/>
      <c r="V266" s="45"/>
      <c r="W266" s="45"/>
      <c r="X266" s="45"/>
      <c r="Y266" s="45"/>
      <c r="Z266" s="45"/>
    </row>
    <row r="267" spans="1:26" ht="34.5" hidden="1" customHeight="1" outlineLevel="2">
      <c r="A267" s="101">
        <v>8595057637535</v>
      </c>
      <c r="B267" s="88" t="s">
        <v>2794</v>
      </c>
      <c r="C267" s="48" t="s">
        <v>8105</v>
      </c>
      <c r="D267" s="379">
        <v>24</v>
      </c>
      <c r="E267" s="74">
        <f>SUMIF('Загальний прайс'!$D$7:$D$4839,A267,'Загальний прайс'!$L$7:$L$4839)</f>
        <v>23561.429891275526</v>
      </c>
      <c r="F267" s="43">
        <f>E267*ЗМІСТ!$E$13/1000*1.2</f>
        <v>1485.8742448346172</v>
      </c>
      <c r="G267" s="372">
        <f>F267*(100%-ЗМІСТ!$E$15)</f>
        <v>1485.8742448346172</v>
      </c>
      <c r="H267" s="371"/>
      <c r="I267" s="371"/>
      <c r="J267" s="371"/>
      <c r="K267" s="371"/>
      <c r="L267" s="371"/>
      <c r="M267" s="371"/>
      <c r="N267" s="371"/>
      <c r="O267" s="371"/>
      <c r="P267" s="371"/>
      <c r="Q267" s="371"/>
      <c r="R267" s="371"/>
      <c r="S267" s="371"/>
      <c r="T267" s="371"/>
      <c r="U267" s="45"/>
      <c r="V267" s="45"/>
      <c r="W267" s="45"/>
      <c r="X267" s="45"/>
      <c r="Y267" s="45"/>
      <c r="Z267" s="45"/>
    </row>
    <row r="268" spans="1:26" ht="34.5" hidden="1" customHeight="1" outlineLevel="2">
      <c r="A268" s="101">
        <v>8595057637559</v>
      </c>
      <c r="B268" s="88" t="s">
        <v>2795</v>
      </c>
      <c r="C268" s="48" t="s">
        <v>8107</v>
      </c>
      <c r="D268" s="373">
        <v>24</v>
      </c>
      <c r="E268" s="74">
        <f>SUMIF('Загальний прайс'!$D$7:$D$4839,A268,'Загальний прайс'!$L$7:$L$4839)</f>
        <v>31055.586363325387</v>
      </c>
      <c r="F268" s="43">
        <f>E268*ЗМІСТ!$E$13/1000*1.2</f>
        <v>1958.4845295229338</v>
      </c>
      <c r="G268" s="372">
        <f>F268*(100%-ЗМІСТ!$E$15)</f>
        <v>1958.4845295229338</v>
      </c>
      <c r="H268" s="371"/>
      <c r="I268" s="371"/>
      <c r="J268" s="371"/>
      <c r="K268" s="371"/>
      <c r="L268" s="371"/>
      <c r="M268" s="371"/>
      <c r="N268" s="371"/>
      <c r="O268" s="371"/>
      <c r="P268" s="371"/>
      <c r="Q268" s="371"/>
      <c r="R268" s="371"/>
      <c r="S268" s="371"/>
      <c r="T268" s="371"/>
      <c r="U268" s="45"/>
      <c r="V268" s="45"/>
      <c r="W268" s="45"/>
      <c r="X268" s="45"/>
      <c r="Y268" s="45"/>
      <c r="Z268" s="45"/>
    </row>
    <row r="269" spans="1:26" ht="34.5" hidden="1" customHeight="1" outlineLevel="2">
      <c r="A269" s="101">
        <v>8595057637566</v>
      </c>
      <c r="B269" s="88" t="s">
        <v>2796</v>
      </c>
      <c r="C269" s="48" t="s">
        <v>8109</v>
      </c>
      <c r="D269" s="373">
        <v>24</v>
      </c>
      <c r="E269" s="74">
        <f>SUMIF('Загальний прайс'!$D$7:$D$4839,A269,'Загальний прайс'!$L$7:$L$4839)</f>
        <v>37970.727053103859</v>
      </c>
      <c r="F269" s="43">
        <f>E269*ЗМІСТ!$E$13/1000*1.2</f>
        <v>2394.5798555606129</v>
      </c>
      <c r="G269" s="372">
        <f>F269*(100%-ЗМІСТ!$E$15)</f>
        <v>2394.5798555606129</v>
      </c>
      <c r="H269" s="371"/>
      <c r="I269" s="371"/>
      <c r="J269" s="371"/>
      <c r="K269" s="371"/>
      <c r="L269" s="371"/>
      <c r="M269" s="371"/>
      <c r="N269" s="371"/>
      <c r="O269" s="371"/>
      <c r="P269" s="371"/>
      <c r="Q269" s="371"/>
      <c r="R269" s="371"/>
      <c r="S269" s="371"/>
      <c r="T269" s="371"/>
      <c r="U269" s="45"/>
      <c r="V269" s="45"/>
      <c r="W269" s="45"/>
      <c r="X269" s="45"/>
      <c r="Y269" s="45"/>
      <c r="Z269" s="45"/>
    </row>
    <row r="270" spans="1:26" ht="34.5" hidden="1" customHeight="1" outlineLevel="2">
      <c r="A270" s="101">
        <v>8595057633704</v>
      </c>
      <c r="B270" s="88" t="s">
        <v>2797</v>
      </c>
      <c r="C270" s="48" t="s">
        <v>8111</v>
      </c>
      <c r="D270" s="373">
        <v>24</v>
      </c>
      <c r="E270" s="74">
        <f>SUMIF('Загальний прайс'!$D$7:$D$4839,A270,'Загальний прайс'!$L$7:$L$4839)</f>
        <v>54063.037562194928</v>
      </c>
      <c r="F270" s="43">
        <f>E270*ЗМІСТ!$E$13/1000*1.2</f>
        <v>3409.4227507362507</v>
      </c>
      <c r="G270" s="372">
        <f>F270*(100%-ЗМІСТ!$E$15)</f>
        <v>3409.4227507362507</v>
      </c>
      <c r="H270" s="371"/>
      <c r="I270" s="371"/>
      <c r="J270" s="371"/>
      <c r="K270" s="371"/>
      <c r="L270" s="371"/>
      <c r="M270" s="371"/>
      <c r="N270" s="371"/>
      <c r="O270" s="371"/>
      <c r="P270" s="371"/>
      <c r="Q270" s="371"/>
      <c r="R270" s="371"/>
      <c r="S270" s="371"/>
      <c r="T270" s="371"/>
      <c r="U270" s="45"/>
      <c r="V270" s="45"/>
      <c r="W270" s="45"/>
      <c r="X270" s="45"/>
      <c r="Y270" s="45"/>
      <c r="Z270" s="45"/>
    </row>
    <row r="271" spans="1:26" ht="34.5" hidden="1" customHeight="1" outlineLevel="2">
      <c r="A271" s="101">
        <v>8595057637573</v>
      </c>
      <c r="B271" s="88" t="s">
        <v>2798</v>
      </c>
      <c r="C271" s="48" t="s">
        <v>8113</v>
      </c>
      <c r="D271" s="373">
        <v>24</v>
      </c>
      <c r="E271" s="74">
        <f>SUMIF('Загальний прайс'!$D$7:$D$4839,A271,'Загальний прайс'!$L$7:$L$4839)</f>
        <v>60856.380714238636</v>
      </c>
      <c r="F271" s="43">
        <f>E271*ЗМІСТ!$E$13/1000*1.2</f>
        <v>3837.8370563418312</v>
      </c>
      <c r="G271" s="372">
        <f>F271*(100%-ЗМІСТ!$E$15)</f>
        <v>3837.8370563418312</v>
      </c>
      <c r="H271" s="371"/>
      <c r="I271" s="371"/>
      <c r="J271" s="371"/>
      <c r="K271" s="371"/>
      <c r="L271" s="371"/>
      <c r="M271" s="371"/>
      <c r="N271" s="371"/>
      <c r="O271" s="371"/>
      <c r="P271" s="371"/>
      <c r="Q271" s="371"/>
      <c r="R271" s="371"/>
      <c r="S271" s="371"/>
      <c r="T271" s="371"/>
      <c r="U271" s="45"/>
      <c r="V271" s="45"/>
      <c r="W271" s="45"/>
      <c r="X271" s="45"/>
      <c r="Y271" s="45"/>
      <c r="Z271" s="45"/>
    </row>
    <row r="272" spans="1:26" ht="34.5" hidden="1" customHeight="1" outlineLevel="2">
      <c r="A272" s="101">
        <v>8595057637962</v>
      </c>
      <c r="B272" s="88" t="s">
        <v>2799</v>
      </c>
      <c r="C272" s="48" t="s">
        <v>8414</v>
      </c>
      <c r="D272" s="373">
        <v>1</v>
      </c>
      <c r="E272" s="74">
        <f>SUMIF('Загальний прайс'!$D$7:$D$4839,A272,'Загальний прайс'!$L$7:$L$4839)</f>
        <v>4158.5797647625459</v>
      </c>
      <c r="F272" s="43">
        <f>E272*ЗМІСТ!$E$13/1000*1.2</f>
        <v>262.2560089122228</v>
      </c>
      <c r="G272" s="372">
        <f>F272*(100%-ЗМІСТ!$E$15)</f>
        <v>262.2560089122228</v>
      </c>
      <c r="H272" s="371"/>
      <c r="I272" s="371"/>
      <c r="J272" s="371"/>
      <c r="K272" s="371"/>
      <c r="L272" s="371"/>
      <c r="M272" s="371"/>
      <c r="N272" s="371"/>
      <c r="O272" s="371"/>
      <c r="P272" s="371"/>
      <c r="Q272" s="371"/>
      <c r="R272" s="371"/>
      <c r="S272" s="371"/>
      <c r="T272" s="371"/>
      <c r="U272" s="45"/>
      <c r="V272" s="45"/>
      <c r="W272" s="45"/>
      <c r="X272" s="45"/>
      <c r="Y272" s="45"/>
      <c r="Z272" s="45"/>
    </row>
    <row r="273" spans="1:26" ht="34.5" hidden="1" customHeight="1" outlineLevel="2">
      <c r="A273" s="101">
        <v>8595057633353</v>
      </c>
      <c r="B273" s="88" t="s">
        <v>2800</v>
      </c>
      <c r="C273" s="48" t="s">
        <v>8420</v>
      </c>
      <c r="D273" s="373">
        <v>1</v>
      </c>
      <c r="E273" s="74">
        <f>SUMIF('Загальний прайс'!$D$7:$D$4839,A273,'Загальний прайс'!$L$7:$L$4839)</f>
        <v>4386.3259895716528</v>
      </c>
      <c r="F273" s="43">
        <f>E273*ЗМІСТ!$E$13/1000*1.2</f>
        <v>276.61856039418836</v>
      </c>
      <c r="G273" s="372">
        <f>F273*(100%-ЗМІСТ!$E$15)</f>
        <v>276.61856039418836</v>
      </c>
      <c r="H273" s="371"/>
      <c r="I273" s="371"/>
      <c r="J273" s="371"/>
      <c r="K273" s="371"/>
      <c r="L273" s="371"/>
      <c r="M273" s="371"/>
      <c r="N273" s="371"/>
      <c r="O273" s="371"/>
      <c r="P273" s="371"/>
      <c r="Q273" s="371"/>
      <c r="R273" s="371"/>
      <c r="S273" s="371"/>
      <c r="T273" s="371"/>
      <c r="U273" s="45"/>
      <c r="V273" s="45"/>
      <c r="W273" s="45"/>
      <c r="X273" s="45"/>
      <c r="Y273" s="45"/>
      <c r="Z273" s="45"/>
    </row>
    <row r="274" spans="1:26" ht="34.5" hidden="1" customHeight="1" outlineLevel="2">
      <c r="A274" s="101">
        <v>8595057630345</v>
      </c>
      <c r="B274" s="88" t="s">
        <v>2801</v>
      </c>
      <c r="C274" s="48" t="s">
        <v>8404</v>
      </c>
      <c r="D274" s="373">
        <v>1</v>
      </c>
      <c r="E274" s="74">
        <f>SUMIF('Загальний прайс'!$D$7:$D$4839,A274,'Загальний прайс'!$L$7:$L$4839)</f>
        <v>4731.337699711733</v>
      </c>
      <c r="F274" s="43">
        <f>E274*ЗМІСТ!$E$13/1000*1.2</f>
        <v>298.37632368058877</v>
      </c>
      <c r="G274" s="372">
        <f>F274*(100%-ЗМІСТ!$E$15)</f>
        <v>298.37632368058877</v>
      </c>
      <c r="H274" s="371"/>
      <c r="I274" s="371"/>
      <c r="J274" s="371"/>
      <c r="K274" s="371"/>
      <c r="L274" s="371"/>
      <c r="M274" s="371"/>
      <c r="N274" s="371"/>
      <c r="O274" s="371"/>
      <c r="P274" s="371"/>
      <c r="Q274" s="371"/>
      <c r="R274" s="371"/>
      <c r="S274" s="371"/>
      <c r="T274" s="371"/>
      <c r="U274" s="45"/>
      <c r="V274" s="45"/>
      <c r="W274" s="45"/>
      <c r="X274" s="45"/>
      <c r="Y274" s="45"/>
      <c r="Z274" s="45"/>
    </row>
    <row r="275" spans="1:26" ht="34.5" hidden="1" customHeight="1" outlineLevel="2">
      <c r="A275" s="101">
        <v>8595057635326</v>
      </c>
      <c r="B275" s="88" t="s">
        <v>2802</v>
      </c>
      <c r="C275" s="48" t="s">
        <v>8406</v>
      </c>
      <c r="D275" s="373">
        <v>1</v>
      </c>
      <c r="E275" s="74">
        <f>SUMIF('Загальний прайс'!$D$7:$D$4839,A275,'Загальний прайс'!$L$7:$L$4839)</f>
        <v>6044.2152745217736</v>
      </c>
      <c r="F275" s="43">
        <f>E275*ЗМІСТ!$E$13/1000*1.2</f>
        <v>381.17142499799712</v>
      </c>
      <c r="G275" s="372">
        <f>F275*(100%-ЗМІСТ!$E$15)</f>
        <v>381.17142499799712</v>
      </c>
      <c r="H275" s="371"/>
      <c r="I275" s="371"/>
      <c r="J275" s="371"/>
      <c r="K275" s="371"/>
      <c r="L275" s="371"/>
      <c r="M275" s="371"/>
      <c r="N275" s="371"/>
      <c r="O275" s="371"/>
      <c r="P275" s="371"/>
      <c r="Q275" s="371"/>
      <c r="R275" s="371"/>
      <c r="S275" s="371"/>
      <c r="T275" s="371"/>
      <c r="U275" s="45"/>
      <c r="V275" s="45"/>
      <c r="W275" s="45"/>
      <c r="X275" s="45"/>
      <c r="Y275" s="45"/>
      <c r="Z275" s="45"/>
    </row>
    <row r="276" spans="1:26" ht="34.5" hidden="1" customHeight="1" outlineLevel="2">
      <c r="A276" s="101">
        <v>8595057633346</v>
      </c>
      <c r="B276" s="88" t="s">
        <v>2803</v>
      </c>
      <c r="C276" s="48" t="s">
        <v>8408</v>
      </c>
      <c r="D276" s="373">
        <v>1</v>
      </c>
      <c r="E276" s="74">
        <f>SUMIF('Загальний прайс'!$D$7:$D$4839,A276,'Загальний прайс'!$L$7:$L$4839)</f>
        <v>9606.4085904039257</v>
      </c>
      <c r="F276" s="43">
        <f>E276*ЗМІСТ!$E$13/1000*1.2</f>
        <v>605.81701431985869</v>
      </c>
      <c r="G276" s="372">
        <f>F276*(100%-ЗМІСТ!$E$15)</f>
        <v>605.81701431985869</v>
      </c>
      <c r="H276" s="371"/>
      <c r="I276" s="371"/>
      <c r="J276" s="371"/>
      <c r="K276" s="371"/>
      <c r="L276" s="371"/>
      <c r="M276" s="371"/>
      <c r="N276" s="371"/>
      <c r="O276" s="371"/>
      <c r="P276" s="371"/>
      <c r="Q276" s="371"/>
      <c r="R276" s="371"/>
      <c r="S276" s="371"/>
      <c r="T276" s="371"/>
      <c r="U276" s="45"/>
      <c r="V276" s="45"/>
      <c r="W276" s="45"/>
      <c r="X276" s="45"/>
      <c r="Y276" s="45"/>
      <c r="Z276" s="45"/>
    </row>
    <row r="277" spans="1:26" ht="34.5" hidden="1" customHeight="1" outlineLevel="2">
      <c r="A277" s="101">
        <v>8595057630369</v>
      </c>
      <c r="B277" s="88" t="s">
        <v>2804</v>
      </c>
      <c r="C277" s="48" t="s">
        <v>8410</v>
      </c>
      <c r="D277" s="373">
        <v>1</v>
      </c>
      <c r="E277" s="74">
        <f>SUMIF('Загальний прайс'!$D$7:$D$4839,A277,'Загальний прайс'!$L$7:$L$4839)</f>
        <v>16143.368537452341</v>
      </c>
      <c r="F277" s="43">
        <f>E277*ЗМІСТ!$E$13/1000*1.2</f>
        <v>1018.0628105069283</v>
      </c>
      <c r="G277" s="372">
        <f>F277*(100%-ЗМІСТ!$E$15)</f>
        <v>1018.0628105069283</v>
      </c>
      <c r="H277" s="371"/>
      <c r="I277" s="371"/>
      <c r="J277" s="371"/>
      <c r="K277" s="371"/>
      <c r="L277" s="371"/>
      <c r="M277" s="371"/>
      <c r="N277" s="371"/>
      <c r="O277" s="371"/>
      <c r="P277" s="371"/>
      <c r="Q277" s="371"/>
      <c r="R277" s="371"/>
      <c r="S277" s="371"/>
      <c r="T277" s="371"/>
      <c r="U277" s="45"/>
      <c r="V277" s="45"/>
      <c r="W277" s="45"/>
      <c r="X277" s="45"/>
      <c r="Y277" s="45"/>
      <c r="Z277" s="45"/>
    </row>
    <row r="278" spans="1:26" ht="34.5" hidden="1" customHeight="1" outlineLevel="2">
      <c r="A278" s="101">
        <v>8595057636620</v>
      </c>
      <c r="B278" s="88" t="s">
        <v>2805</v>
      </c>
      <c r="C278" s="48" t="s">
        <v>8412</v>
      </c>
      <c r="D278" s="373">
        <v>1</v>
      </c>
      <c r="E278" s="74">
        <f>SUMIF('Загальний прайс'!$D$7:$D$4839,A278,'Загальний прайс'!$L$7:$L$4839)</f>
        <v>25169.952977245357</v>
      </c>
      <c r="F278" s="43">
        <f>E278*ЗМІСТ!$E$13/1000*1.2</f>
        <v>1587.3138873645246</v>
      </c>
      <c r="G278" s="372">
        <f>F278*(100%-ЗМІСТ!$E$15)</f>
        <v>1587.3138873645246</v>
      </c>
      <c r="H278" s="371"/>
      <c r="I278" s="371"/>
      <c r="J278" s="371"/>
      <c r="K278" s="371"/>
      <c r="L278" s="371"/>
      <c r="M278" s="371"/>
      <c r="N278" s="371"/>
      <c r="O278" s="371"/>
      <c r="P278" s="371"/>
      <c r="Q278" s="371"/>
      <c r="R278" s="371"/>
      <c r="S278" s="371"/>
      <c r="T278" s="371"/>
      <c r="U278" s="45"/>
      <c r="V278" s="45"/>
      <c r="W278" s="45"/>
      <c r="X278" s="45"/>
      <c r="Y278" s="45"/>
      <c r="Z278" s="45"/>
    </row>
    <row r="279" spans="1:26" ht="34.5" hidden="1" customHeight="1" outlineLevel="2">
      <c r="A279" s="101">
        <v>8595057633711</v>
      </c>
      <c r="B279" s="88" t="s">
        <v>2806</v>
      </c>
      <c r="C279" s="48" t="s">
        <v>8416</v>
      </c>
      <c r="D279" s="373">
        <v>1</v>
      </c>
      <c r="E279" s="74">
        <f>SUMIF('Загальний прайс'!$D$7:$D$4839,A279,'Загальний прайс'!$L$7:$L$4839)</f>
        <v>36072.068425905156</v>
      </c>
      <c r="F279" s="43">
        <f>E279*ЗМІСТ!$E$13/1000*1.2</f>
        <v>2274.8431516803344</v>
      </c>
      <c r="G279" s="372">
        <f>F279*(100%-ЗМІСТ!$E$15)</f>
        <v>2274.8431516803344</v>
      </c>
      <c r="H279" s="371"/>
      <c r="I279" s="371"/>
      <c r="J279" s="371"/>
      <c r="K279" s="371"/>
      <c r="L279" s="371"/>
      <c r="M279" s="371"/>
      <c r="N279" s="371"/>
      <c r="O279" s="371"/>
      <c r="P279" s="371"/>
      <c r="Q279" s="371"/>
      <c r="R279" s="371"/>
      <c r="S279" s="371"/>
      <c r="T279" s="371"/>
      <c r="U279" s="45"/>
      <c r="V279" s="45"/>
      <c r="W279" s="45"/>
      <c r="X279" s="45"/>
      <c r="Y279" s="45"/>
      <c r="Z279" s="45"/>
    </row>
    <row r="280" spans="1:26" ht="34.5" hidden="1" customHeight="1" outlineLevel="2">
      <c r="A280" s="245">
        <v>8595057637986</v>
      </c>
      <c r="B280" s="88" t="s">
        <v>2807</v>
      </c>
      <c r="C280" s="48" t="s">
        <v>8418</v>
      </c>
      <c r="D280" s="380">
        <v>1</v>
      </c>
      <c r="E280" s="74">
        <f>SUMIF('Загальний прайс'!$D$7:$D$4839,A280,'Загальний прайс'!$L$7:$L$4839)</f>
        <v>36885.009463756192</v>
      </c>
      <c r="F280" s="375">
        <f>E280*ЗМІСТ!$E$13/1000*1.2</f>
        <v>2326.1103352208061</v>
      </c>
      <c r="G280" s="376">
        <f>F280*(100%-ЗМІСТ!$E$15)</f>
        <v>2326.1103352208061</v>
      </c>
      <c r="H280" s="371"/>
      <c r="I280" s="371"/>
      <c r="J280" s="371"/>
      <c r="K280" s="371"/>
      <c r="L280" s="371"/>
      <c r="M280" s="371"/>
      <c r="N280" s="371"/>
      <c r="O280" s="371"/>
      <c r="P280" s="371"/>
      <c r="Q280" s="371"/>
      <c r="R280" s="371"/>
      <c r="S280" s="371"/>
      <c r="T280" s="371"/>
      <c r="U280" s="45"/>
      <c r="V280" s="45"/>
      <c r="W280" s="45"/>
      <c r="X280" s="45"/>
      <c r="Y280" s="45"/>
      <c r="Z280" s="45"/>
    </row>
    <row r="281" spans="1:26" ht="34.5" hidden="1" customHeight="1" outlineLevel="1">
      <c r="A281" s="643" t="s">
        <v>2808</v>
      </c>
      <c r="B281" s="644"/>
      <c r="C281" s="644"/>
      <c r="D281" s="644"/>
      <c r="E281" s="644"/>
      <c r="F281" s="644"/>
      <c r="G281" s="644"/>
      <c r="H281" s="371"/>
      <c r="I281" s="371"/>
      <c r="J281" s="371"/>
      <c r="K281" s="371"/>
      <c r="L281" s="371"/>
      <c r="M281" s="371"/>
      <c r="N281" s="371"/>
      <c r="O281" s="371"/>
      <c r="P281" s="371"/>
      <c r="Q281" s="371"/>
      <c r="R281" s="371"/>
      <c r="S281" s="371"/>
      <c r="T281" s="371"/>
      <c r="U281" s="45"/>
      <c r="V281" s="45"/>
      <c r="W281" s="45"/>
      <c r="X281" s="45"/>
      <c r="Y281" s="45"/>
      <c r="Z281" s="45"/>
    </row>
    <row r="282" spans="1:26" ht="34.5" hidden="1" customHeight="1" outlineLevel="2">
      <c r="A282" s="105">
        <v>8595057637597</v>
      </c>
      <c r="B282" s="88" t="s">
        <v>2809</v>
      </c>
      <c r="C282" s="48" t="s">
        <v>6982</v>
      </c>
      <c r="D282" s="379">
        <v>16</v>
      </c>
      <c r="E282" s="74">
        <f>SUMIF('Загальний прайс'!$D$7:$D$4839,A282,'Загальний прайс'!$L$7:$L$4839)</f>
        <v>20693.471343273482</v>
      </c>
      <c r="F282" s="74">
        <f>E282*ЗМІСТ!$E$13/1000*1.2</f>
        <v>1305.0097658367838</v>
      </c>
      <c r="G282" s="370">
        <f>F282*(100%-ЗМІСТ!$E$15)</f>
        <v>1305.0097658367838</v>
      </c>
      <c r="H282" s="371"/>
      <c r="I282" s="371"/>
      <c r="J282" s="371"/>
      <c r="K282" s="371"/>
      <c r="L282" s="371"/>
      <c r="M282" s="371"/>
      <c r="N282" s="371"/>
      <c r="O282" s="371"/>
      <c r="P282" s="371"/>
      <c r="Q282" s="371"/>
      <c r="R282" s="371"/>
      <c r="S282" s="371"/>
      <c r="T282" s="371"/>
      <c r="U282" s="45"/>
      <c r="V282" s="45"/>
      <c r="W282" s="45"/>
      <c r="X282" s="45"/>
      <c r="Y282" s="45"/>
      <c r="Z282" s="45"/>
    </row>
    <row r="283" spans="1:26" ht="34.5" hidden="1" customHeight="1" outlineLevel="2">
      <c r="A283" s="101">
        <v>8595057637603</v>
      </c>
      <c r="B283" s="88" t="s">
        <v>2810</v>
      </c>
      <c r="C283" s="48" t="s">
        <v>6984</v>
      </c>
      <c r="D283" s="373">
        <v>16</v>
      </c>
      <c r="E283" s="74">
        <f>SUMIF('Загальний прайс'!$D$7:$D$4839,A283,'Загальний прайс'!$L$7:$L$4839)</f>
        <v>20360.562257220099</v>
      </c>
      <c r="F283" s="43">
        <f>E283*ЗМІСТ!$E$13/1000*1.2</f>
        <v>1284.0152404993671</v>
      </c>
      <c r="G283" s="372">
        <f>F283*(100%-ЗМІСТ!$E$15)</f>
        <v>1284.0152404993671</v>
      </c>
      <c r="H283" s="371"/>
      <c r="I283" s="371"/>
      <c r="J283" s="371"/>
      <c r="K283" s="371"/>
      <c r="L283" s="371"/>
      <c r="M283" s="371"/>
      <c r="N283" s="371"/>
      <c r="O283" s="371"/>
      <c r="P283" s="371"/>
      <c r="Q283" s="371"/>
      <c r="R283" s="371"/>
      <c r="S283" s="371"/>
      <c r="T283" s="371"/>
      <c r="U283" s="45"/>
      <c r="V283" s="45"/>
      <c r="W283" s="45"/>
      <c r="X283" s="45"/>
      <c r="Y283" s="45"/>
      <c r="Z283" s="45"/>
    </row>
    <row r="284" spans="1:26" ht="34.5" hidden="1" customHeight="1" outlineLevel="2">
      <c r="A284" s="101">
        <v>8595057637610</v>
      </c>
      <c r="B284" s="88" t="s">
        <v>2811</v>
      </c>
      <c r="C284" s="48" t="s">
        <v>6974</v>
      </c>
      <c r="D284" s="373">
        <v>16</v>
      </c>
      <c r="E284" s="74">
        <f>SUMIF('Загальний прайс'!$D$7:$D$4839,A284,'Загальний прайс'!$L$7:$L$4839)</f>
        <v>21218.0898962315</v>
      </c>
      <c r="F284" s="43">
        <f>E284*ЗМІСТ!$E$13/1000*1.2</f>
        <v>1338.0942263215595</v>
      </c>
      <c r="G284" s="372">
        <f>F284*(100%-ЗМІСТ!$E$15)</f>
        <v>1338.0942263215595</v>
      </c>
      <c r="H284" s="371"/>
      <c r="I284" s="371"/>
      <c r="J284" s="371"/>
      <c r="K284" s="371"/>
      <c r="L284" s="371"/>
      <c r="M284" s="371"/>
      <c r="N284" s="371"/>
      <c r="O284" s="371"/>
      <c r="P284" s="371"/>
      <c r="Q284" s="371"/>
      <c r="R284" s="371"/>
      <c r="S284" s="371"/>
      <c r="T284" s="371"/>
      <c r="U284" s="45"/>
      <c r="V284" s="45"/>
      <c r="W284" s="45"/>
      <c r="X284" s="45"/>
      <c r="Y284" s="45"/>
      <c r="Z284" s="45"/>
    </row>
    <row r="285" spans="1:26" ht="34.5" hidden="1" customHeight="1" outlineLevel="2">
      <c r="A285" s="101">
        <v>8595057637627</v>
      </c>
      <c r="B285" s="88" t="s">
        <v>2812</v>
      </c>
      <c r="C285" s="48" t="s">
        <v>6975</v>
      </c>
      <c r="D285" s="373">
        <v>16</v>
      </c>
      <c r="E285" s="74">
        <f>SUMIF('Загальний прайс'!$D$7:$D$4839,A285,'Загальний прайс'!$L$7:$L$4839)</f>
        <v>24253.494052129274</v>
      </c>
      <c r="F285" s="43">
        <f>E285*ЗМІСТ!$E$13/1000*1.2</f>
        <v>1529.518468344432</v>
      </c>
      <c r="G285" s="372">
        <f>F285*(100%-ЗМІСТ!$E$15)</f>
        <v>1529.518468344432</v>
      </c>
      <c r="H285" s="371"/>
      <c r="I285" s="371"/>
      <c r="J285" s="371"/>
      <c r="K285" s="371"/>
      <c r="L285" s="371"/>
      <c r="M285" s="371"/>
      <c r="N285" s="371"/>
      <c r="O285" s="371"/>
      <c r="P285" s="371"/>
      <c r="Q285" s="371"/>
      <c r="R285" s="371"/>
      <c r="S285" s="371"/>
      <c r="T285" s="371"/>
      <c r="U285" s="45"/>
      <c r="V285" s="45"/>
      <c r="W285" s="45"/>
      <c r="X285" s="45"/>
      <c r="Y285" s="45"/>
      <c r="Z285" s="45"/>
    </row>
    <row r="286" spans="1:26" ht="34.5" hidden="1" customHeight="1" outlineLevel="2">
      <c r="A286" s="101">
        <v>8595057637634</v>
      </c>
      <c r="B286" s="88" t="s">
        <v>2813</v>
      </c>
      <c r="C286" s="48" t="s">
        <v>6977</v>
      </c>
      <c r="D286" s="373">
        <v>16</v>
      </c>
      <c r="E286" s="74">
        <f>SUMIF('Загальний прайс'!$D$7:$D$4839,A286,'Загальний прайс'!$L$7:$L$4839)</f>
        <v>29501.998194915814</v>
      </c>
      <c r="F286" s="43">
        <f>E286*ЗМІСТ!$E$13/1000*1.2</f>
        <v>1860.5092938444593</v>
      </c>
      <c r="G286" s="372">
        <f>F286*(100%-ЗМІСТ!$E$15)</f>
        <v>1860.5092938444593</v>
      </c>
      <c r="H286" s="371"/>
      <c r="I286" s="371"/>
      <c r="J286" s="371"/>
      <c r="K286" s="371"/>
      <c r="L286" s="371"/>
      <c r="M286" s="371"/>
      <c r="N286" s="371"/>
      <c r="O286" s="371"/>
      <c r="P286" s="371"/>
      <c r="Q286" s="371"/>
      <c r="R286" s="371"/>
      <c r="S286" s="371"/>
      <c r="T286" s="371"/>
      <c r="U286" s="45"/>
      <c r="V286" s="45"/>
      <c r="W286" s="45"/>
      <c r="X286" s="45"/>
      <c r="Y286" s="45"/>
      <c r="Z286" s="45"/>
    </row>
    <row r="287" spans="1:26" ht="34.5" hidden="1" customHeight="1" outlineLevel="2">
      <c r="A287" s="101">
        <v>8595057637658</v>
      </c>
      <c r="B287" s="88" t="s">
        <v>2814</v>
      </c>
      <c r="C287" s="48" t="s">
        <v>6979</v>
      </c>
      <c r="D287" s="373">
        <v>16</v>
      </c>
      <c r="E287" s="74">
        <f>SUMIF('Загальний прайс'!$D$7:$D$4839,A287,'Загальний прайс'!$L$7:$L$4839)</f>
        <v>36608.788324429159</v>
      </c>
      <c r="F287" s="43">
        <f>E287*ЗМІСТ!$E$13/1000*1.2</f>
        <v>2308.6907694856682</v>
      </c>
      <c r="G287" s="372">
        <f>F287*(100%-ЗМІСТ!$E$15)</f>
        <v>2308.6907694856682</v>
      </c>
      <c r="H287" s="371"/>
      <c r="I287" s="371"/>
      <c r="J287" s="371"/>
      <c r="K287" s="371"/>
      <c r="L287" s="371"/>
      <c r="M287" s="371"/>
      <c r="N287" s="371"/>
      <c r="O287" s="371"/>
      <c r="P287" s="371"/>
      <c r="Q287" s="371"/>
      <c r="R287" s="371"/>
      <c r="S287" s="371"/>
      <c r="T287" s="371"/>
      <c r="U287" s="45"/>
      <c r="V287" s="45"/>
      <c r="W287" s="45"/>
      <c r="X287" s="45"/>
      <c r="Y287" s="45"/>
      <c r="Z287" s="45"/>
    </row>
    <row r="288" spans="1:26" ht="34.5" hidden="1" customHeight="1" outlineLevel="2">
      <c r="A288" s="101">
        <v>8595057637665</v>
      </c>
      <c r="B288" s="88" t="s">
        <v>2815</v>
      </c>
      <c r="C288" s="48" t="s">
        <v>6980</v>
      </c>
      <c r="D288" s="373">
        <v>16</v>
      </c>
      <c r="E288" s="74">
        <f>SUMIF('Загальний прайс'!$D$7:$D$4839,A288,'Загальний прайс'!$L$7:$L$4839)</f>
        <v>54321.628853467388</v>
      </c>
      <c r="F288" s="43">
        <f>E288*ЗМІСТ!$E$13/1000*1.2</f>
        <v>3425.7305105544501</v>
      </c>
      <c r="G288" s="372">
        <f>F288*(100%-ЗМІСТ!$E$15)</f>
        <v>3425.7305105544501</v>
      </c>
      <c r="H288" s="371"/>
      <c r="I288" s="371"/>
      <c r="J288" s="371"/>
      <c r="K288" s="371"/>
      <c r="L288" s="371"/>
      <c r="M288" s="371"/>
      <c r="N288" s="371"/>
      <c r="O288" s="371"/>
      <c r="P288" s="371"/>
      <c r="Q288" s="371"/>
      <c r="R288" s="371"/>
      <c r="S288" s="371"/>
      <c r="T288" s="371"/>
      <c r="U288" s="45"/>
      <c r="V288" s="45"/>
      <c r="W288" s="45"/>
      <c r="X288" s="45"/>
      <c r="Y288" s="45"/>
      <c r="Z288" s="45"/>
    </row>
    <row r="289" spans="1:26" ht="34.5" hidden="1" customHeight="1" outlineLevel="2">
      <c r="A289" s="101">
        <v>8595057637672</v>
      </c>
      <c r="B289" s="88" t="s">
        <v>2816</v>
      </c>
      <c r="C289" s="48" t="s">
        <v>6983</v>
      </c>
      <c r="D289" s="373">
        <v>16</v>
      </c>
      <c r="E289" s="74">
        <f>SUMIF('Загальний прайс'!$D$7:$D$4839,A289,'Загальний прайс'!$L$7:$L$4839)</f>
        <v>56186.458233497797</v>
      </c>
      <c r="F289" s="43">
        <f>E289*ЗМІСТ!$E$13/1000*1.2</f>
        <v>3543.3338122039872</v>
      </c>
      <c r="G289" s="372">
        <f>F289*(100%-ЗМІСТ!$E$15)</f>
        <v>3543.3338122039872</v>
      </c>
      <c r="H289" s="371"/>
      <c r="I289" s="371"/>
      <c r="J289" s="371"/>
      <c r="K289" s="371"/>
      <c r="L289" s="371"/>
      <c r="M289" s="371"/>
      <c r="N289" s="371"/>
      <c r="O289" s="371"/>
      <c r="P289" s="371"/>
      <c r="Q289" s="371"/>
      <c r="R289" s="371"/>
      <c r="S289" s="371"/>
      <c r="T289" s="371"/>
      <c r="U289" s="45"/>
      <c r="V289" s="45"/>
      <c r="W289" s="45"/>
      <c r="X289" s="45"/>
      <c r="Y289" s="45"/>
      <c r="Z289" s="45"/>
    </row>
    <row r="290" spans="1:26" ht="34.5" hidden="1" customHeight="1" outlineLevel="2">
      <c r="A290" s="101">
        <v>8595057637696</v>
      </c>
      <c r="B290" s="88" t="s">
        <v>2817</v>
      </c>
      <c r="C290" s="48" t="s">
        <v>6996</v>
      </c>
      <c r="D290" s="373">
        <v>16</v>
      </c>
      <c r="E290" s="74">
        <f>SUMIF('Загальний прайс'!$D$7:$D$4839,A290,'Загальний прайс'!$L$7:$L$4839)</f>
        <v>19442.794094637462</v>
      </c>
      <c r="F290" s="43">
        <f>E290*ЗМІСТ!$E$13/1000*1.2</f>
        <v>1226.1372559371616</v>
      </c>
      <c r="G290" s="372">
        <f>F290*(100%-ЗМІСТ!$E$15)</f>
        <v>1226.1372559371616</v>
      </c>
      <c r="H290" s="371"/>
      <c r="I290" s="371"/>
      <c r="J290" s="371"/>
      <c r="K290" s="371"/>
      <c r="L290" s="371"/>
      <c r="M290" s="371"/>
      <c r="N290" s="371"/>
      <c r="O290" s="371"/>
      <c r="P290" s="371"/>
      <c r="Q290" s="371"/>
      <c r="R290" s="371"/>
      <c r="S290" s="371"/>
      <c r="T290" s="371"/>
      <c r="U290" s="45"/>
      <c r="V290" s="45"/>
      <c r="W290" s="45"/>
      <c r="X290" s="45"/>
      <c r="Y290" s="45"/>
      <c r="Z290" s="45"/>
    </row>
    <row r="291" spans="1:26" ht="34.5" hidden="1" customHeight="1" outlineLevel="2">
      <c r="A291" s="101">
        <v>8595057637702</v>
      </c>
      <c r="B291" s="88" t="s">
        <v>2818</v>
      </c>
      <c r="C291" s="48" t="s">
        <v>7001</v>
      </c>
      <c r="D291" s="373">
        <v>16</v>
      </c>
      <c r="E291" s="74">
        <f>SUMIF('Загальний прайс'!$D$7:$D$4839,A291,'Загальний прайс'!$L$7:$L$4839)</f>
        <v>19281.181802191062</v>
      </c>
      <c r="F291" s="43">
        <f>E291*ЗМІСТ!$E$13/1000*1.2</f>
        <v>1215.9453641842886</v>
      </c>
      <c r="G291" s="372">
        <f>F291*(100%-ЗМІСТ!$E$15)</f>
        <v>1215.9453641842886</v>
      </c>
      <c r="H291" s="371"/>
      <c r="I291" s="371"/>
      <c r="J291" s="371"/>
      <c r="K291" s="371"/>
      <c r="L291" s="371"/>
      <c r="M291" s="371"/>
      <c r="N291" s="371"/>
      <c r="O291" s="371"/>
      <c r="P291" s="371"/>
      <c r="Q291" s="371"/>
      <c r="R291" s="371"/>
      <c r="S291" s="371"/>
      <c r="T291" s="371"/>
      <c r="U291" s="45"/>
      <c r="V291" s="45"/>
      <c r="W291" s="45"/>
      <c r="X291" s="45"/>
      <c r="Y291" s="45"/>
      <c r="Z291" s="45"/>
    </row>
    <row r="292" spans="1:26" ht="34.5" hidden="1" customHeight="1" outlineLevel="2">
      <c r="A292" s="101">
        <v>8595057637719</v>
      </c>
      <c r="B292" s="88" t="s">
        <v>2819</v>
      </c>
      <c r="C292" s="48" t="s">
        <v>6986</v>
      </c>
      <c r="D292" s="373">
        <v>16</v>
      </c>
      <c r="E292" s="74">
        <f>SUMIF('Загальний прайс'!$D$7:$D$4839,A292,'Загальний прайс'!$L$7:$L$4839)</f>
        <v>19678.910693351674</v>
      </c>
      <c r="F292" s="43">
        <f>E292*ЗМІСТ!$E$13/1000*1.2</f>
        <v>1241.0276753398191</v>
      </c>
      <c r="G292" s="372">
        <f>F292*(100%-ЗМІСТ!$E$15)</f>
        <v>1241.0276753398191</v>
      </c>
      <c r="H292" s="371"/>
      <c r="I292" s="371"/>
      <c r="J292" s="371"/>
      <c r="K292" s="371"/>
      <c r="L292" s="371"/>
      <c r="M292" s="371"/>
      <c r="N292" s="371"/>
      <c r="O292" s="371"/>
      <c r="P292" s="371"/>
      <c r="Q292" s="371"/>
      <c r="R292" s="371"/>
      <c r="S292" s="371"/>
      <c r="T292" s="371"/>
      <c r="U292" s="45"/>
      <c r="V292" s="45"/>
      <c r="W292" s="45"/>
      <c r="X292" s="45"/>
      <c r="Y292" s="45"/>
      <c r="Z292" s="45"/>
    </row>
    <row r="293" spans="1:26" ht="34.5" hidden="1" customHeight="1" outlineLevel="2">
      <c r="A293" s="101">
        <v>8595057637726</v>
      </c>
      <c r="B293" s="88" t="s">
        <v>2820</v>
      </c>
      <c r="C293" s="48" t="s">
        <v>6988</v>
      </c>
      <c r="D293" s="373">
        <v>16</v>
      </c>
      <c r="E293" s="74">
        <f>SUMIF('Загальний прайс'!$D$7:$D$4839,A293,'Загальний прайс'!$L$7:$L$4839)</f>
        <v>22725.426271840464</v>
      </c>
      <c r="F293" s="43">
        <f>E293*ЗМІСТ!$E$13/1000*1.2</f>
        <v>1433.1526463391435</v>
      </c>
      <c r="G293" s="372">
        <f>F293*(100%-ЗМІСТ!$E$15)</f>
        <v>1433.1526463391435</v>
      </c>
      <c r="H293" s="371"/>
      <c r="I293" s="371"/>
      <c r="J293" s="371"/>
      <c r="K293" s="371"/>
      <c r="L293" s="371"/>
      <c r="M293" s="371"/>
      <c r="N293" s="371"/>
      <c r="O293" s="371"/>
      <c r="P293" s="371"/>
      <c r="Q293" s="371"/>
      <c r="R293" s="371"/>
      <c r="S293" s="371"/>
      <c r="T293" s="371"/>
      <c r="U293" s="45"/>
      <c r="V293" s="45"/>
      <c r="W293" s="45"/>
      <c r="X293" s="45"/>
      <c r="Y293" s="45"/>
      <c r="Z293" s="45"/>
    </row>
    <row r="294" spans="1:26" ht="34.5" hidden="1" customHeight="1" outlineLevel="2">
      <c r="A294" s="101">
        <v>8595057637733</v>
      </c>
      <c r="B294" s="88" t="s">
        <v>2821</v>
      </c>
      <c r="C294" s="48" t="s">
        <v>6990</v>
      </c>
      <c r="D294" s="373">
        <v>16</v>
      </c>
      <c r="E294" s="74">
        <f>SUMIF('Загальний прайс'!$D$7:$D$4839,A294,'Загальний прайс'!$L$7:$L$4839)</f>
        <v>28411.116407375743</v>
      </c>
      <c r="F294" s="43">
        <f>E294*ЗМІСТ!$E$13/1000*1.2</f>
        <v>1791.7140993361184</v>
      </c>
      <c r="G294" s="372">
        <f>F294*(100%-ЗМІСТ!$E$15)</f>
        <v>1791.7140993361184</v>
      </c>
      <c r="H294" s="371"/>
      <c r="I294" s="371"/>
      <c r="J294" s="371"/>
      <c r="K294" s="371"/>
      <c r="L294" s="371"/>
      <c r="M294" s="371"/>
      <c r="N294" s="371"/>
      <c r="O294" s="371"/>
      <c r="P294" s="371"/>
      <c r="Q294" s="371"/>
      <c r="R294" s="371"/>
      <c r="S294" s="371"/>
      <c r="T294" s="371"/>
      <c r="U294" s="45"/>
      <c r="V294" s="45"/>
      <c r="W294" s="45"/>
      <c r="X294" s="45"/>
      <c r="Y294" s="45"/>
      <c r="Z294" s="45"/>
    </row>
    <row r="295" spans="1:26" ht="34.5" hidden="1" customHeight="1" outlineLevel="2">
      <c r="A295" s="101">
        <v>8595057637757</v>
      </c>
      <c r="B295" s="88" t="s">
        <v>2822</v>
      </c>
      <c r="C295" s="48" t="s">
        <v>6992</v>
      </c>
      <c r="D295" s="373">
        <v>16</v>
      </c>
      <c r="E295" s="74">
        <f>SUMIF('Загальний прайс'!$D$7:$D$4839,A295,'Загальний прайс'!$L$7:$L$4839)</f>
        <v>35528.815933614816</v>
      </c>
      <c r="F295" s="43">
        <f>E295*ЗМІСТ!$E$13/1000*1.2</f>
        <v>2240.5835634269356</v>
      </c>
      <c r="G295" s="372">
        <f>F295*(100%-ЗМІСТ!$E$15)</f>
        <v>2240.5835634269356</v>
      </c>
      <c r="H295" s="371"/>
      <c r="I295" s="371"/>
      <c r="J295" s="371"/>
      <c r="K295" s="371"/>
      <c r="L295" s="371"/>
      <c r="M295" s="371"/>
      <c r="N295" s="371"/>
      <c r="O295" s="371"/>
      <c r="P295" s="371"/>
      <c r="Q295" s="371"/>
      <c r="R295" s="371"/>
      <c r="S295" s="371"/>
      <c r="T295" s="371"/>
      <c r="U295" s="45"/>
      <c r="V295" s="45"/>
      <c r="W295" s="45"/>
      <c r="X295" s="45"/>
      <c r="Y295" s="45"/>
      <c r="Z295" s="45"/>
    </row>
    <row r="296" spans="1:26" ht="34.5" hidden="1" customHeight="1" outlineLevel="2">
      <c r="A296" s="101">
        <v>8595057637764</v>
      </c>
      <c r="B296" s="88" t="s">
        <v>2823</v>
      </c>
      <c r="C296" s="48" t="s">
        <v>6994</v>
      </c>
      <c r="D296" s="373">
        <v>16</v>
      </c>
      <c r="E296" s="74">
        <f>SUMIF('Загальний прайс'!$D$7:$D$4839,A296,'Загальний прайс'!$L$7:$L$4839)</f>
        <v>54226.637609397469</v>
      </c>
      <c r="F296" s="43">
        <f>E296*ЗМІСТ!$E$13/1000*1.2</f>
        <v>3419.7399979370243</v>
      </c>
      <c r="G296" s="372">
        <f>F296*(100%-ЗМІСТ!$E$15)</f>
        <v>3419.7399979370243</v>
      </c>
      <c r="H296" s="371"/>
      <c r="I296" s="371"/>
      <c r="J296" s="371"/>
      <c r="K296" s="371"/>
      <c r="L296" s="371"/>
      <c r="M296" s="371"/>
      <c r="N296" s="371"/>
      <c r="O296" s="371"/>
      <c r="P296" s="371"/>
      <c r="Q296" s="371"/>
      <c r="R296" s="371"/>
      <c r="S296" s="371"/>
      <c r="T296" s="371"/>
      <c r="U296" s="45"/>
      <c r="V296" s="45"/>
      <c r="W296" s="45"/>
      <c r="X296" s="45"/>
      <c r="Y296" s="45"/>
      <c r="Z296" s="45"/>
    </row>
    <row r="297" spans="1:26" ht="34.5" hidden="1" customHeight="1" outlineLevel="2">
      <c r="A297" s="101">
        <v>8595057637771</v>
      </c>
      <c r="B297" s="88" t="s">
        <v>2824</v>
      </c>
      <c r="C297" s="48" t="s">
        <v>6998</v>
      </c>
      <c r="D297" s="373">
        <v>16</v>
      </c>
      <c r="E297" s="74">
        <f>SUMIF('Загальний прайс'!$D$7:$D$4839,A297,'Загальний прайс'!$L$7:$L$4839)</f>
        <v>55433.826331956079</v>
      </c>
      <c r="F297" s="43">
        <f>E297*ЗМІСТ!$E$13/1000*1.2</f>
        <v>3495.8699543862645</v>
      </c>
      <c r="G297" s="372">
        <f>F297*(100%-ЗМІСТ!$E$15)</f>
        <v>3495.8699543862645</v>
      </c>
      <c r="H297" s="371"/>
      <c r="I297" s="371"/>
      <c r="J297" s="371"/>
      <c r="K297" s="371"/>
      <c r="L297" s="371"/>
      <c r="M297" s="371"/>
      <c r="N297" s="371"/>
      <c r="O297" s="371"/>
      <c r="P297" s="371"/>
      <c r="Q297" s="371"/>
      <c r="R297" s="371"/>
      <c r="S297" s="371"/>
      <c r="T297" s="371"/>
      <c r="U297" s="45"/>
      <c r="V297" s="45"/>
      <c r="W297" s="45"/>
      <c r="X297" s="45"/>
      <c r="Y297" s="45"/>
      <c r="Z297" s="45"/>
    </row>
    <row r="298" spans="1:26" ht="34.5" hidden="1" customHeight="1" outlineLevel="2">
      <c r="A298" s="101">
        <v>8595057637788</v>
      </c>
      <c r="B298" s="88" t="s">
        <v>2825</v>
      </c>
      <c r="C298" s="48" t="s">
        <v>6999</v>
      </c>
      <c r="D298" s="373">
        <v>16</v>
      </c>
      <c r="E298" s="74">
        <f>SUMIF('Загальний прайс'!$D$7:$D$4839,A298,'Загальний прайс'!$L$7:$L$4839)</f>
        <v>100730.54422913032</v>
      </c>
      <c r="F298" s="43">
        <f>E298*ЗМІСТ!$E$13/1000*1.2</f>
        <v>6352.454924378796</v>
      </c>
      <c r="G298" s="372">
        <f>F298*(100%-ЗМІСТ!$E$15)</f>
        <v>6352.454924378796</v>
      </c>
      <c r="H298" s="371"/>
      <c r="I298" s="371"/>
      <c r="J298" s="371"/>
      <c r="K298" s="371"/>
      <c r="L298" s="371"/>
      <c r="M298" s="371"/>
      <c r="N298" s="371"/>
      <c r="O298" s="371"/>
      <c r="P298" s="371"/>
      <c r="Q298" s="371"/>
      <c r="R298" s="371"/>
      <c r="S298" s="371"/>
      <c r="T298" s="371"/>
      <c r="U298" s="45"/>
      <c r="V298" s="45"/>
      <c r="W298" s="45"/>
      <c r="X298" s="45"/>
      <c r="Y298" s="45"/>
      <c r="Z298" s="45"/>
    </row>
    <row r="299" spans="1:26" ht="34.5" hidden="1" customHeight="1" outlineLevel="2">
      <c r="A299" s="101">
        <v>8595057637795</v>
      </c>
      <c r="B299" s="88" t="s">
        <v>2826</v>
      </c>
      <c r="C299" s="48" t="s">
        <v>7003</v>
      </c>
      <c r="D299" s="373">
        <v>32</v>
      </c>
      <c r="E299" s="74">
        <f>SUMIF('Загальний прайс'!$D$7:$D$4839,A299,'Загальний прайс'!$L$7:$L$4839)</f>
        <v>29353.472778865878</v>
      </c>
      <c r="F299" s="43">
        <f>E299*ЗМІСТ!$E$13/1000*1.2</f>
        <v>1851.1427107707527</v>
      </c>
      <c r="G299" s="372">
        <f>F299*(100%-ЗМІСТ!$E$15)</f>
        <v>1851.1427107707527</v>
      </c>
      <c r="H299" s="371"/>
      <c r="I299" s="371"/>
      <c r="J299" s="371"/>
      <c r="K299" s="371"/>
      <c r="L299" s="371"/>
      <c r="M299" s="371"/>
      <c r="N299" s="371"/>
      <c r="O299" s="371"/>
      <c r="P299" s="371"/>
      <c r="Q299" s="371"/>
      <c r="R299" s="371"/>
      <c r="S299" s="371"/>
      <c r="T299" s="371"/>
      <c r="U299" s="45"/>
      <c r="V299" s="45"/>
      <c r="W299" s="45"/>
      <c r="X299" s="45"/>
      <c r="Y299" s="45"/>
      <c r="Z299" s="45"/>
    </row>
    <row r="300" spans="1:26" ht="34.5" hidden="1" customHeight="1" outlineLevel="2">
      <c r="A300" s="101">
        <v>8595057637801</v>
      </c>
      <c r="B300" s="88" t="s">
        <v>2827</v>
      </c>
      <c r="C300" s="48" t="s">
        <v>7005</v>
      </c>
      <c r="D300" s="373">
        <v>32</v>
      </c>
      <c r="E300" s="74">
        <f>SUMIF('Загальний прайс'!$D$7:$D$4839,A300,'Загальний прайс'!$L$7:$L$4839)</f>
        <v>32388.876934763648</v>
      </c>
      <c r="F300" s="43">
        <f>E300*ЗМІСТ!$E$13/1000*1.2</f>
        <v>2042.5669527936248</v>
      </c>
      <c r="G300" s="372">
        <f>F300*(100%-ЗМІСТ!$E$15)</f>
        <v>2042.5669527936248</v>
      </c>
      <c r="H300" s="371"/>
      <c r="I300" s="371"/>
      <c r="J300" s="371"/>
      <c r="K300" s="371"/>
      <c r="L300" s="371"/>
      <c r="M300" s="371"/>
      <c r="N300" s="371"/>
      <c r="O300" s="371"/>
      <c r="P300" s="371"/>
      <c r="Q300" s="371"/>
      <c r="R300" s="371"/>
      <c r="S300" s="371"/>
      <c r="T300" s="371"/>
      <c r="U300" s="45"/>
      <c r="V300" s="45"/>
      <c r="W300" s="45"/>
      <c r="X300" s="45"/>
      <c r="Y300" s="45"/>
      <c r="Z300" s="45"/>
    </row>
    <row r="301" spans="1:26" ht="34.5" hidden="1" customHeight="1" outlineLevel="2">
      <c r="A301" s="101">
        <v>8595057637818</v>
      </c>
      <c r="B301" s="88" t="s">
        <v>2828</v>
      </c>
      <c r="C301" s="48" t="s">
        <v>7006</v>
      </c>
      <c r="D301" s="373">
        <v>32</v>
      </c>
      <c r="E301" s="74">
        <f>SUMIF('Загальний прайс'!$D$7:$D$4839,A301,'Загальний прайс'!$L$7:$L$4839)</f>
        <v>37099.311448709632</v>
      </c>
      <c r="F301" s="43">
        <f>E301*ЗМІСТ!$E$13/1000*1.2</f>
        <v>2339.6250413115922</v>
      </c>
      <c r="G301" s="372">
        <f>F301*(100%-ЗМІСТ!$E$15)</f>
        <v>2339.6250413115922</v>
      </c>
      <c r="H301" s="371"/>
      <c r="I301" s="371"/>
      <c r="J301" s="371"/>
      <c r="K301" s="371"/>
      <c r="L301" s="371"/>
      <c r="M301" s="371"/>
      <c r="N301" s="371"/>
      <c r="O301" s="371"/>
      <c r="P301" s="371"/>
      <c r="Q301" s="371"/>
      <c r="R301" s="371"/>
      <c r="S301" s="371"/>
      <c r="T301" s="371"/>
      <c r="U301" s="45"/>
      <c r="V301" s="45"/>
      <c r="W301" s="45"/>
      <c r="X301" s="45"/>
      <c r="Y301" s="45"/>
      <c r="Z301" s="45"/>
    </row>
    <row r="302" spans="1:26" ht="34.5" hidden="1" customHeight="1" outlineLevel="2">
      <c r="A302" s="101">
        <v>8595057637832</v>
      </c>
      <c r="B302" s="88" t="s">
        <v>2829</v>
      </c>
      <c r="C302" s="48" t="s">
        <v>7008</v>
      </c>
      <c r="D302" s="373">
        <v>32</v>
      </c>
      <c r="E302" s="74">
        <f>SUMIF('Загальний прайс'!$D$7:$D$4839,A302,'Загальний прайс'!$L$7:$L$4839)</f>
        <v>44738.843784995799</v>
      </c>
      <c r="F302" s="43">
        <f>E302*ЗМІСТ!$E$13/1000*1.2</f>
        <v>2821.403286241969</v>
      </c>
      <c r="G302" s="372">
        <f>F302*(100%-ЗМІСТ!$E$15)</f>
        <v>2821.403286241969</v>
      </c>
      <c r="H302" s="371"/>
      <c r="I302" s="371"/>
      <c r="J302" s="371"/>
      <c r="K302" s="371"/>
      <c r="L302" s="371"/>
      <c r="M302" s="371"/>
      <c r="N302" s="371"/>
      <c r="O302" s="371"/>
      <c r="P302" s="371"/>
      <c r="Q302" s="371"/>
      <c r="R302" s="371"/>
      <c r="S302" s="371"/>
      <c r="T302" s="371"/>
      <c r="U302" s="45"/>
      <c r="V302" s="45"/>
      <c r="W302" s="45"/>
      <c r="X302" s="45"/>
      <c r="Y302" s="45"/>
      <c r="Z302" s="45"/>
    </row>
    <row r="303" spans="1:26" ht="34.5" hidden="1" customHeight="1" outlineLevel="2">
      <c r="A303" s="101">
        <v>8595057637849</v>
      </c>
      <c r="B303" s="88" t="s">
        <v>2830</v>
      </c>
      <c r="C303" s="48" t="s">
        <v>7009</v>
      </c>
      <c r="D303" s="373">
        <v>32</v>
      </c>
      <c r="E303" s="74">
        <f>SUMIF('Загальний прайс'!$D$7:$D$4839,A303,'Загальний прайс'!$L$7:$L$4839)</f>
        <v>62451.684314034042</v>
      </c>
      <c r="F303" s="43">
        <f>E303*ЗМІСТ!$E$13/1000*1.2</f>
        <v>3938.4430273107523</v>
      </c>
      <c r="G303" s="372">
        <f>F303*(100%-ЗМІСТ!$E$15)</f>
        <v>3938.4430273107523</v>
      </c>
      <c r="H303" s="371"/>
      <c r="I303" s="371"/>
      <c r="J303" s="371"/>
      <c r="K303" s="371"/>
      <c r="L303" s="371"/>
      <c r="M303" s="371"/>
      <c r="N303" s="371"/>
      <c r="O303" s="371"/>
      <c r="P303" s="371"/>
      <c r="Q303" s="371"/>
      <c r="R303" s="371"/>
      <c r="S303" s="371"/>
      <c r="T303" s="371"/>
      <c r="U303" s="45"/>
      <c r="V303" s="45"/>
      <c r="W303" s="45"/>
      <c r="X303" s="45"/>
      <c r="Y303" s="45"/>
      <c r="Z303" s="45"/>
    </row>
    <row r="304" spans="1:26" ht="34.5" hidden="1" customHeight="1" outlineLevel="2">
      <c r="A304" s="101">
        <v>8595057637856</v>
      </c>
      <c r="B304" s="88" t="s">
        <v>2831</v>
      </c>
      <c r="C304" s="48" t="s">
        <v>7011</v>
      </c>
      <c r="D304" s="373">
        <v>32</v>
      </c>
      <c r="E304" s="74">
        <f>SUMIF('Загальний прайс'!$D$7:$D$4839,A304,'Загальний прайс'!$L$7:$L$4839)</f>
        <v>64310.002400426099</v>
      </c>
      <c r="F304" s="43">
        <f>E304*ЗМІСТ!$E$13/1000*1.2</f>
        <v>4055.6357017800874</v>
      </c>
      <c r="G304" s="372">
        <f>F304*(100%-ЗМІСТ!$E$15)</f>
        <v>4055.6357017800874</v>
      </c>
      <c r="H304" s="371"/>
      <c r="I304" s="371"/>
      <c r="J304" s="371"/>
      <c r="K304" s="371"/>
      <c r="L304" s="371"/>
      <c r="M304" s="371"/>
      <c r="N304" s="371"/>
      <c r="O304" s="371"/>
      <c r="P304" s="371"/>
      <c r="Q304" s="371"/>
      <c r="R304" s="371"/>
      <c r="S304" s="371"/>
      <c r="T304" s="371"/>
      <c r="U304" s="45"/>
      <c r="V304" s="45"/>
      <c r="W304" s="45"/>
      <c r="X304" s="45"/>
      <c r="Y304" s="45"/>
      <c r="Z304" s="45"/>
    </row>
    <row r="305" spans="1:26" ht="34.5" hidden="1" customHeight="1" outlineLevel="2">
      <c r="A305" s="101">
        <v>8595057637870</v>
      </c>
      <c r="B305" s="88" t="s">
        <v>2832</v>
      </c>
      <c r="C305" s="48" t="s">
        <v>6962</v>
      </c>
      <c r="D305" s="373">
        <v>32</v>
      </c>
      <c r="E305" s="74">
        <f>SUMIF('Загальний прайс'!$D$7:$D$4839,A305,'Загальний прайс'!$L$7:$L$4839)</f>
        <v>28656.827540410726</v>
      </c>
      <c r="F305" s="43">
        <f>E305*ЗМІСТ!$E$13/1000*1.2</f>
        <v>1807.2095869160555</v>
      </c>
      <c r="G305" s="372">
        <f>F305*(100%-ЗМІСТ!$E$15)</f>
        <v>1807.2095869160555</v>
      </c>
      <c r="H305" s="371"/>
      <c r="I305" s="371"/>
      <c r="J305" s="371"/>
      <c r="K305" s="371"/>
      <c r="L305" s="371"/>
      <c r="M305" s="371"/>
      <c r="N305" s="371"/>
      <c r="O305" s="371"/>
      <c r="P305" s="371"/>
      <c r="Q305" s="371"/>
      <c r="R305" s="371"/>
      <c r="S305" s="371"/>
      <c r="T305" s="371"/>
      <c r="U305" s="45"/>
      <c r="V305" s="45"/>
      <c r="W305" s="45"/>
      <c r="X305" s="45"/>
      <c r="Y305" s="45"/>
      <c r="Z305" s="45"/>
    </row>
    <row r="306" spans="1:26" ht="34.5" hidden="1" customHeight="1" outlineLevel="2">
      <c r="A306" s="101">
        <v>8595057637887</v>
      </c>
      <c r="B306" s="88" t="s">
        <v>2833</v>
      </c>
      <c r="C306" s="48" t="s">
        <v>6964</v>
      </c>
      <c r="D306" s="373">
        <v>32</v>
      </c>
      <c r="E306" s="74">
        <f>SUMIF('Загальний прайс'!$D$7:$D$4839,A306,'Загальний прайс'!$L$7:$L$4839)</f>
        <v>33367.262054356717</v>
      </c>
      <c r="F306" s="43">
        <f>E306*ЗМІСТ!$E$13/1000*1.2</f>
        <v>2104.2676754340232</v>
      </c>
      <c r="G306" s="372">
        <f>F306*(100%-ЗМІСТ!$E$15)</f>
        <v>2104.2676754340232</v>
      </c>
      <c r="H306" s="371"/>
      <c r="I306" s="371"/>
      <c r="J306" s="371"/>
      <c r="K306" s="371"/>
      <c r="L306" s="371"/>
      <c r="M306" s="371"/>
      <c r="N306" s="371"/>
      <c r="O306" s="371"/>
      <c r="P306" s="371"/>
      <c r="Q306" s="371"/>
      <c r="R306" s="371"/>
      <c r="S306" s="371"/>
      <c r="T306" s="371"/>
      <c r="U306" s="45"/>
      <c r="V306" s="45"/>
      <c r="W306" s="45"/>
      <c r="X306" s="45"/>
      <c r="Y306" s="45"/>
      <c r="Z306" s="45"/>
    </row>
    <row r="307" spans="1:26" ht="34.5" hidden="1" customHeight="1" outlineLevel="2">
      <c r="A307" s="101">
        <v>8595057637900</v>
      </c>
      <c r="B307" s="88" t="s">
        <v>2834</v>
      </c>
      <c r="C307" s="48" t="s">
        <v>6966</v>
      </c>
      <c r="D307" s="373">
        <v>32</v>
      </c>
      <c r="E307" s="74">
        <f>SUMIF('Загальний прайс'!$D$7:$D$4839,A307,'Загальний прайс'!$L$7:$L$4839)</f>
        <v>40474.052183870059</v>
      </c>
      <c r="F307" s="43">
        <f>E307*ЗМІСТ!$E$13/1000*1.2</f>
        <v>2552.4491510752318</v>
      </c>
      <c r="G307" s="372">
        <f>F307*(100%-ЗМІСТ!$E$15)</f>
        <v>2552.4491510752318</v>
      </c>
      <c r="H307" s="371"/>
      <c r="I307" s="371"/>
      <c r="J307" s="371"/>
      <c r="K307" s="371"/>
      <c r="L307" s="371"/>
      <c r="M307" s="371"/>
      <c r="N307" s="371"/>
      <c r="O307" s="371"/>
      <c r="P307" s="371"/>
      <c r="Q307" s="371"/>
      <c r="R307" s="371"/>
      <c r="S307" s="371"/>
      <c r="T307" s="371"/>
      <c r="U307" s="45"/>
      <c r="V307" s="45"/>
      <c r="W307" s="45"/>
      <c r="X307" s="45"/>
      <c r="Y307" s="45"/>
      <c r="Z307" s="45"/>
    </row>
    <row r="308" spans="1:26" ht="34.5" hidden="1" customHeight="1" outlineLevel="2">
      <c r="A308" s="101">
        <v>8595057637917</v>
      </c>
      <c r="B308" s="88" t="s">
        <v>2835</v>
      </c>
      <c r="C308" s="48" t="s">
        <v>6968</v>
      </c>
      <c r="D308" s="373">
        <v>32</v>
      </c>
      <c r="E308" s="74">
        <f>SUMIF('Загальний прайс'!$D$7:$D$4839,A308,'Загальний прайс'!$L$7:$L$4839)</f>
        <v>58843.941434594766</v>
      </c>
      <c r="F308" s="43">
        <f>E308*ЗМІСТ!$E$13/1000*1.2</f>
        <v>3710.9249076006545</v>
      </c>
      <c r="G308" s="372">
        <f>F308*(100%-ЗМІСТ!$E$15)</f>
        <v>3710.9249076006545</v>
      </c>
      <c r="H308" s="371"/>
      <c r="I308" s="371"/>
      <c r="J308" s="371"/>
      <c r="K308" s="371"/>
      <c r="L308" s="371"/>
      <c r="M308" s="371"/>
      <c r="N308" s="371"/>
      <c r="O308" s="371"/>
      <c r="P308" s="371"/>
      <c r="Q308" s="371"/>
      <c r="R308" s="371"/>
      <c r="S308" s="371"/>
      <c r="T308" s="371"/>
      <c r="U308" s="45"/>
      <c r="V308" s="45"/>
      <c r="W308" s="45"/>
      <c r="X308" s="45"/>
      <c r="Y308" s="45"/>
      <c r="Z308" s="45"/>
    </row>
    <row r="309" spans="1:26" ht="34.5" hidden="1" customHeight="1" outlineLevel="2">
      <c r="A309" s="101">
        <v>8595057637924</v>
      </c>
      <c r="B309" s="88" t="s">
        <v>2836</v>
      </c>
      <c r="C309" s="48" t="s">
        <v>6970</v>
      </c>
      <c r="D309" s="373">
        <v>32</v>
      </c>
      <c r="E309" s="74">
        <f>SUMIF('Загальний прайс'!$D$7:$D$4839,A309,'Загальний прайс'!$L$7:$L$4839)</f>
        <v>60051.130157153399</v>
      </c>
      <c r="F309" s="43">
        <f>E309*ЗМІСТ!$E$13/1000*1.2</f>
        <v>3787.0548640498964</v>
      </c>
      <c r="G309" s="372">
        <f>F309*(100%-ЗМІСТ!$E$15)</f>
        <v>3787.0548640498964</v>
      </c>
      <c r="H309" s="371"/>
      <c r="I309" s="371"/>
      <c r="J309" s="371"/>
      <c r="K309" s="371"/>
      <c r="L309" s="371"/>
      <c r="M309" s="371"/>
      <c r="N309" s="371"/>
      <c r="O309" s="371"/>
      <c r="P309" s="371"/>
      <c r="Q309" s="371"/>
      <c r="R309" s="371"/>
      <c r="S309" s="371"/>
      <c r="T309" s="371"/>
      <c r="U309" s="45"/>
      <c r="V309" s="45"/>
      <c r="W309" s="45"/>
      <c r="X309" s="45"/>
      <c r="Y309" s="45"/>
      <c r="Z309" s="45"/>
    </row>
    <row r="310" spans="1:26" ht="34.5" hidden="1" customHeight="1" outlineLevel="2">
      <c r="A310" s="245">
        <v>8595057637931</v>
      </c>
      <c r="B310" s="88" t="s">
        <v>2837</v>
      </c>
      <c r="C310" s="48" t="s">
        <v>6972</v>
      </c>
      <c r="D310" s="380">
        <v>32</v>
      </c>
      <c r="E310" s="74">
        <f>SUMIF('Загальний прайс'!$D$7:$D$4839,A310,'Загальний прайс'!$L$7:$L$4839)</f>
        <v>105347.84805432765</v>
      </c>
      <c r="F310" s="375">
        <f>E310*ЗМІСТ!$E$13/1000*1.2</f>
        <v>6643.6398340424303</v>
      </c>
      <c r="G310" s="376">
        <f>F310*(100%-ЗМІСТ!$E$15)</f>
        <v>6643.6398340424303</v>
      </c>
      <c r="H310" s="371"/>
      <c r="I310" s="371"/>
      <c r="J310" s="371"/>
      <c r="K310" s="371"/>
      <c r="L310" s="371"/>
      <c r="M310" s="371"/>
      <c r="N310" s="371"/>
      <c r="O310" s="371"/>
      <c r="P310" s="371"/>
      <c r="Q310" s="371"/>
      <c r="R310" s="371"/>
      <c r="S310" s="371"/>
      <c r="T310" s="371"/>
      <c r="U310" s="45"/>
      <c r="V310" s="45"/>
      <c r="W310" s="45"/>
      <c r="X310" s="45"/>
      <c r="Y310" s="45"/>
      <c r="Z310" s="45"/>
    </row>
    <row r="311" spans="1:26" ht="34.5" hidden="1" customHeight="1" outlineLevel="1">
      <c r="A311" s="643" t="s">
        <v>2838</v>
      </c>
      <c r="B311" s="644"/>
      <c r="C311" s="644"/>
      <c r="D311" s="644"/>
      <c r="E311" s="644"/>
      <c r="F311" s="644"/>
      <c r="G311" s="644"/>
      <c r="H311" s="371"/>
      <c r="I311" s="371"/>
      <c r="J311" s="371"/>
      <c r="K311" s="371"/>
      <c r="L311" s="371"/>
      <c r="M311" s="371"/>
      <c r="N311" s="371"/>
      <c r="O311" s="371"/>
      <c r="P311" s="371"/>
      <c r="Q311" s="371"/>
      <c r="R311" s="371"/>
      <c r="S311" s="371"/>
      <c r="T311" s="371"/>
      <c r="U311" s="45"/>
      <c r="V311" s="45"/>
      <c r="W311" s="45"/>
      <c r="X311" s="45"/>
      <c r="Y311" s="45"/>
      <c r="Z311" s="45"/>
    </row>
    <row r="312" spans="1:26" ht="34.5" hidden="1" customHeight="1" outlineLevel="2">
      <c r="A312" s="105">
        <v>8595057637993</v>
      </c>
      <c r="B312" s="88" t="s">
        <v>2839</v>
      </c>
      <c r="C312" s="48" t="s">
        <v>8303</v>
      </c>
      <c r="D312" s="379">
        <v>1</v>
      </c>
      <c r="E312" s="74">
        <f>SUMIF('Загальний прайс'!$D$7:$D$4839,A312,'Загальний прайс'!$L$7:$L$4839)</f>
        <v>5298.9526366649216</v>
      </c>
      <c r="F312" s="74">
        <f>E312*ЗМІСТ!$E$13/1000*1.2</f>
        <v>334.17230124621472</v>
      </c>
      <c r="G312" s="370">
        <f>F312*(100%-ЗМІСТ!$E$15)</f>
        <v>334.17230124621472</v>
      </c>
      <c r="H312" s="371"/>
      <c r="I312" s="371"/>
      <c r="J312" s="371"/>
      <c r="K312" s="371"/>
      <c r="L312" s="371"/>
      <c r="M312" s="371"/>
      <c r="N312" s="371"/>
      <c r="O312" s="371"/>
      <c r="P312" s="371"/>
      <c r="Q312" s="371"/>
      <c r="R312" s="371"/>
      <c r="S312" s="371"/>
      <c r="T312" s="371"/>
      <c r="U312" s="45"/>
      <c r="V312" s="45"/>
      <c r="W312" s="45"/>
      <c r="X312" s="45"/>
      <c r="Y312" s="45"/>
      <c r="Z312" s="45"/>
    </row>
    <row r="313" spans="1:26" ht="34.5" hidden="1" customHeight="1" outlineLevel="2">
      <c r="A313" s="101">
        <v>8595057638006</v>
      </c>
      <c r="B313" s="88" t="s">
        <v>2840</v>
      </c>
      <c r="C313" s="48" t="s">
        <v>8309</v>
      </c>
      <c r="D313" s="373">
        <v>1</v>
      </c>
      <c r="E313" s="74">
        <f>SUMIF('Загальний прайс'!$D$7:$D$4839,A313,'Загальний прайс'!$L$7:$L$4839)</f>
        <v>5290.8182402880566</v>
      </c>
      <c r="F313" s="43">
        <f>E313*ЗМІСТ!$E$13/1000*1.2</f>
        <v>333.65931497460753</v>
      </c>
      <c r="G313" s="372">
        <f>F313*(100%-ЗМІСТ!$E$15)</f>
        <v>333.65931497460753</v>
      </c>
      <c r="H313" s="371"/>
      <c r="I313" s="371"/>
      <c r="J313" s="371"/>
      <c r="K313" s="371"/>
      <c r="L313" s="371"/>
      <c r="M313" s="371"/>
      <c r="N313" s="371"/>
      <c r="O313" s="371"/>
      <c r="P313" s="371"/>
      <c r="Q313" s="371"/>
      <c r="R313" s="371"/>
      <c r="S313" s="371"/>
      <c r="T313" s="371"/>
      <c r="U313" s="45"/>
      <c r="V313" s="45"/>
      <c r="W313" s="45"/>
      <c r="X313" s="45"/>
      <c r="Y313" s="45"/>
      <c r="Z313" s="45"/>
    </row>
    <row r="314" spans="1:26" ht="34.5" hidden="1" customHeight="1" outlineLevel="2">
      <c r="A314" s="101">
        <v>8595057638013</v>
      </c>
      <c r="B314" s="88" t="s">
        <v>2841</v>
      </c>
      <c r="C314" s="48" t="s">
        <v>8293</v>
      </c>
      <c r="D314" s="373">
        <v>1</v>
      </c>
      <c r="E314" s="74">
        <f>SUMIF('Загальний прайс'!$D$7:$D$4839,A314,'Загальний прайс'!$L$7:$L$4839)</f>
        <v>5642.4200830654609</v>
      </c>
      <c r="F314" s="43">
        <f>E314*ЗМІСТ!$E$13/1000*1.2</f>
        <v>355.83267733122688</v>
      </c>
      <c r="G314" s="372">
        <f>F314*(100%-ЗМІСТ!$E$15)</f>
        <v>355.83267733122688</v>
      </c>
      <c r="H314" s="371"/>
      <c r="I314" s="371"/>
      <c r="J314" s="371"/>
      <c r="K314" s="371"/>
      <c r="L314" s="371"/>
      <c r="M314" s="371"/>
      <c r="N314" s="371"/>
      <c r="O314" s="371"/>
      <c r="P314" s="371"/>
      <c r="Q314" s="371"/>
      <c r="R314" s="371"/>
      <c r="S314" s="371"/>
      <c r="T314" s="371"/>
      <c r="U314" s="45"/>
      <c r="V314" s="45"/>
      <c r="W314" s="45"/>
      <c r="X314" s="45"/>
      <c r="Y314" s="45"/>
      <c r="Z314" s="45"/>
    </row>
    <row r="315" spans="1:26" ht="34.5" hidden="1" customHeight="1" outlineLevel="2">
      <c r="A315" s="101">
        <v>8595057638020</v>
      </c>
      <c r="B315" s="88" t="s">
        <v>2842</v>
      </c>
      <c r="C315" s="48" t="s">
        <v>8295</v>
      </c>
      <c r="D315" s="373">
        <v>1</v>
      </c>
      <c r="E315" s="74">
        <f>SUMIF('Загальний прайс'!$D$7:$D$4839,A315,'Загальний прайс'!$L$7:$L$4839)</f>
        <v>7556.4487143230926</v>
      </c>
      <c r="F315" s="43">
        <f>E315*ЗМІСТ!$E$13/1000*1.2</f>
        <v>476.53867268827719</v>
      </c>
      <c r="G315" s="372">
        <f>F315*(100%-ЗМІСТ!$E$15)</f>
        <v>476.53867268827719</v>
      </c>
      <c r="H315" s="371"/>
      <c r="I315" s="371"/>
      <c r="J315" s="371"/>
      <c r="K315" s="371"/>
      <c r="L315" s="371"/>
      <c r="M315" s="371"/>
      <c r="N315" s="371"/>
      <c r="O315" s="371"/>
      <c r="P315" s="371"/>
      <c r="Q315" s="371"/>
      <c r="R315" s="371"/>
      <c r="S315" s="371"/>
      <c r="T315" s="371"/>
      <c r="U315" s="45"/>
      <c r="V315" s="45"/>
      <c r="W315" s="45"/>
      <c r="X315" s="45"/>
      <c r="Y315" s="45"/>
      <c r="Z315" s="45"/>
    </row>
    <row r="316" spans="1:26" ht="34.5" hidden="1" customHeight="1" outlineLevel="2">
      <c r="A316" s="101">
        <v>8595057638037</v>
      </c>
      <c r="B316" s="88" t="s">
        <v>2843</v>
      </c>
      <c r="C316" s="48" t="s">
        <v>8297</v>
      </c>
      <c r="D316" s="373">
        <v>1</v>
      </c>
      <c r="E316" s="74">
        <f>SUMIF('Загальний прайс'!$D$7:$D$4839,A316,'Загальний прайс'!$L$7:$L$4839)</f>
        <v>11761.206516458597</v>
      </c>
      <c r="F316" s="43">
        <f>E316*ЗМІСТ!$E$13/1000*1.2</f>
        <v>741.70684596090211</v>
      </c>
      <c r="G316" s="372">
        <f>F316*(100%-ЗМІСТ!$E$15)</f>
        <v>741.70684596090211</v>
      </c>
      <c r="H316" s="371"/>
      <c r="I316" s="371"/>
      <c r="J316" s="371"/>
      <c r="K316" s="371"/>
      <c r="L316" s="371"/>
      <c r="M316" s="371"/>
      <c r="N316" s="371"/>
      <c r="O316" s="371"/>
      <c r="P316" s="371"/>
      <c r="Q316" s="371"/>
      <c r="R316" s="371"/>
      <c r="S316" s="371"/>
      <c r="T316" s="371"/>
      <c r="U316" s="45"/>
      <c r="V316" s="45"/>
      <c r="W316" s="45"/>
      <c r="X316" s="45"/>
      <c r="Y316" s="45"/>
      <c r="Z316" s="45"/>
    </row>
    <row r="317" spans="1:26" ht="34.5" hidden="1" customHeight="1" outlineLevel="2">
      <c r="A317" s="101">
        <v>8595057638051</v>
      </c>
      <c r="B317" s="88" t="s">
        <v>2844</v>
      </c>
      <c r="C317" s="48" t="s">
        <v>8299</v>
      </c>
      <c r="D317" s="373">
        <v>1</v>
      </c>
      <c r="E317" s="74">
        <f>SUMIF('Загальний прайс'!$D$7:$D$4839,A317,'Загальний прайс'!$L$7:$L$4839)</f>
        <v>19067.518643093867</v>
      </c>
      <c r="F317" s="43">
        <f>E317*ЗМІСТ!$E$13/1000*1.2</f>
        <v>1202.4709449050886</v>
      </c>
      <c r="G317" s="372">
        <f>F317*(100%-ЗМІСТ!$E$15)</f>
        <v>1202.4709449050886</v>
      </c>
      <c r="H317" s="371"/>
      <c r="I317" s="371"/>
      <c r="J317" s="371"/>
      <c r="K317" s="371"/>
      <c r="L317" s="371"/>
      <c r="M317" s="371"/>
      <c r="N317" s="371"/>
      <c r="O317" s="371"/>
      <c r="P317" s="371"/>
      <c r="Q317" s="371"/>
      <c r="R317" s="371"/>
      <c r="S317" s="371"/>
      <c r="T317" s="371"/>
      <c r="U317" s="45"/>
      <c r="V317" s="45"/>
      <c r="W317" s="45"/>
      <c r="X317" s="45"/>
      <c r="Y317" s="45"/>
      <c r="Z317" s="45"/>
    </row>
    <row r="318" spans="1:26" ht="34.5" hidden="1" customHeight="1" outlineLevel="2">
      <c r="A318" s="101">
        <v>8595057638068</v>
      </c>
      <c r="B318" s="88" t="s">
        <v>2845</v>
      </c>
      <c r="C318" s="48" t="s">
        <v>8301</v>
      </c>
      <c r="D318" s="373">
        <v>1</v>
      </c>
      <c r="E318" s="74">
        <f>SUMIF('Загальний прайс'!$D$7:$D$4839,A318,'Загальний прайс'!$L$7:$L$4839)</f>
        <v>36162.838647180477</v>
      </c>
      <c r="F318" s="43">
        <f>E318*ЗМІСТ!$E$13/1000*1.2</f>
        <v>2280.5674703916056</v>
      </c>
      <c r="G318" s="372">
        <f>F318*(100%-ЗМІСТ!$E$15)</f>
        <v>2280.5674703916056</v>
      </c>
      <c r="H318" s="371"/>
      <c r="I318" s="371"/>
      <c r="J318" s="371"/>
      <c r="K318" s="371"/>
      <c r="L318" s="371"/>
      <c r="M318" s="371"/>
      <c r="N318" s="371"/>
      <c r="O318" s="371"/>
      <c r="P318" s="371"/>
      <c r="Q318" s="371"/>
      <c r="R318" s="371"/>
      <c r="S318" s="371"/>
      <c r="T318" s="371"/>
      <c r="U318" s="45"/>
      <c r="V318" s="45"/>
      <c r="W318" s="45"/>
      <c r="X318" s="45"/>
      <c r="Y318" s="45"/>
      <c r="Z318" s="45"/>
    </row>
    <row r="319" spans="1:26" ht="34.5" hidden="1" customHeight="1" outlineLevel="2">
      <c r="A319" s="101">
        <v>8595057638075</v>
      </c>
      <c r="B319" s="88" t="s">
        <v>2846</v>
      </c>
      <c r="C319" s="48" t="s">
        <v>8305</v>
      </c>
      <c r="D319" s="373">
        <v>1</v>
      </c>
      <c r="E319" s="74">
        <f>SUMIF('Загальний прайс'!$D$7:$D$4839,A319,'Загальний прайс'!$L$7:$L$4839)</f>
        <v>36130.447166778802</v>
      </c>
      <c r="F319" s="43">
        <f>E319*ЗМІСТ!$E$13/1000*1.2</f>
        <v>2278.5247392541914</v>
      </c>
      <c r="G319" s="372">
        <f>F319*(100%-ЗМІСТ!$E$15)</f>
        <v>2278.5247392541914</v>
      </c>
      <c r="H319" s="371"/>
      <c r="I319" s="371"/>
      <c r="J319" s="371"/>
      <c r="K319" s="371"/>
      <c r="L319" s="371"/>
      <c r="M319" s="371"/>
      <c r="N319" s="371"/>
      <c r="O319" s="371"/>
      <c r="P319" s="371"/>
      <c r="Q319" s="371"/>
      <c r="R319" s="371"/>
      <c r="S319" s="371"/>
      <c r="T319" s="371"/>
      <c r="U319" s="45"/>
      <c r="V319" s="45"/>
      <c r="W319" s="45"/>
      <c r="X319" s="45"/>
      <c r="Y319" s="45"/>
      <c r="Z319" s="45"/>
    </row>
    <row r="320" spans="1:26" ht="34.5" hidden="1" customHeight="1" outlineLevel="2">
      <c r="A320" s="245">
        <v>8595057638082</v>
      </c>
      <c r="B320" s="88" t="s">
        <v>2847</v>
      </c>
      <c r="C320" s="48" t="s">
        <v>8307</v>
      </c>
      <c r="D320" s="380">
        <v>1</v>
      </c>
      <c r="E320" s="74">
        <f>SUMIF('Загальний прайс'!$D$7:$D$4839,A320,'Загальний прайс'!$L$7:$L$4839)</f>
        <v>67938.880921232965</v>
      </c>
      <c r="F320" s="375">
        <f>E320*ЗМІСТ!$E$13/1000*1.2</f>
        <v>4284.4867161956872</v>
      </c>
      <c r="G320" s="376">
        <f>F320*(100%-ЗМІСТ!$E$15)</f>
        <v>4284.4867161956872</v>
      </c>
      <c r="H320" s="371"/>
      <c r="I320" s="371"/>
      <c r="J320" s="371"/>
      <c r="K320" s="371"/>
      <c r="L320" s="371"/>
      <c r="M320" s="371"/>
      <c r="N320" s="371"/>
      <c r="O320" s="371"/>
      <c r="P320" s="371"/>
      <c r="Q320" s="371"/>
      <c r="R320" s="371"/>
      <c r="S320" s="371"/>
      <c r="T320" s="371"/>
      <c r="U320" s="45"/>
      <c r="V320" s="45"/>
      <c r="W320" s="45"/>
      <c r="X320" s="45"/>
      <c r="Y320" s="45"/>
      <c r="Z320" s="45"/>
    </row>
    <row r="321" spans="1:26" ht="34.5" hidden="1" customHeight="1" outlineLevel="1">
      <c r="A321" s="643" t="s">
        <v>2848</v>
      </c>
      <c r="B321" s="644"/>
      <c r="C321" s="644"/>
      <c r="D321" s="644"/>
      <c r="E321" s="644"/>
      <c r="F321" s="644"/>
      <c r="G321" s="644"/>
      <c r="H321" s="371"/>
      <c r="I321" s="371"/>
      <c r="J321" s="371"/>
      <c r="K321" s="371"/>
      <c r="L321" s="371"/>
      <c r="M321" s="371"/>
      <c r="N321" s="371"/>
      <c r="O321" s="371"/>
      <c r="P321" s="371"/>
      <c r="Q321" s="371"/>
      <c r="R321" s="371"/>
      <c r="S321" s="371"/>
      <c r="T321" s="371"/>
      <c r="U321" s="45"/>
      <c r="V321" s="45"/>
      <c r="W321" s="45"/>
      <c r="X321" s="45"/>
      <c r="Y321" s="45"/>
      <c r="Z321" s="45"/>
    </row>
    <row r="322" spans="1:26" ht="34.5" hidden="1" customHeight="1" outlineLevel="2">
      <c r="A322" s="245">
        <v>8595057638129</v>
      </c>
      <c r="B322" s="88" t="s">
        <v>2849</v>
      </c>
      <c r="C322" s="48" t="s">
        <v>8093</v>
      </c>
      <c r="D322" s="379">
        <v>4</v>
      </c>
      <c r="E322" s="74">
        <f>SUMIF('Загальний прайс'!$D$7:$D$4839,A322,'Загальний прайс'!$L$7:$L$4839)</f>
        <v>5381.3228262920202</v>
      </c>
      <c r="F322" s="74">
        <f>E322*ЗМІСТ!$E$13/1000*1.2</f>
        <v>339.36688170562775</v>
      </c>
      <c r="G322" s="370">
        <f>F322*(100%-ЗМІСТ!$E$15)</f>
        <v>339.36688170562775</v>
      </c>
      <c r="H322" s="371"/>
      <c r="I322" s="371"/>
      <c r="J322" s="371"/>
      <c r="K322" s="371"/>
      <c r="L322" s="371"/>
      <c r="M322" s="371"/>
      <c r="N322" s="371"/>
      <c r="O322" s="371"/>
      <c r="P322" s="371"/>
      <c r="Q322" s="371"/>
      <c r="R322" s="371"/>
      <c r="S322" s="371"/>
      <c r="T322" s="371"/>
      <c r="U322" s="45"/>
      <c r="V322" s="45"/>
      <c r="W322" s="45"/>
      <c r="X322" s="45"/>
      <c r="Y322" s="45"/>
      <c r="Z322" s="45"/>
    </row>
    <row r="323" spans="1:26" ht="34.5" hidden="1" customHeight="1" outlineLevel="2">
      <c r="A323" s="245">
        <v>8595057628380</v>
      </c>
      <c r="B323" s="88" t="s">
        <v>2850</v>
      </c>
      <c r="C323" s="48" t="s">
        <v>8095</v>
      </c>
      <c r="D323" s="373">
        <v>4</v>
      </c>
      <c r="E323" s="74">
        <f>SUMIF('Загальний прайс'!$D$7:$D$4839,A323,'Загальний прайс'!$L$7:$L$4839)</f>
        <v>5564.1594406009035</v>
      </c>
      <c r="F323" s="43">
        <f>E323*ЗМІСТ!$E$13/1000*1.2</f>
        <v>350.89726069654483</v>
      </c>
      <c r="G323" s="372">
        <f>F323*(100%-ЗМІСТ!$E$15)</f>
        <v>350.89726069654483</v>
      </c>
      <c r="H323" s="371"/>
      <c r="I323" s="371"/>
      <c r="J323" s="371"/>
      <c r="K323" s="371"/>
      <c r="L323" s="371"/>
      <c r="M323" s="371"/>
      <c r="N323" s="371"/>
      <c r="O323" s="371"/>
      <c r="P323" s="371"/>
      <c r="Q323" s="371"/>
      <c r="R323" s="371"/>
      <c r="S323" s="371"/>
      <c r="T323" s="371"/>
      <c r="U323" s="45"/>
      <c r="V323" s="45"/>
      <c r="W323" s="45"/>
      <c r="X323" s="45"/>
      <c r="Y323" s="45"/>
      <c r="Z323" s="45"/>
    </row>
    <row r="324" spans="1:26" ht="34.5" hidden="1" customHeight="1" outlineLevel="2">
      <c r="A324" s="245">
        <v>8595057630390</v>
      </c>
      <c r="B324" s="88" t="s">
        <v>2851</v>
      </c>
      <c r="C324" s="48" t="s">
        <v>8097</v>
      </c>
      <c r="D324" s="373">
        <v>8</v>
      </c>
      <c r="E324" s="74">
        <f>SUMIF('Загальний прайс'!$D$7:$D$4839,A324,'Загальний прайс'!$L$7:$L$4839)</f>
        <v>7384.3948595233314</v>
      </c>
      <c r="F324" s="43">
        <f>E324*ЗМІСТ!$E$13/1000*1.2</f>
        <v>465.68829591780178</v>
      </c>
      <c r="G324" s="372">
        <f>F324*(100%-ЗМІСТ!$E$15)</f>
        <v>465.68829591780178</v>
      </c>
      <c r="H324" s="371"/>
      <c r="I324" s="371"/>
      <c r="J324" s="371"/>
      <c r="K324" s="371"/>
      <c r="L324" s="371"/>
      <c r="M324" s="371"/>
      <c r="N324" s="371"/>
      <c r="O324" s="371"/>
      <c r="P324" s="371"/>
      <c r="Q324" s="371"/>
      <c r="R324" s="371"/>
      <c r="S324" s="371"/>
      <c r="T324" s="371"/>
      <c r="U324" s="45"/>
      <c r="V324" s="45"/>
      <c r="W324" s="45"/>
      <c r="X324" s="45"/>
      <c r="Y324" s="45"/>
      <c r="Z324" s="45"/>
    </row>
    <row r="325" spans="1:26" ht="34.5" hidden="1" customHeight="1" outlineLevel="2">
      <c r="A325" s="245">
        <v>8595057633391</v>
      </c>
      <c r="B325" s="88" t="s">
        <v>2852</v>
      </c>
      <c r="C325" s="48" t="s">
        <v>8091</v>
      </c>
      <c r="D325" s="380">
        <v>8</v>
      </c>
      <c r="E325" s="74">
        <f>SUMIF('Загальний прайс'!$D$7:$D$4839,A325,'Загальний прайс'!$L$7:$L$4839)</f>
        <v>6196.070834667933</v>
      </c>
      <c r="F325" s="375">
        <f>E325*ЗМІСТ!$E$13/1000*1.2</f>
        <v>390.74801974616491</v>
      </c>
      <c r="G325" s="376">
        <f>F325*(100%-ЗМІСТ!$E$15)</f>
        <v>390.74801974616491</v>
      </c>
      <c r="H325" s="371"/>
      <c r="I325" s="371"/>
      <c r="J325" s="371"/>
      <c r="K325" s="371"/>
      <c r="L325" s="371"/>
      <c r="M325" s="371"/>
      <c r="N325" s="371"/>
      <c r="O325" s="371"/>
      <c r="P325" s="371"/>
      <c r="Q325" s="371"/>
      <c r="R325" s="371"/>
      <c r="S325" s="371"/>
      <c r="T325" s="371"/>
      <c r="U325" s="45"/>
      <c r="V325" s="45"/>
      <c r="W325" s="45"/>
      <c r="X325" s="45"/>
      <c r="Y325" s="45"/>
      <c r="Z325" s="45"/>
    </row>
    <row r="326" spans="1:26" ht="34.5" hidden="1" customHeight="1" outlineLevel="1">
      <c r="A326" s="643" t="s">
        <v>2853</v>
      </c>
      <c r="B326" s="644"/>
      <c r="C326" s="644"/>
      <c r="D326" s="644"/>
      <c r="E326" s="644"/>
      <c r="F326" s="644"/>
      <c r="G326" s="644"/>
      <c r="H326" s="371"/>
      <c r="I326" s="371"/>
      <c r="J326" s="371"/>
      <c r="K326" s="371"/>
      <c r="L326" s="371"/>
      <c r="M326" s="371"/>
      <c r="N326" s="371"/>
      <c r="O326" s="371"/>
      <c r="P326" s="371"/>
      <c r="Q326" s="371"/>
      <c r="R326" s="371"/>
      <c r="S326" s="371"/>
      <c r="T326" s="371"/>
      <c r="U326" s="45"/>
      <c r="V326" s="45"/>
      <c r="W326" s="45"/>
      <c r="X326" s="45"/>
      <c r="Y326" s="45"/>
      <c r="Z326" s="45"/>
    </row>
    <row r="327" spans="1:26" ht="34.5" hidden="1" customHeight="1" outlineLevel="2">
      <c r="A327" s="245">
        <v>8595057632691</v>
      </c>
      <c r="B327" s="381" t="s">
        <v>2854</v>
      </c>
      <c r="C327" s="48" t="s">
        <v>8211</v>
      </c>
      <c r="D327" s="803">
        <f>SUMIF('Загальний прайс'!$D$7:$D$3757,A327,'Загальний прайс'!$H$7:HL$3757)</f>
        <v>50</v>
      </c>
      <c r="E327" s="74">
        <f>SUMIF('Загальний прайс'!$D$7:$D$4839,A327,'Загальний прайс'!$L$7:$L$4839)</f>
        <v>2090.5973185878679</v>
      </c>
      <c r="F327" s="382">
        <f>E327*ЗМІСТ!$E$13/1000*1.2</f>
        <v>131.8410948038543</v>
      </c>
      <c r="G327" s="383">
        <f>F327*(100%-ЗМІСТ!$E$15)</f>
        <v>131.8410948038543</v>
      </c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spans="1:26" ht="34.5" hidden="1" customHeight="1" outlineLevel="2">
      <c r="A328" s="245">
        <v>8595057629912</v>
      </c>
      <c r="B328" s="41" t="s">
        <v>2855</v>
      </c>
      <c r="C328" s="48" t="s">
        <v>8212</v>
      </c>
      <c r="D328" s="803">
        <f>SUMIF('Загальний прайс'!$D$7:$D$3757,A328,'Загальний прайс'!$H$7:HL$3757)</f>
        <v>50</v>
      </c>
      <c r="E328" s="74">
        <f>SUMIF('Загальний прайс'!$D$7:$D$4839,A328,'Загальний прайс'!$L$7:$L$4839)</f>
        <v>2114.3968448430032</v>
      </c>
      <c r="F328" s="43">
        <f>E328*ЗМІСТ!$E$13/1000*1.2</f>
        <v>133.34198431968397</v>
      </c>
      <c r="G328" s="372">
        <f>F328*(100%-ЗМІСТ!$E$15)</f>
        <v>133.34198431968397</v>
      </c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spans="1:26" ht="34.5" hidden="1" customHeight="1" outlineLevel="2">
      <c r="A329" s="640">
        <v>8595057639577</v>
      </c>
      <c r="B329" s="41" t="s">
        <v>2856</v>
      </c>
      <c r="C329" s="48" t="s">
        <v>8213</v>
      </c>
      <c r="D329" s="803">
        <f>SUMIF('Загальний прайс'!$D$7:$D$3757,A329,'Загальний прайс'!$H$7:HL$3757)</f>
        <v>25</v>
      </c>
      <c r="E329" s="74">
        <f>SUMIF('Загальний прайс'!$D$7:$D$4839,A329,'Загальний прайс'!$L$7:$L$4839)</f>
        <v>3741.3524999136912</v>
      </c>
      <c r="F329" s="43">
        <f>E329*ЗМІСТ!$E$13/1000*1.2</f>
        <v>235.94405543815699</v>
      </c>
      <c r="G329" s="372">
        <f>F329*(100%-ЗМІСТ!$E$15)</f>
        <v>235.94405543815699</v>
      </c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spans="1:26" s="834" customFormat="1" ht="33.75" hidden="1" customHeight="1" outlineLevel="1">
      <c r="A330" s="645" t="s">
        <v>8889</v>
      </c>
      <c r="B330" s="530"/>
      <c r="C330" s="530"/>
      <c r="D330" s="530"/>
      <c r="E330" s="530"/>
      <c r="F330" s="530"/>
      <c r="G330" s="530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spans="1:26" s="834" customFormat="1" ht="26.25" hidden="1" customHeight="1" outlineLevel="2">
      <c r="A331" s="839" t="s">
        <v>8769</v>
      </c>
      <c r="B331" s="840" t="s">
        <v>8770</v>
      </c>
      <c r="C331" s="841" t="s">
        <v>8849</v>
      </c>
      <c r="D331" s="842">
        <f>SUMIF('Загальний прайс'!$D$7:$D$3757,A331,'Загальний прайс'!$H$7:HL$3757)</f>
        <v>1</v>
      </c>
      <c r="E331" s="843">
        <f>SUMIF('Загальний прайс'!$D$7:$D$4839,A331,'Загальний прайс'!$L$7:$L$4839)</f>
        <v>1537.1599051092114</v>
      </c>
      <c r="F331" s="106">
        <f>E331*ЗМІСТ!$E$13/1000*1.2</f>
        <v>96.939206310222488</v>
      </c>
      <c r="G331" s="372">
        <f>F331*(100%-ЗМІСТ!$E$15)</f>
        <v>96.939206310222488</v>
      </c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spans="1:26" s="834" customFormat="1" ht="26.25" hidden="1" customHeight="1" outlineLevel="2">
      <c r="A332" s="839" t="s">
        <v>8771</v>
      </c>
      <c r="B332" s="839" t="s">
        <v>8772</v>
      </c>
      <c r="C332" s="838" t="s">
        <v>8850</v>
      </c>
      <c r="D332" s="803">
        <f>SUMIF('Загальний прайс'!$D$7:$D$3757,A332,'Загальний прайс'!$H$7:HL$3757)</f>
        <v>1</v>
      </c>
      <c r="E332" s="74">
        <f>SUMIF('Загальний прайс'!$D$7:$D$4839,A332,'Загальний прайс'!$L$7:$L$4839)</f>
        <v>2068.5448431617356</v>
      </c>
      <c r="F332" s="43">
        <f>E332*ЗМІСТ!$E$13/1000*1.2</f>
        <v>130.45038102197677</v>
      </c>
      <c r="G332" s="372">
        <f>F332*(100%-ЗМІСТ!$E$15)</f>
        <v>130.45038102197677</v>
      </c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spans="1:26" s="834" customFormat="1" ht="26.25" hidden="1" customHeight="1" outlineLevel="2">
      <c r="A333" s="836" t="s">
        <v>8773</v>
      </c>
      <c r="B333" s="836" t="s">
        <v>8774</v>
      </c>
      <c r="C333" s="586" t="s">
        <v>8851</v>
      </c>
      <c r="D333" s="803">
        <f>SUMIF('Загальний прайс'!$D$7:$D$3757,A333,'Загальний прайс'!$H$7:HL$3757)</f>
        <v>1</v>
      </c>
      <c r="E333" s="74">
        <f>SUMIF('Загальний прайс'!$D$7:$D$4839,A333,'Загальний прайс'!$L$7:$L$4839)</f>
        <v>2681.6587407258712</v>
      </c>
      <c r="F333" s="43">
        <f>E333*ЗМІСТ!$E$13/1000*1.2</f>
        <v>169.11569775973783</v>
      </c>
      <c r="G333" s="372">
        <f>F333*(100%-ЗМІСТ!$E$15)</f>
        <v>169.11569775973783</v>
      </c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spans="1:26" s="834" customFormat="1" ht="26.25" hidden="1" customHeight="1" outlineLevel="2">
      <c r="A334" s="836" t="s">
        <v>8775</v>
      </c>
      <c r="B334" s="836" t="s">
        <v>8776</v>
      </c>
      <c r="C334" s="586" t="s">
        <v>8852</v>
      </c>
      <c r="D334" s="803">
        <f>SUMIF('Загальний прайс'!$D$7:$D$3757,A334,'Загальний прайс'!$H$7:HL$3757)</f>
        <v>1</v>
      </c>
      <c r="E334" s="74">
        <f>SUMIF('Загальний прайс'!$D$7:$D$4839,A334,'Загальний прайс'!$L$7:$L$4839)</f>
        <v>1827.0823439278718</v>
      </c>
      <c r="F334" s="43">
        <f>E334*ЗМІСТ!$E$13/1000*1.2</f>
        <v>115.22282860429227</v>
      </c>
      <c r="G334" s="372">
        <f>F334*(100%-ЗМІСТ!$E$15)</f>
        <v>115.22282860429227</v>
      </c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spans="1:26" s="834" customFormat="1" ht="26.25" hidden="1" customHeight="1" outlineLevel="2">
      <c r="A335" s="836" t="s">
        <v>8777</v>
      </c>
      <c r="B335" s="836" t="s">
        <v>8778</v>
      </c>
      <c r="C335" s="586" t="s">
        <v>8853</v>
      </c>
      <c r="D335" s="803">
        <f>SUMIF('Загальний прайс'!$D$7:$D$3757,A335,'Загальний прайс'!$H$7:HL$3757)</f>
        <v>1</v>
      </c>
      <c r="E335" s="74">
        <f>SUMIF('Загальний прайс'!$D$7:$D$4839,A335,'Загальний прайс'!$L$7:$L$4839)</f>
        <v>1884.991184761129</v>
      </c>
      <c r="F335" s="43">
        <f>E335*ЗМІСТ!$E$13/1000*1.2</f>
        <v>118.87478247718626</v>
      </c>
      <c r="G335" s="372">
        <f>F335*(100%-ЗМІСТ!$E$15)</f>
        <v>118.87478247718626</v>
      </c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spans="1:26" s="834" customFormat="1" ht="26.25" hidden="1" customHeight="1" outlineLevel="2">
      <c r="A336" s="837" t="s">
        <v>8779</v>
      </c>
      <c r="B336" s="836" t="s">
        <v>8780</v>
      </c>
      <c r="C336" s="586" t="s">
        <v>8854</v>
      </c>
      <c r="D336" s="803">
        <f>SUMIF('Загальний прайс'!$D$7:$D$3757,A336,'Загальний прайс'!$H$7:HL$3757)</f>
        <v>1</v>
      </c>
      <c r="E336" s="74">
        <f>SUMIF('Загальний прайс'!$D$7:$D$4839,A336,'Загальний прайс'!$L$7:$L$4839)</f>
        <v>2116.7840389651114</v>
      </c>
      <c r="F336" s="43">
        <f>E336*ЗМІСТ!$E$13/1000*1.2</f>
        <v>133.49252994784953</v>
      </c>
      <c r="G336" s="372">
        <f>F336*(100%-ЗМІСТ!$E$15)</f>
        <v>133.49252994784953</v>
      </c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spans="1:26" s="834" customFormat="1" ht="26.25" hidden="1" customHeight="1" outlineLevel="2">
      <c r="A337" s="836" t="s">
        <v>8781</v>
      </c>
      <c r="B337" s="836" t="s">
        <v>8782</v>
      </c>
      <c r="C337" s="586" t="s">
        <v>8855</v>
      </c>
      <c r="D337" s="803">
        <f>SUMIF('Загальний прайс'!$D$7:$D$3757,A337,'Загальний прайс'!$H$7:HL$3757)</f>
        <v>1</v>
      </c>
      <c r="E337" s="74">
        <f>SUMIF('Загальний прайс'!$D$7:$D$4839,A337,'Загальний прайс'!$L$7:$L$4839)</f>
        <v>2449.6182259801321</v>
      </c>
      <c r="F337" s="43">
        <f>E337*ЗМІСТ!$E$13/1000*1.2</f>
        <v>154.48233186429488</v>
      </c>
      <c r="G337" s="372">
        <f>F337*(100%-ЗМІСТ!$E$15)</f>
        <v>154.48233186429488</v>
      </c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spans="1:26" s="834" customFormat="1" ht="26.25" hidden="1" customHeight="1" outlineLevel="2">
      <c r="A338" s="836" t="s">
        <v>8783</v>
      </c>
      <c r="B338" s="836" t="s">
        <v>8784</v>
      </c>
      <c r="C338" s="586" t="s">
        <v>8856</v>
      </c>
      <c r="D338" s="803">
        <f>SUMIF('Загальний прайс'!$D$7:$D$3757,A338,'Загальний прайс'!$H$7:HL$3757)</f>
        <v>1</v>
      </c>
      <c r="E338" s="74">
        <f>SUMIF('Загальний прайс'!$D$7:$D$4839,A338,'Загальний прайс'!$L$7:$L$4839)</f>
        <v>2876.9912175116606</v>
      </c>
      <c r="F338" s="43">
        <f>E338*ЗМІСТ!$E$13/1000*1.2</f>
        <v>181.43411382256053</v>
      </c>
      <c r="G338" s="372">
        <f>F338*(100%-ЗМІСТ!$E$15)</f>
        <v>181.43411382256053</v>
      </c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spans="1:26" s="834" customFormat="1" ht="26.25" hidden="1" customHeight="1" outlineLevel="2">
      <c r="A339" s="836" t="s">
        <v>8785</v>
      </c>
      <c r="B339" s="836" t="s">
        <v>8786</v>
      </c>
      <c r="C339" s="586" t="s">
        <v>8857</v>
      </c>
      <c r="D339" s="803">
        <f>SUMIF('Загальний прайс'!$D$7:$D$3757,A339,'Загальний прайс'!$H$7:HL$3757)</f>
        <v>1</v>
      </c>
      <c r="E339" s="74">
        <f>SUMIF('Загальний прайс'!$D$7:$D$4839,A339,'Загальний прайс'!$L$7:$L$4839)</f>
        <v>3209.3758394373485</v>
      </c>
      <c r="F339" s="43">
        <f>E339*ЗМІСТ!$E$13/1000*1.2</f>
        <v>202.3955644381426</v>
      </c>
      <c r="G339" s="372">
        <f>F339*(100%-ЗМІСТ!$E$15)</f>
        <v>202.3955644381426</v>
      </c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spans="1:26" s="834" customFormat="1" ht="26.25" hidden="1" customHeight="1" outlineLevel="2">
      <c r="A340" s="836" t="s">
        <v>8787</v>
      </c>
      <c r="B340" s="836" t="s">
        <v>8788</v>
      </c>
      <c r="C340" s="586" t="s">
        <v>8858</v>
      </c>
      <c r="D340" s="803">
        <f>SUMIF('Загальний прайс'!$D$7:$D$3757,A340,'Загальний прайс'!$H$7:HL$3757)</f>
        <v>1</v>
      </c>
      <c r="E340" s="74">
        <f>SUMIF('Загальний прайс'!$D$7:$D$4839,A340,'Загальний прайс'!$L$7:$L$4839)</f>
        <v>3857.5718073084113</v>
      </c>
      <c r="F340" s="43">
        <f>E340*ЗМІСТ!$E$13/1000*1.2</f>
        <v>243.27329124460846</v>
      </c>
      <c r="G340" s="372">
        <f>F340*(100%-ЗМІСТ!$E$15)</f>
        <v>243.27329124460846</v>
      </c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spans="1:26" s="834" customFormat="1" ht="26.25" hidden="1" customHeight="1" outlineLevel="2">
      <c r="A341" s="836" t="s">
        <v>8789</v>
      </c>
      <c r="B341" s="836" t="s">
        <v>8790</v>
      </c>
      <c r="C341" s="586" t="s">
        <v>8859</v>
      </c>
      <c r="D341" s="803">
        <f>SUMIF('Загальний прайс'!$D$7:$D$3757,A341,'Загальний прайс'!$H$7:HL$3757)</f>
        <v>1</v>
      </c>
      <c r="E341" s="74">
        <f>SUMIF('Загальний прайс'!$D$7:$D$4839,A341,'Загальний прайс'!$L$7:$L$4839)</f>
        <v>1053.6144022945932</v>
      </c>
      <c r="F341" s="43">
        <f>E341*ЗМІСТ!$E$13/1000*1.2</f>
        <v>66.444970088001853</v>
      </c>
      <c r="G341" s="372">
        <f>F341*(100%-ЗМІСТ!$E$15)</f>
        <v>66.444970088001853</v>
      </c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spans="1:26" s="834" customFormat="1" ht="26.25" hidden="1" customHeight="1" outlineLevel="2">
      <c r="A342" s="836" t="s">
        <v>8791</v>
      </c>
      <c r="B342" s="836" t="s">
        <v>8792</v>
      </c>
      <c r="C342" s="586" t="s">
        <v>8860</v>
      </c>
      <c r="D342" s="803">
        <f>SUMIF('Загальний прайс'!$D$7:$D$3757,A342,'Загальний прайс'!$H$7:HL$3757)</f>
        <v>1</v>
      </c>
      <c r="E342" s="74">
        <f>SUMIF('Загальний прайс'!$D$7:$D$4839,A342,'Загальний прайс'!$L$7:$L$4839)</f>
        <v>878.36690295170933</v>
      </c>
      <c r="F342" s="43">
        <f>E342*ЗМІСТ!$E$13/1000*1.2</f>
        <v>55.393189829042122</v>
      </c>
      <c r="G342" s="372">
        <f>F342*(100%-ЗМІСТ!$E$15)</f>
        <v>55.393189829042122</v>
      </c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spans="1:26" s="834" customFormat="1" ht="26.25" hidden="1" customHeight="1" outlineLevel="2">
      <c r="A343" s="836" t="s">
        <v>8793</v>
      </c>
      <c r="B343" s="836" t="s">
        <v>8794</v>
      </c>
      <c r="C343" s="586" t="s">
        <v>8861</v>
      </c>
      <c r="D343" s="803">
        <f>SUMIF('Загальний прайс'!$D$7:$D$3757,A343,'Загальний прайс'!$H$7:HL$3757)</f>
        <v>1</v>
      </c>
      <c r="E343" s="74">
        <f>SUMIF('Загальний прайс'!$D$7:$D$4839,A343,'Загальний прайс'!$L$7:$L$4839)</f>
        <v>1060.0711539264364</v>
      </c>
      <c r="F343" s="43">
        <f>E343*ЗМІСТ!$E$13/1000*1.2</f>
        <v>66.852157639832157</v>
      </c>
      <c r="G343" s="372">
        <f>F343*(100%-ЗМІСТ!$E$15)</f>
        <v>66.852157639832157</v>
      </c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spans="1:26" s="834" customFormat="1" ht="26.25" hidden="1" customHeight="1" outlineLevel="2">
      <c r="A344" s="836" t="s">
        <v>8795</v>
      </c>
      <c r="B344" s="836" t="s">
        <v>8796</v>
      </c>
      <c r="C344" s="586" t="s">
        <v>8862</v>
      </c>
      <c r="D344" s="803">
        <f>SUMIF('Загальний прайс'!$D$7:$D$3757,A344,'Загальний прайс'!$H$7:HL$3757)</f>
        <v>1</v>
      </c>
      <c r="E344" s="74">
        <f>SUMIF('Загальний прайс'!$D$7:$D$4839,A344,'Загальний прайс'!$L$7:$L$4839)</f>
        <v>794.69027973186564</v>
      </c>
      <c r="F344" s="43">
        <f>E344*ЗМІСТ!$E$13/1000*1.2</f>
        <v>50.116220650565616</v>
      </c>
      <c r="G344" s="372">
        <f>F344*(100%-ЗМІСТ!$E$15)</f>
        <v>50.116220650565616</v>
      </c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spans="1:26" s="834" customFormat="1" ht="26.25" hidden="1" customHeight="1" outlineLevel="2">
      <c r="A345" s="836" t="s">
        <v>8797</v>
      </c>
      <c r="B345" s="836" t="s">
        <v>8798</v>
      </c>
      <c r="C345" s="586" t="s">
        <v>8863</v>
      </c>
      <c r="D345" s="803">
        <f>SUMIF('Загальний прайс'!$D$7:$D$3757,A345,'Загальний прайс'!$H$7:HL$3757)</f>
        <v>1</v>
      </c>
      <c r="E345" s="74">
        <f>SUMIF('Загальний прайс'!$D$7:$D$4839,A345,'Загальний прайс'!$L$7:$L$4839)</f>
        <v>1028.5748208226817</v>
      </c>
      <c r="F345" s="43">
        <f>E345*ЗМІСТ!$E$13/1000*1.2</f>
        <v>64.865877928390262</v>
      </c>
      <c r="G345" s="372">
        <f>F345*(100%-ЗМІСТ!$E$15)</f>
        <v>64.865877928390262</v>
      </c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spans="1:26" s="834" customFormat="1" ht="26.25" hidden="1" customHeight="1" outlineLevel="2">
      <c r="A346" s="836" t="s">
        <v>8799</v>
      </c>
      <c r="B346" s="836" t="s">
        <v>8800</v>
      </c>
      <c r="C346" s="586" t="s">
        <v>8864</v>
      </c>
      <c r="D346" s="803">
        <f>SUMIF('Загальний прайс'!$D$7:$D$3757,A346,'Загальний прайс'!$H$7:HL$3757)</f>
        <v>1</v>
      </c>
      <c r="E346" s="74">
        <f>SUMIF('Загальний прайс'!$D$7:$D$4839,A346,'Загальний прайс'!$L$7:$L$4839)</f>
        <v>1162.9376529530718</v>
      </c>
      <c r="F346" s="43">
        <f>E346*ЗМІСТ!$E$13/1000*1.2</f>
        <v>73.339314075808048</v>
      </c>
      <c r="G346" s="372">
        <f>F346*(100%-ЗМІСТ!$E$15)</f>
        <v>73.339314075808048</v>
      </c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spans="1:26" s="834" customFormat="1" ht="26.25" hidden="1" customHeight="1" outlineLevel="2">
      <c r="A347" s="836" t="s">
        <v>8801</v>
      </c>
      <c r="B347" s="836" t="s">
        <v>8802</v>
      </c>
      <c r="C347" s="586" t="s">
        <v>8865</v>
      </c>
      <c r="D347" s="803">
        <f>SUMIF('Загальний прайс'!$D$7:$D$3757,A347,'Загальний прайс'!$H$7:HL$3757)</f>
        <v>1</v>
      </c>
      <c r="E347" s="74">
        <f>SUMIF('Загальний прайс'!$D$7:$D$4839,A347,'Загальний прайс'!$L$7:$L$4839)</f>
        <v>857.17955845856932</v>
      </c>
      <c r="F347" s="43">
        <f>E347*ЗМІСТ!$E$13/1000*1.2</f>
        <v>54.057034525901855</v>
      </c>
      <c r="G347" s="372">
        <f>F347*(100%-ЗМІСТ!$E$15)</f>
        <v>54.057034525901855</v>
      </c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spans="1:26" s="834" customFormat="1" ht="26.25" hidden="1" customHeight="1" outlineLevel="2">
      <c r="A348" s="836" t="s">
        <v>8803</v>
      </c>
      <c r="B348" s="836" t="s">
        <v>8804</v>
      </c>
      <c r="C348" s="586" t="s">
        <v>8866</v>
      </c>
      <c r="D348" s="803">
        <f>SUMIF('Загальний прайс'!$D$7:$D$3757,A348,'Загальний прайс'!$H$7:HL$3757)</f>
        <v>1</v>
      </c>
      <c r="E348" s="74">
        <f>SUMIF('Загальний прайс'!$D$7:$D$4839,A348,'Загальний прайс'!$L$7:$L$4839)</f>
        <v>1096.3982712361383</v>
      </c>
      <c r="F348" s="43">
        <f>E348*ЗМІСТ!$E$13/1000*1.2</f>
        <v>69.143085153512416</v>
      </c>
      <c r="G348" s="372">
        <f>F348*(100%-ЗМІСТ!$E$15)</f>
        <v>69.143085153512416</v>
      </c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spans="1:26" s="834" customFormat="1" ht="26.25" hidden="1" customHeight="1" outlineLevel="2">
      <c r="A349" s="836" t="s">
        <v>8805</v>
      </c>
      <c r="B349" s="836" t="s">
        <v>8806</v>
      </c>
      <c r="C349" s="586" t="s">
        <v>8867</v>
      </c>
      <c r="D349" s="803">
        <f>SUMIF('Загальний прайс'!$D$7:$D$3757,A349,'Загальний прайс'!$H$7:HL$3757)</f>
        <v>1</v>
      </c>
      <c r="E349" s="74">
        <f>SUMIF('Загальний прайс'!$D$7:$D$4839,A349,'Загальний прайс'!$L$7:$L$4839)</f>
        <v>952.32406616998992</v>
      </c>
      <c r="F349" s="43">
        <f>E349*ЗМІСТ!$E$13/1000*1.2</f>
        <v>60.057212537093655</v>
      </c>
      <c r="G349" s="372">
        <f>F349*(100%-ЗМІСТ!$E$15)</f>
        <v>60.057212537093655</v>
      </c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spans="1:26" s="834" customFormat="1" ht="26.25" hidden="1" customHeight="1" outlineLevel="2">
      <c r="A350" s="836" t="s">
        <v>8807</v>
      </c>
      <c r="B350" s="836" t="s">
        <v>8808</v>
      </c>
      <c r="C350" s="586" t="s">
        <v>8868</v>
      </c>
      <c r="D350" s="803">
        <f>SUMIF('Загальний прайс'!$D$7:$D$3757,A350,'Загальний прайс'!$H$7:HL$3757)</f>
        <v>1</v>
      </c>
      <c r="E350" s="74">
        <f>SUMIF('Загальний прайс'!$D$7:$D$4839,A350,'Загальний прайс'!$L$7:$L$4839)</f>
        <v>1194.6776185102815</v>
      </c>
      <c r="F350" s="43">
        <f>E350*ЗМІСТ!$E$13/1000*1.2</f>
        <v>75.340958185313426</v>
      </c>
      <c r="G350" s="372">
        <f>F350*(100%-ЗМІСТ!$E$15)</f>
        <v>75.340958185313426</v>
      </c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spans="1:26" s="834" customFormat="1" ht="26.25" hidden="1" customHeight="1" outlineLevel="2">
      <c r="A351" s="836" t="s">
        <v>8809</v>
      </c>
      <c r="B351" s="836" t="s">
        <v>8810</v>
      </c>
      <c r="C351" s="586" t="s">
        <v>8869</v>
      </c>
      <c r="D351" s="803">
        <f>SUMIF('Загальний прайс'!$D$7:$D$3757,A351,'Загальний прайс'!$H$7:HL$3757)</f>
        <v>1</v>
      </c>
      <c r="E351" s="74">
        <f>SUMIF('Загальний прайс'!$D$7:$D$4839,A351,'Загальний прайс'!$L$7:$L$4839)</f>
        <v>1697.8840972191781</v>
      </c>
      <c r="F351" s="43">
        <f>E351*ЗМІСТ!$E$13/1000*1.2</f>
        <v>107.07509104557468</v>
      </c>
      <c r="G351" s="372">
        <f>F351*(100%-ЗМІСТ!$E$15)</f>
        <v>107.07509104557468</v>
      </c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spans="1:26" s="834" customFormat="1" ht="26.25" hidden="1" customHeight="1" outlineLevel="2">
      <c r="A352" s="836" t="s">
        <v>8811</v>
      </c>
      <c r="B352" s="836" t="s">
        <v>8812</v>
      </c>
      <c r="C352" s="586" t="s">
        <v>8870</v>
      </c>
      <c r="D352" s="803">
        <f>SUMIF('Загальний прайс'!$D$7:$D$3757,A352,'Загальний прайс'!$H$7:HL$3757)</f>
        <v>1</v>
      </c>
      <c r="E352" s="74">
        <f>SUMIF('Загальний прайс'!$D$7:$D$4839,A352,'Загальний прайс'!$L$7:$L$4839)</f>
        <v>955.72270997112753</v>
      </c>
      <c r="F352" s="43">
        <f>E352*ЗМІСТ!$E$13/1000*1.2</f>
        <v>60.271544065985587</v>
      </c>
      <c r="G352" s="372">
        <f>F352*(100%-ЗМІСТ!$E$15)</f>
        <v>60.271544065985587</v>
      </c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spans="1:26" s="834" customFormat="1" ht="26.25" hidden="1" customHeight="1" outlineLevel="2">
      <c r="A353" s="837" t="s">
        <v>8813</v>
      </c>
      <c r="B353" s="836" t="s">
        <v>8814</v>
      </c>
      <c r="C353" s="586" t="s">
        <v>8871</v>
      </c>
      <c r="D353" s="803">
        <f>SUMIF('Загальний прайс'!$D$7:$D$3757,A353,'Загальний прайс'!$H$7:HL$3757)</f>
        <v>1</v>
      </c>
      <c r="E353" s="74">
        <f>SUMIF('Загальний прайс'!$D$7:$D$4839,A353,'Загальний прайс'!$L$7:$L$4839)</f>
        <v>1227.6962714560855</v>
      </c>
      <c r="F353" s="43">
        <f>E353*ЗМІСТ!$E$13/1000*1.2</f>
        <v>77.42324123170313</v>
      </c>
      <c r="G353" s="372">
        <f>F353*(100%-ЗМІСТ!$E$15)</f>
        <v>77.42324123170313</v>
      </c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spans="1:26" s="834" customFormat="1" ht="26.25" hidden="1" customHeight="1" outlineLevel="2">
      <c r="A354" s="836" t="s">
        <v>8815</v>
      </c>
      <c r="B354" s="836" t="s">
        <v>8816</v>
      </c>
      <c r="C354" s="586" t="s">
        <v>8872</v>
      </c>
      <c r="D354" s="803">
        <f>SUMIF('Загальний прайс'!$D$7:$D$3757,A354,'Загальний прайс'!$H$7:HL$3757)</f>
        <v>1</v>
      </c>
      <c r="E354" s="74">
        <f>SUMIF('Загальний прайс'!$D$7:$D$4839,A354,'Загальний прайс'!$L$7:$L$4839)</f>
        <v>1399.5518715189539</v>
      </c>
      <c r="F354" s="43">
        <f>E354*ЗМІСТ!$E$13/1000*1.2</f>
        <v>88.261115297171855</v>
      </c>
      <c r="G354" s="372">
        <f>F354*(100%-ЗМІСТ!$E$15)</f>
        <v>88.261115297171855</v>
      </c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spans="1:26" s="834" customFormat="1" ht="26.25" hidden="1" customHeight="1" outlineLevel="2">
      <c r="A355" s="837" t="s">
        <v>8817</v>
      </c>
      <c r="B355" s="836" t="s">
        <v>8818</v>
      </c>
      <c r="C355" s="586" t="s">
        <v>8873</v>
      </c>
      <c r="D355" s="803">
        <f>SUMIF('Загальний прайс'!$D$7:$D$3757,A355,'Загальний прайс'!$H$7:HL$3757)</f>
        <v>1</v>
      </c>
      <c r="E355" s="74">
        <f>SUMIF('Загальний прайс'!$D$7:$D$4839,A355,'Загальний прайс'!$L$7:$L$4839)</f>
        <v>1450.7589957157959</v>
      </c>
      <c r="F355" s="43">
        <f>E355*ЗМІСТ!$E$13/1000*1.2</f>
        <v>91.490433184381629</v>
      </c>
      <c r="G355" s="372">
        <f>F355*(100%-ЗМІСТ!$E$15)</f>
        <v>91.490433184381629</v>
      </c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spans="1:26" s="834" customFormat="1" ht="26.25" hidden="1" customHeight="1" outlineLevel="2">
      <c r="A356" s="837" t="s">
        <v>8819</v>
      </c>
      <c r="B356" s="836" t="s">
        <v>8820</v>
      </c>
      <c r="C356" s="586" t="s">
        <v>8874</v>
      </c>
      <c r="D356" s="803">
        <f>SUMIF('Загальний прайс'!$D$7:$D$3757,A356,'Загальний прайс'!$H$7:HL$3757)</f>
        <v>1</v>
      </c>
      <c r="E356" s="74">
        <f>SUMIF('Загальний прайс'!$D$7:$D$4839,A356,'Загальний прайс'!$L$7:$L$4839)</f>
        <v>1550.8473552881849</v>
      </c>
      <c r="F356" s="43">
        <f>E356*ЗМІСТ!$E$13/1000*1.2</f>
        <v>97.802389478317252</v>
      </c>
      <c r="G356" s="372">
        <f>F356*(100%-ЗМІСТ!$E$15)</f>
        <v>97.802389478317252</v>
      </c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spans="1:26" s="834" customFormat="1" ht="26.25" hidden="1" customHeight="1" outlineLevel="2">
      <c r="A357" s="836" t="s">
        <v>8821</v>
      </c>
      <c r="B357" s="836" t="s">
        <v>8822</v>
      </c>
      <c r="C357" s="586" t="s">
        <v>8875</v>
      </c>
      <c r="D357" s="803">
        <f>SUMIF('Загальний прайс'!$D$7:$D$3757,A357,'Загальний прайс'!$H$7:HL$3757)</f>
        <v>1</v>
      </c>
      <c r="E357" s="74">
        <f>SUMIF('Загальний прайс'!$D$7:$D$4839,A357,'Загальний прайс'!$L$7:$L$4839)</f>
        <v>1032.1161343556669</v>
      </c>
      <c r="F357" s="43">
        <f>E357*ЗМІСТ!$E$13/1000*1.2</f>
        <v>65.089206758424268</v>
      </c>
      <c r="G357" s="372">
        <f>F357*(100%-ЗМІСТ!$E$15)</f>
        <v>65.089206758424268</v>
      </c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spans="1:26" s="834" customFormat="1" ht="26.25" hidden="1" customHeight="1" outlineLevel="2">
      <c r="A358" s="836" t="s">
        <v>8823</v>
      </c>
      <c r="B358" s="836" t="s">
        <v>8824</v>
      </c>
      <c r="C358" s="586" t="s">
        <v>8876</v>
      </c>
      <c r="D358" s="803">
        <f>SUMIF('Загальний прайс'!$D$7:$D$3757,A358,'Загальний прайс'!$H$7:HL$3757)</f>
        <v>1</v>
      </c>
      <c r="E358" s="74">
        <f>SUMIF('Загальний прайс'!$D$7:$D$4839,A358,'Загальний прайс'!$L$7:$L$4839)</f>
        <v>1482.4101141597566</v>
      </c>
      <c r="F358" s="43">
        <f>E358*ЗМІСТ!$E$13/1000*1.2</f>
        <v>93.486474253752618</v>
      </c>
      <c r="G358" s="372">
        <f>F358*(100%-ЗМІСТ!$E$15)</f>
        <v>93.486474253752618</v>
      </c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spans="1:26" s="834" customFormat="1" ht="26.25" hidden="1" customHeight="1" outlineLevel="2">
      <c r="A359" s="836" t="s">
        <v>8825</v>
      </c>
      <c r="B359" s="836" t="s">
        <v>8826</v>
      </c>
      <c r="C359" s="586" t="s">
        <v>8877</v>
      </c>
      <c r="D359" s="803">
        <f>SUMIF('Загальний прайс'!$D$7:$D$3757,A359,'Загальний прайс'!$H$7:HL$3757)</f>
        <v>1</v>
      </c>
      <c r="E359" s="74">
        <f>SUMIF('Загальний прайс'!$D$7:$D$4839,A359,'Загальний прайс'!$L$7:$L$4839)</f>
        <v>1755.3528030278414</v>
      </c>
      <c r="F359" s="43">
        <f>E359*ЗМІСТ!$E$13/1000*1.2</f>
        <v>110.6992883136993</v>
      </c>
      <c r="G359" s="372">
        <f>F359*(100%-ЗМІСТ!$E$15)</f>
        <v>110.6992883136993</v>
      </c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spans="1:26" s="834" customFormat="1" ht="26.25" hidden="1" customHeight="1" outlineLevel="2">
      <c r="A360" s="837" t="s">
        <v>8827</v>
      </c>
      <c r="B360" s="836" t="s">
        <v>8828</v>
      </c>
      <c r="C360" s="586" t="s">
        <v>8878</v>
      </c>
      <c r="D360" s="803">
        <f>SUMIF('Загальний прайс'!$D$7:$D$3757,A360,'Загальний прайс'!$H$7:HL$3757)</f>
        <v>1</v>
      </c>
      <c r="E360" s="74">
        <f>SUMIF('Загальний прайс'!$D$7:$D$4839,A360,'Загальний прайс'!$L$7:$L$4839)</f>
        <v>1066.5709762359659</v>
      </c>
      <c r="F360" s="43">
        <f>E360*ЗМІСТ!$E$13/1000*1.2</f>
        <v>67.262061393988745</v>
      </c>
      <c r="G360" s="372">
        <f>F360*(100%-ЗМІСТ!$E$15)</f>
        <v>67.262061393988745</v>
      </c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spans="1:26" s="834" customFormat="1" ht="26.25" hidden="1" customHeight="1" outlineLevel="2">
      <c r="A361" s="836" t="s">
        <v>8829</v>
      </c>
      <c r="B361" s="836" t="s">
        <v>8830</v>
      </c>
      <c r="C361" s="586" t="s">
        <v>8879</v>
      </c>
      <c r="D361" s="803">
        <f>SUMIF('Загальний прайс'!$D$7:$D$3757,A361,'Загальний прайс'!$H$7:HL$3757)</f>
        <v>1</v>
      </c>
      <c r="E361" s="74">
        <f>SUMIF('Загальний прайс'!$D$7:$D$4839,A361,'Загальний прайс'!$L$7:$L$4839)</f>
        <v>1822.6688169765553</v>
      </c>
      <c r="F361" s="43">
        <f>E361*ЗМІСТ!$E$13/1000*1.2</f>
        <v>114.94449464679874</v>
      </c>
      <c r="G361" s="372">
        <f>F361*(100%-ЗМІСТ!$E$15)</f>
        <v>114.94449464679874</v>
      </c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spans="1:26" s="834" customFormat="1" ht="26.25" hidden="1" customHeight="1" outlineLevel="2">
      <c r="A362" s="836" t="s">
        <v>8831</v>
      </c>
      <c r="B362" s="836" t="s">
        <v>8832</v>
      </c>
      <c r="C362" s="586" t="s">
        <v>8880</v>
      </c>
      <c r="D362" s="803">
        <f>SUMIF('Загальний прайс'!$D$7:$D$3757,A362,'Загальний прайс'!$H$7:HL$3757)</f>
        <v>1</v>
      </c>
      <c r="E362" s="74">
        <f>SUMIF('Загальний прайс'!$D$7:$D$4839,A362,'Загальний прайс'!$L$7:$L$4839)</f>
        <v>2281.9930982297915</v>
      </c>
      <c r="F362" s="43">
        <f>E362*ЗМІСТ!$E$13/1000*1.2</f>
        <v>143.91124762786785</v>
      </c>
      <c r="G362" s="372">
        <f>F362*(100%-ЗМІСТ!$E$15)</f>
        <v>143.91124762786785</v>
      </c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spans="1:26" s="834" customFormat="1" ht="26.25" hidden="1" customHeight="1" outlineLevel="2">
      <c r="A363" s="836" t="s">
        <v>8833</v>
      </c>
      <c r="B363" s="836" t="s">
        <v>8834</v>
      </c>
      <c r="C363" s="586" t="s">
        <v>8881</v>
      </c>
      <c r="D363" s="803">
        <f>SUMIF('Загальний прайс'!$D$7:$D$3757,A363,'Загальний прайс'!$H$7:HL$3757)</f>
        <v>1</v>
      </c>
      <c r="E363" s="74">
        <f>SUMIF('Загальний прайс'!$D$7:$D$4839,A363,'Загальний прайс'!$L$7:$L$4839)</f>
        <v>1241.8750144031433</v>
      </c>
      <c r="F363" s="43">
        <f>E363*ЗМІСТ!$E$13/1000*1.2</f>
        <v>78.317407208317519</v>
      </c>
      <c r="G363" s="372">
        <f>F363*(100%-ЗМІСТ!$E$15)</f>
        <v>78.317407208317519</v>
      </c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spans="1:26" s="834" customFormat="1" ht="26.25" hidden="1" customHeight="1" outlineLevel="2">
      <c r="A364" s="836" t="s">
        <v>8835</v>
      </c>
      <c r="B364" s="836" t="s">
        <v>8836</v>
      </c>
      <c r="C364" s="586" t="s">
        <v>8882</v>
      </c>
      <c r="D364" s="803">
        <f>SUMIF('Загальний прайс'!$D$7:$D$3757,A364,'Загальний прайс'!$H$7:HL$3757)</f>
        <v>1</v>
      </c>
      <c r="E364" s="74">
        <f>SUMIF('Загальний прайс'!$D$7:$D$4839,A364,'Загальний прайс'!$L$7:$L$4839)</f>
        <v>1137.5898335789916</v>
      </c>
      <c r="F364" s="43">
        <f>E364*ЗМІСТ!$E$13/1000*1.2</f>
        <v>71.740783250452154</v>
      </c>
      <c r="G364" s="372">
        <f>F364*(100%-ЗМІСТ!$E$15)</f>
        <v>71.740783250452154</v>
      </c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spans="1:26" s="834" customFormat="1" ht="26.25" hidden="1" customHeight="1" outlineLevel="2">
      <c r="A365" s="836" t="s">
        <v>8837</v>
      </c>
      <c r="B365" s="836" t="s">
        <v>8838</v>
      </c>
      <c r="C365" s="586" t="s">
        <v>8883</v>
      </c>
      <c r="D365" s="803">
        <f>SUMIF('Загальний прайс'!$D$7:$D$3757,A365,'Загальний прайс'!$H$7:HL$3757)</f>
        <v>1</v>
      </c>
      <c r="E365" s="74">
        <f>SUMIF('Загальний прайс'!$D$7:$D$4839,A365,'Загальний прайс'!$L$7:$L$4839)</f>
        <v>1533.7693381531865</v>
      </c>
      <c r="F365" s="43">
        <f>E365*ЗМІСТ!$E$13/1000*1.2</f>
        <v>96.725384138198436</v>
      </c>
      <c r="G365" s="372">
        <f>F365*(100%-ЗМІСТ!$E$15)</f>
        <v>96.725384138198436</v>
      </c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spans="1:26" s="834" customFormat="1" ht="26.25" hidden="1" customHeight="1" outlineLevel="2">
      <c r="A366" s="836" t="s">
        <v>8839</v>
      </c>
      <c r="B366" s="836" t="s">
        <v>8840</v>
      </c>
      <c r="C366" s="586" t="s">
        <v>8884</v>
      </c>
      <c r="D366" s="803">
        <f>SUMIF('Загальний прайс'!$D$7:$D$3757,A366,'Загальний прайс'!$H$7:HL$3757)</f>
        <v>1</v>
      </c>
      <c r="E366" s="74">
        <f>SUMIF('Загальний прайс'!$D$7:$D$4839,A366,'Загальний прайс'!$L$7:$L$4839)</f>
        <v>1763.0720985787461</v>
      </c>
      <c r="F366" s="43">
        <f>E366*ЗМІСТ!$E$13/1000*1.2</f>
        <v>111.18609673323428</v>
      </c>
      <c r="G366" s="372">
        <f>F366*(100%-ЗМІСТ!$E$15)</f>
        <v>111.18609673323428</v>
      </c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spans="1:26" s="834" customFormat="1" ht="26.25" hidden="1" customHeight="1" outlineLevel="2">
      <c r="A367" s="836" t="s">
        <v>8841</v>
      </c>
      <c r="B367" s="836" t="s">
        <v>8842</v>
      </c>
      <c r="C367" s="586" t="s">
        <v>8885</v>
      </c>
      <c r="D367" s="803">
        <f>SUMIF('Загальний прайс'!$D$7:$D$3757,A367,'Загальний прайс'!$H$7:HL$3757)</f>
        <v>1</v>
      </c>
      <c r="E367" s="74">
        <f>SUMIF('Загальний прайс'!$D$7:$D$4839,A367,'Загальний прайс'!$L$7:$L$4839)</f>
        <v>1975.7679419567946</v>
      </c>
      <c r="F367" s="43">
        <f>E367*ЗМІСТ!$E$13/1000*1.2</f>
        <v>124.59951336869258</v>
      </c>
      <c r="G367" s="372">
        <f>F367*(100%-ЗМІСТ!$E$15)</f>
        <v>124.59951336869258</v>
      </c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spans="1:26" s="834" customFormat="1" ht="26.25" hidden="1" customHeight="1" outlineLevel="2">
      <c r="A368" s="836" t="s">
        <v>8843</v>
      </c>
      <c r="B368" s="836" t="s">
        <v>8844</v>
      </c>
      <c r="C368" s="586" t="s">
        <v>8886</v>
      </c>
      <c r="D368" s="803">
        <f>SUMIF('Загальний прайс'!$D$7:$D$3757,A368,'Загальний прайс'!$H$7:HL$3757)</f>
        <v>1</v>
      </c>
      <c r="E368" s="74">
        <f>SUMIF('Загальний прайс'!$D$7:$D$4839,A368,'Загальний прайс'!$L$7:$L$4839)</f>
        <v>2328.972446105543</v>
      </c>
      <c r="F368" s="43">
        <f>E368*ЗМІСТ!$E$13/1000*1.2</f>
        <v>146.87394570560858</v>
      </c>
      <c r="G368" s="372">
        <f>F368*(100%-ЗМІСТ!$E$15)</f>
        <v>146.87394570560858</v>
      </c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spans="1:26" s="834" customFormat="1" ht="26.25" hidden="1" customHeight="1" outlineLevel="2">
      <c r="A369" s="836" t="s">
        <v>8845</v>
      </c>
      <c r="B369" s="836" t="s">
        <v>8846</v>
      </c>
      <c r="C369" s="586" t="s">
        <v>8887</v>
      </c>
      <c r="D369" s="803">
        <f>SUMIF('Загальний прайс'!$D$7:$D$3757,A369,'Загальний прайс'!$H$7:HL$3757)</f>
        <v>1</v>
      </c>
      <c r="E369" s="74">
        <f>SUMIF('Загальний прайс'!$D$7:$D$4839,A369,'Загальний прайс'!$L$7:$L$4839)</f>
        <v>1166.1384307427513</v>
      </c>
      <c r="F369" s="43">
        <f>E369*ЗМІСТ!$E$13/1000*1.2</f>
        <v>73.541167414211941</v>
      </c>
      <c r="G369" s="372">
        <f>F369*(100%-ЗМІСТ!$E$15)</f>
        <v>73.541167414211941</v>
      </c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spans="1:26" s="834" customFormat="1" ht="26.25" hidden="1" customHeight="1" outlineLevel="2">
      <c r="A370" s="836" t="s">
        <v>8847</v>
      </c>
      <c r="B370" s="836" t="s">
        <v>8848</v>
      </c>
      <c r="C370" s="586" t="s">
        <v>8888</v>
      </c>
      <c r="D370" s="803">
        <f>SUMIF('Загальний прайс'!$D$7:$D$3757,A370,'Загальний прайс'!$H$7:HL$3757)</f>
        <v>1</v>
      </c>
      <c r="E370" s="74">
        <f>SUMIF('Загальний прайс'!$D$7:$D$4839,A370,'Загальний прайс'!$L$7:$L$4839)</f>
        <v>2374.1454669995401</v>
      </c>
      <c r="F370" s="43">
        <f>E370*ЗМІСТ!$E$13/1000*1.2</f>
        <v>149.72272986758426</v>
      </c>
      <c r="G370" s="372">
        <f>F370*(100%-ЗМІСТ!$E$15)</f>
        <v>149.72272986758426</v>
      </c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spans="1:26" s="834" customFormat="1" ht="26.25" hidden="1" customHeight="1" outlineLevel="1">
      <c r="A371" s="82"/>
      <c r="B371" s="82"/>
      <c r="C371" s="384"/>
      <c r="D371" s="82"/>
      <c r="E371" s="82"/>
      <c r="F371" s="82"/>
      <c r="G371" s="82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spans="1:26" s="834" customFormat="1" ht="26.25" hidden="1" customHeight="1" outlineLevel="1">
      <c r="A372" s="82"/>
      <c r="B372" s="82"/>
      <c r="C372" s="384"/>
      <c r="D372" s="82"/>
      <c r="E372" s="82"/>
      <c r="F372" s="82"/>
      <c r="G372" s="82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spans="1:26" s="844" customFormat="1" ht="26.25" hidden="1" customHeight="1" outlineLevel="1">
      <c r="A373" s="82"/>
      <c r="B373" s="82"/>
      <c r="C373" s="384"/>
      <c r="D373" s="82"/>
      <c r="E373" s="82"/>
      <c r="F373" s="82"/>
      <c r="G373" s="82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spans="1:26" ht="55.5" customHeight="1" collapsed="1">
      <c r="A374" s="580" t="s">
        <v>2857</v>
      </c>
      <c r="B374" s="385"/>
      <c r="C374" s="386"/>
      <c r="D374" s="385"/>
      <c r="E374" s="385"/>
      <c r="F374" s="385"/>
      <c r="G374" s="38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spans="1:26" ht="34.5" hidden="1" customHeight="1" outlineLevel="1">
      <c r="A375" s="645" t="s">
        <v>2858</v>
      </c>
      <c r="B375" s="530"/>
      <c r="C375" s="530"/>
      <c r="D375" s="530"/>
      <c r="E375" s="530"/>
      <c r="F375" s="530"/>
      <c r="G375" s="530"/>
      <c r="H375" s="371"/>
      <c r="I375" s="371"/>
      <c r="J375" s="371"/>
      <c r="K375" s="371"/>
      <c r="L375" s="371"/>
      <c r="M375" s="371"/>
      <c r="N375" s="371"/>
      <c r="O375" s="371"/>
      <c r="P375" s="371"/>
      <c r="Q375" s="371"/>
      <c r="R375" s="371"/>
      <c r="S375" s="371"/>
      <c r="T375" s="371"/>
      <c r="U375" s="45"/>
      <c r="V375" s="45"/>
      <c r="W375" s="45"/>
      <c r="X375" s="45"/>
      <c r="Y375" s="45"/>
      <c r="Z375" s="45"/>
    </row>
    <row r="376" spans="1:26" ht="34.5" hidden="1" customHeight="1" outlineLevel="2">
      <c r="A376" s="105">
        <v>8595057691681</v>
      </c>
      <c r="B376" s="88" t="s">
        <v>2859</v>
      </c>
      <c r="C376" s="48" t="s">
        <v>6706</v>
      </c>
      <c r="D376" s="387">
        <v>312</v>
      </c>
      <c r="E376" s="74">
        <f>SUMIF('Загальний прайс'!$D$7:$D$4839,A376,'Загальний прайс'!$L$7:$L$4839)</f>
        <v>9729.8897974160263</v>
      </c>
      <c r="F376" s="74">
        <f>E376*ЗМІСТ!$E$13/1000*1.2</f>
        <v>613.60421340187656</v>
      </c>
      <c r="G376" s="370">
        <f>F376*(100%-ЗМІСТ!$E$15)</f>
        <v>613.60421340187656</v>
      </c>
      <c r="H376" s="371"/>
      <c r="I376" s="371"/>
      <c r="J376" s="371"/>
      <c r="K376" s="371"/>
      <c r="L376" s="371"/>
      <c r="M376" s="371"/>
      <c r="N376" s="371"/>
      <c r="O376" s="371"/>
      <c r="P376" s="371"/>
      <c r="Q376" s="371"/>
      <c r="R376" s="371"/>
      <c r="S376" s="371"/>
      <c r="T376" s="371"/>
      <c r="U376" s="45"/>
      <c r="V376" s="45"/>
      <c r="W376" s="45"/>
      <c r="X376" s="45"/>
      <c r="Y376" s="45"/>
      <c r="Z376" s="45"/>
    </row>
    <row r="377" spans="1:26" ht="34.5" hidden="1" customHeight="1" outlineLevel="2">
      <c r="A377" s="101">
        <v>8595057635487</v>
      </c>
      <c r="B377" s="88" t="s">
        <v>2860</v>
      </c>
      <c r="C377" s="48" t="s">
        <v>6708</v>
      </c>
      <c r="D377" s="61">
        <v>240</v>
      </c>
      <c r="E377" s="74">
        <f>SUMIF('Загальний прайс'!$D$7:$D$4839,A377,'Загальний прайс'!$L$7:$L$4839)</f>
        <v>9934.6805859809119</v>
      </c>
      <c r="F377" s="43">
        <f>E377*ЗМІСТ!$E$13/1000*1.2</f>
        <v>626.51910692540639</v>
      </c>
      <c r="G377" s="372">
        <f>F377*(100%-ЗМІСТ!$E$15)</f>
        <v>626.51910692540639</v>
      </c>
      <c r="H377" s="371"/>
      <c r="I377" s="371"/>
      <c r="J377" s="371"/>
      <c r="K377" s="371"/>
      <c r="L377" s="371"/>
      <c r="M377" s="371"/>
      <c r="N377" s="371"/>
      <c r="O377" s="371"/>
      <c r="P377" s="371"/>
      <c r="Q377" s="371"/>
      <c r="R377" s="371"/>
      <c r="S377" s="371"/>
      <c r="T377" s="371"/>
      <c r="U377" s="45"/>
      <c r="V377" s="45"/>
      <c r="W377" s="45"/>
      <c r="X377" s="45"/>
      <c r="Y377" s="45"/>
      <c r="Z377" s="45"/>
    </row>
    <row r="378" spans="1:26" ht="34.5" hidden="1" customHeight="1" outlineLevel="2">
      <c r="A378" s="101">
        <v>8595057634947</v>
      </c>
      <c r="B378" s="88" t="s">
        <v>2861</v>
      </c>
      <c r="C378" s="48" t="s">
        <v>6710</v>
      </c>
      <c r="D378" s="61">
        <v>156</v>
      </c>
      <c r="E378" s="74">
        <f>SUMIF('Загальний прайс'!$D$7:$D$4839,A378,'Загальний прайс'!$L$7:$L$4839)</f>
        <v>10637.075880263927</v>
      </c>
      <c r="F378" s="43">
        <f>E378*ЗМІСТ!$E$13/1000*1.2</f>
        <v>670.81485138082337</v>
      </c>
      <c r="G378" s="372">
        <f>F378*(100%-ЗМІСТ!$E$15)</f>
        <v>670.81485138082337</v>
      </c>
      <c r="H378" s="371"/>
      <c r="I378" s="371"/>
      <c r="J378" s="371"/>
      <c r="K378" s="371"/>
      <c r="L378" s="371"/>
      <c r="M378" s="371"/>
      <c r="N378" s="371"/>
      <c r="O378" s="371"/>
      <c r="P378" s="371"/>
      <c r="Q378" s="371"/>
      <c r="R378" s="371"/>
      <c r="S378" s="371"/>
      <c r="T378" s="371"/>
      <c r="U378" s="45"/>
      <c r="V378" s="45"/>
      <c r="W378" s="45"/>
      <c r="X378" s="45"/>
      <c r="Y378" s="45"/>
      <c r="Z378" s="45"/>
    </row>
    <row r="379" spans="1:26" ht="34.5" hidden="1" customHeight="1" outlineLevel="2">
      <c r="A379" s="101">
        <v>8595057635494</v>
      </c>
      <c r="B379" s="88" t="s">
        <v>2862</v>
      </c>
      <c r="C379" s="48" t="s">
        <v>6712</v>
      </c>
      <c r="D379" s="61">
        <v>108</v>
      </c>
      <c r="E379" s="74">
        <f>SUMIF('Загальний прайс'!$D$7:$D$4839,A379,'Загальний прайс'!$L$7:$L$4839)</f>
        <v>11268.532817399209</v>
      </c>
      <c r="F379" s="43">
        <f>E379*ЗМІСТ!$E$13/1000*1.2</f>
        <v>710.63695063121293</v>
      </c>
      <c r="G379" s="372">
        <f>F379*(100%-ЗМІСТ!$E$15)</f>
        <v>710.63695063121293</v>
      </c>
      <c r="H379" s="371"/>
      <c r="I379" s="371"/>
      <c r="J379" s="371"/>
      <c r="K379" s="371"/>
      <c r="L379" s="371"/>
      <c r="M379" s="371"/>
      <c r="N379" s="371"/>
      <c r="O379" s="371"/>
      <c r="P379" s="371"/>
      <c r="Q379" s="371"/>
      <c r="R379" s="371"/>
      <c r="S379" s="371"/>
      <c r="T379" s="371"/>
      <c r="U379" s="45"/>
      <c r="V379" s="45"/>
      <c r="W379" s="45"/>
      <c r="X379" s="45"/>
      <c r="Y379" s="45"/>
      <c r="Z379" s="45"/>
    </row>
    <row r="380" spans="1:26" ht="34.5" hidden="1" customHeight="1" outlineLevel="2">
      <c r="A380" s="101">
        <v>8595057644359</v>
      </c>
      <c r="B380" s="88" t="s">
        <v>2863</v>
      </c>
      <c r="C380" s="48" t="s">
        <v>6714</v>
      </c>
      <c r="D380" s="61">
        <v>96</v>
      </c>
      <c r="E380" s="74">
        <f>SUMIF('Загальний прайс'!$D$7:$D$4839,A380,'Загальний прайс'!$L$7:$L$4839)</f>
        <v>11847.113091082259</v>
      </c>
      <c r="F380" s="43">
        <f>E380*ЗМІСТ!$E$13/1000*1.2</f>
        <v>747.12444443791708</v>
      </c>
      <c r="G380" s="372">
        <f>F380*(100%-ЗМІСТ!$E$15)</f>
        <v>747.12444443791708</v>
      </c>
      <c r="H380" s="371"/>
      <c r="I380" s="371"/>
      <c r="J380" s="371"/>
      <c r="K380" s="371"/>
      <c r="L380" s="371"/>
      <c r="M380" s="371"/>
      <c r="N380" s="371"/>
      <c r="O380" s="371"/>
      <c r="P380" s="371"/>
      <c r="Q380" s="371"/>
      <c r="R380" s="371"/>
      <c r="S380" s="371"/>
      <c r="T380" s="371"/>
      <c r="U380" s="45"/>
      <c r="V380" s="45"/>
      <c r="W380" s="45"/>
      <c r="X380" s="45"/>
      <c r="Y380" s="45"/>
      <c r="Z380" s="45"/>
    </row>
    <row r="381" spans="1:26" ht="34.5" hidden="1" customHeight="1" outlineLevel="2">
      <c r="A381" s="101">
        <v>8595057644366</v>
      </c>
      <c r="B381" s="88" t="s">
        <v>2864</v>
      </c>
      <c r="C381" s="48" t="s">
        <v>6716</v>
      </c>
      <c r="D381" s="61">
        <v>78</v>
      </c>
      <c r="E381" s="74">
        <f>SUMIF('Загальний прайс'!$D$7:$D$4839,A381,'Загальний прайс'!$L$7:$L$4839)</f>
        <v>12790.204519370984</v>
      </c>
      <c r="F381" s="43">
        <f>E381*ЗМІСТ!$E$13/1000*1.2</f>
        <v>806.5994113768885</v>
      </c>
      <c r="G381" s="372">
        <f>F381*(100%-ЗМІСТ!$E$15)</f>
        <v>806.5994113768885</v>
      </c>
      <c r="H381" s="371"/>
      <c r="I381" s="371"/>
      <c r="J381" s="371"/>
      <c r="K381" s="371"/>
      <c r="L381" s="371"/>
      <c r="M381" s="371"/>
      <c r="N381" s="371"/>
      <c r="O381" s="371"/>
      <c r="P381" s="371"/>
      <c r="Q381" s="371"/>
      <c r="R381" s="371"/>
      <c r="S381" s="371"/>
      <c r="T381" s="371"/>
      <c r="U381" s="45"/>
      <c r="V381" s="45"/>
      <c r="W381" s="45"/>
      <c r="X381" s="45"/>
      <c r="Y381" s="45"/>
      <c r="Z381" s="45"/>
    </row>
    <row r="382" spans="1:26" ht="34.5" hidden="1" customHeight="1" outlineLevel="2">
      <c r="A382" s="101">
        <v>8595057692657</v>
      </c>
      <c r="B382" s="88" t="s">
        <v>2865</v>
      </c>
      <c r="C382" s="48" t="s">
        <v>6718</v>
      </c>
      <c r="D382" s="61">
        <v>240</v>
      </c>
      <c r="E382" s="74">
        <f>SUMIF('Загальний прайс'!$D$7:$D$4839,A382,'Загальний прайс'!$L$7:$L$4839)</f>
        <v>11555.096569634445</v>
      </c>
      <c r="F382" s="43">
        <f>E382*ЗМІСТ!$E$13/1000*1.2</f>
        <v>728.70876125197537</v>
      </c>
      <c r="G382" s="372">
        <f>F382*(100%-ЗМІСТ!$E$15)</f>
        <v>728.70876125197537</v>
      </c>
      <c r="H382" s="371"/>
      <c r="I382" s="371"/>
      <c r="J382" s="371"/>
      <c r="K382" s="371"/>
      <c r="L382" s="371"/>
      <c r="M382" s="371"/>
      <c r="N382" s="371"/>
      <c r="O382" s="371"/>
      <c r="P382" s="371"/>
      <c r="Q382" s="371"/>
      <c r="R382" s="371"/>
      <c r="S382" s="371"/>
      <c r="T382" s="371"/>
      <c r="U382" s="45"/>
      <c r="V382" s="45"/>
      <c r="W382" s="45"/>
      <c r="X382" s="45"/>
      <c r="Y382" s="45"/>
      <c r="Z382" s="45"/>
    </row>
    <row r="383" spans="1:26" ht="34.5" hidden="1" customHeight="1" outlineLevel="2">
      <c r="A383" s="101">
        <v>8595057644175</v>
      </c>
      <c r="B383" s="88" t="s">
        <v>2866</v>
      </c>
      <c r="C383" s="48" t="s">
        <v>6720</v>
      </c>
      <c r="D383" s="61">
        <v>180</v>
      </c>
      <c r="E383" s="74">
        <f>SUMIF('Загальний прайс'!$D$7:$D$4839,A383,'Загальний прайс'!$L$7:$L$4839)</f>
        <v>11759.676404840811</v>
      </c>
      <c r="F383" s="43">
        <f>E383*ЗМІСТ!$E$13/1000*1.2</f>
        <v>741.61035124665602</v>
      </c>
      <c r="G383" s="372">
        <f>F383*(100%-ЗМІСТ!$E$15)</f>
        <v>741.61035124665602</v>
      </c>
      <c r="H383" s="371"/>
      <c r="I383" s="371"/>
      <c r="J383" s="371"/>
      <c r="K383" s="371"/>
      <c r="L383" s="371"/>
      <c r="M383" s="371"/>
      <c r="N383" s="371"/>
      <c r="O383" s="371"/>
      <c r="P383" s="371"/>
      <c r="Q383" s="371"/>
      <c r="R383" s="371"/>
      <c r="S383" s="371"/>
      <c r="T383" s="371"/>
      <c r="U383" s="45"/>
      <c r="V383" s="45"/>
      <c r="W383" s="45"/>
      <c r="X383" s="45"/>
      <c r="Y383" s="45"/>
      <c r="Z383" s="45"/>
    </row>
    <row r="384" spans="1:26" ht="34.5" hidden="1" customHeight="1" outlineLevel="2">
      <c r="A384" s="101">
        <v>8595057644182</v>
      </c>
      <c r="B384" s="88" t="s">
        <v>2867</v>
      </c>
      <c r="C384" s="48" t="s">
        <v>6722</v>
      </c>
      <c r="D384" s="61">
        <v>120</v>
      </c>
      <c r="E384" s="74">
        <f>SUMIF('Загальний прайс'!$D$7:$D$4839,A384,'Загальний прайс'!$L$7:$L$4839)</f>
        <v>12462.020779347638</v>
      </c>
      <c r="F384" s="43">
        <f>E384*ЗМІСТ!$E$13/1000*1.2</f>
        <v>785.90288450545472</v>
      </c>
      <c r="G384" s="372">
        <f>F384*(100%-ЗМІСТ!$E$15)</f>
        <v>785.90288450545472</v>
      </c>
      <c r="H384" s="371"/>
      <c r="I384" s="371"/>
      <c r="J384" s="371"/>
      <c r="K384" s="371"/>
      <c r="L384" s="371"/>
      <c r="M384" s="371"/>
      <c r="N384" s="371"/>
      <c r="O384" s="371"/>
      <c r="P384" s="371"/>
      <c r="Q384" s="371"/>
      <c r="R384" s="371"/>
      <c r="S384" s="371"/>
      <c r="T384" s="371"/>
      <c r="U384" s="45"/>
      <c r="V384" s="45"/>
      <c r="W384" s="45"/>
      <c r="X384" s="45"/>
      <c r="Y384" s="45"/>
      <c r="Z384" s="45"/>
    </row>
    <row r="385" spans="1:26" ht="34.5" hidden="1" customHeight="1" outlineLevel="2">
      <c r="A385" s="101">
        <v>8595057644199</v>
      </c>
      <c r="B385" s="88" t="s">
        <v>2868</v>
      </c>
      <c r="C385" s="48" t="s">
        <v>6724</v>
      </c>
      <c r="D385" s="61">
        <v>78</v>
      </c>
      <c r="E385" s="74">
        <f>SUMIF('Загальний прайс'!$D$7:$D$4839,A385,'Загальний прайс'!$L$7:$L$4839)</f>
        <v>13093.602187046943</v>
      </c>
      <c r="F385" s="43">
        <f>E385*ЗМІСТ!$E$13/1000*1.2</f>
        <v>825.73283334757843</v>
      </c>
      <c r="G385" s="372">
        <f>F385*(100%-ЗМІСТ!$E$15)</f>
        <v>825.73283334757843</v>
      </c>
      <c r="H385" s="371"/>
      <c r="I385" s="371"/>
      <c r="J385" s="371"/>
      <c r="K385" s="371"/>
      <c r="L385" s="371"/>
      <c r="M385" s="371"/>
      <c r="N385" s="371"/>
      <c r="O385" s="371"/>
      <c r="P385" s="371"/>
      <c r="Q385" s="371"/>
      <c r="R385" s="371"/>
      <c r="S385" s="371"/>
      <c r="T385" s="371"/>
      <c r="U385" s="45"/>
      <c r="V385" s="45"/>
      <c r="W385" s="45"/>
      <c r="X385" s="45"/>
      <c r="Y385" s="45"/>
      <c r="Z385" s="45"/>
    </row>
    <row r="386" spans="1:26" ht="34.5" hidden="1" customHeight="1" outlineLevel="2">
      <c r="A386" s="101">
        <v>8595057644205</v>
      </c>
      <c r="B386" s="88" t="s">
        <v>2869</v>
      </c>
      <c r="C386" s="48" t="s">
        <v>6726</v>
      </c>
      <c r="D386" s="61">
        <v>72</v>
      </c>
      <c r="E386" s="74">
        <f>SUMIF('Загальний прайс'!$D$7:$D$4839,A386,'Загальний прайс'!$L$7:$L$4839)</f>
        <v>13672.138180153648</v>
      </c>
      <c r="F386" s="43">
        <f>E386*ЗМІСТ!$E$13/1000*1.2</f>
        <v>862.21753465110078</v>
      </c>
      <c r="G386" s="372">
        <f>F386*(100%-ЗМІСТ!$E$15)</f>
        <v>862.21753465110078</v>
      </c>
      <c r="H386" s="371"/>
      <c r="I386" s="371"/>
      <c r="J386" s="371"/>
      <c r="K386" s="371"/>
      <c r="L386" s="371"/>
      <c r="M386" s="371"/>
      <c r="N386" s="371"/>
      <c r="O386" s="371"/>
      <c r="P386" s="371"/>
      <c r="Q386" s="371"/>
      <c r="R386" s="371"/>
      <c r="S386" s="371"/>
      <c r="T386" s="371"/>
      <c r="U386" s="45"/>
      <c r="V386" s="45"/>
      <c r="W386" s="45"/>
      <c r="X386" s="45"/>
      <c r="Y386" s="45"/>
      <c r="Z386" s="45"/>
    </row>
    <row r="387" spans="1:26" ht="34.5" hidden="1" customHeight="1" outlineLevel="2">
      <c r="A387" s="101">
        <v>8595057644212</v>
      </c>
      <c r="B387" s="88" t="s">
        <v>2870</v>
      </c>
      <c r="C387" s="48" t="s">
        <v>6728</v>
      </c>
      <c r="D387" s="61">
        <v>60</v>
      </c>
      <c r="E387" s="74">
        <f>SUMIF('Загальний прайс'!$D$7:$D$4839,A387,'Загальний прайс'!$L$7:$L$4839)</f>
        <v>14615.19306397714</v>
      </c>
      <c r="F387" s="43">
        <f>E387*ЗМІСТ!$E$13/1000*1.2</f>
        <v>921.69019695576401</v>
      </c>
      <c r="G387" s="372">
        <f>F387*(100%-ЗМІСТ!$E$15)</f>
        <v>921.69019695576401</v>
      </c>
      <c r="H387" s="371"/>
      <c r="I387" s="371"/>
      <c r="J387" s="371"/>
      <c r="K387" s="371"/>
      <c r="L387" s="371"/>
      <c r="M387" s="371"/>
      <c r="N387" s="371"/>
      <c r="O387" s="371"/>
      <c r="P387" s="371"/>
      <c r="Q387" s="371"/>
      <c r="R387" s="371"/>
      <c r="S387" s="371"/>
      <c r="T387" s="371"/>
      <c r="U387" s="45"/>
      <c r="V387" s="45"/>
      <c r="W387" s="45"/>
      <c r="X387" s="45"/>
      <c r="Y387" s="45"/>
      <c r="Z387" s="45"/>
    </row>
    <row r="388" spans="1:26" ht="34.5" hidden="1" customHeight="1" outlineLevel="2">
      <c r="A388" s="101">
        <v>8595057692664</v>
      </c>
      <c r="B388" s="88" t="s">
        <v>2871</v>
      </c>
      <c r="C388" s="48" t="s">
        <v>6694</v>
      </c>
      <c r="D388" s="61">
        <v>168</v>
      </c>
      <c r="E388" s="74">
        <f>SUMIF('Загальний прайс'!$D$7:$D$4839,A388,'Загальний прайс'!$L$7:$L$4839)</f>
        <v>13064.489950644975</v>
      </c>
      <c r="F388" s="43">
        <f>E388*ЗМІСТ!$E$13/1000*1.2</f>
        <v>823.89690392908255</v>
      </c>
      <c r="G388" s="372">
        <f>F388*(100%-ЗМІСТ!$E$15)</f>
        <v>823.89690392908255</v>
      </c>
      <c r="H388" s="371"/>
      <c r="I388" s="371"/>
      <c r="J388" s="371"/>
      <c r="K388" s="371"/>
      <c r="L388" s="371"/>
      <c r="M388" s="371"/>
      <c r="N388" s="371"/>
      <c r="O388" s="371"/>
      <c r="P388" s="371"/>
      <c r="Q388" s="371"/>
      <c r="R388" s="371"/>
      <c r="S388" s="371"/>
      <c r="T388" s="371"/>
      <c r="U388" s="45"/>
      <c r="V388" s="45"/>
      <c r="W388" s="45"/>
      <c r="X388" s="45"/>
      <c r="Y388" s="45"/>
      <c r="Z388" s="45"/>
    </row>
    <row r="389" spans="1:26" ht="34.5" hidden="1" customHeight="1" outlineLevel="2">
      <c r="A389" s="101">
        <v>8595057644373</v>
      </c>
      <c r="B389" s="88" t="s">
        <v>2872</v>
      </c>
      <c r="C389" s="48" t="s">
        <v>6696</v>
      </c>
      <c r="D389" s="61">
        <v>120</v>
      </c>
      <c r="E389" s="74">
        <f>SUMIF('Загальний прайс'!$D$7:$D$4839,A389,'Загальний прайс'!$L$7:$L$4839)</f>
        <v>13269.281431995931</v>
      </c>
      <c r="F389" s="43">
        <f>E389*ЗМІСТ!$E$13/1000*1.2</f>
        <v>836.81184114236225</v>
      </c>
      <c r="G389" s="372">
        <f>F389*(100%-ЗМІСТ!$E$15)</f>
        <v>836.81184114236225</v>
      </c>
      <c r="H389" s="371"/>
      <c r="I389" s="371"/>
      <c r="J389" s="371"/>
      <c r="K389" s="371"/>
      <c r="L389" s="371"/>
      <c r="M389" s="371"/>
      <c r="N389" s="371"/>
      <c r="O389" s="371"/>
      <c r="P389" s="371"/>
      <c r="Q389" s="371"/>
      <c r="R389" s="371"/>
      <c r="S389" s="371"/>
      <c r="T389" s="371"/>
      <c r="U389" s="45"/>
      <c r="V389" s="45"/>
      <c r="W389" s="45"/>
      <c r="X389" s="45"/>
      <c r="Y389" s="45"/>
      <c r="Z389" s="45"/>
    </row>
    <row r="390" spans="1:26" ht="34.5" hidden="1" customHeight="1" outlineLevel="2">
      <c r="A390" s="101">
        <v>8595057644380</v>
      </c>
      <c r="B390" s="88" t="s">
        <v>2873</v>
      </c>
      <c r="C390" s="48" t="s">
        <v>6698</v>
      </c>
      <c r="D390" s="61">
        <v>84</v>
      </c>
      <c r="E390" s="74">
        <f>SUMIF('Загальний прайс'!$D$7:$D$4839,A390,'Загальний прайс'!$L$7:$L$4839)</f>
        <v>13971.715868691934</v>
      </c>
      <c r="F390" s="43">
        <f>E390*ЗМІСТ!$E$13/1000*1.2</f>
        <v>881.11005406864899</v>
      </c>
      <c r="G390" s="372">
        <f>F390*(100%-ЗМІСТ!$E$15)</f>
        <v>881.11005406864899</v>
      </c>
      <c r="H390" s="371"/>
      <c r="I390" s="371"/>
      <c r="J390" s="371"/>
      <c r="K390" s="371"/>
      <c r="L390" s="371"/>
      <c r="M390" s="371"/>
      <c r="N390" s="371"/>
      <c r="O390" s="371"/>
      <c r="P390" s="371"/>
      <c r="Q390" s="371"/>
      <c r="R390" s="371"/>
      <c r="S390" s="371"/>
      <c r="T390" s="371"/>
      <c r="U390" s="45"/>
      <c r="V390" s="45"/>
      <c r="W390" s="45"/>
      <c r="X390" s="45"/>
      <c r="Y390" s="45"/>
      <c r="Z390" s="45"/>
    </row>
    <row r="391" spans="1:26" ht="34.5" hidden="1" customHeight="1" outlineLevel="2">
      <c r="A391" s="101">
        <v>8595057644397</v>
      </c>
      <c r="B391" s="88" t="s">
        <v>2874</v>
      </c>
      <c r="C391" s="48" t="s">
        <v>6700</v>
      </c>
      <c r="D391" s="61">
        <v>54</v>
      </c>
      <c r="E391" s="74">
        <f>SUMIF('Загальний прайс'!$D$7:$D$4839,A391,'Загальний прайс'!$L$7:$L$4839)</f>
        <v>14603.216220420978</v>
      </c>
      <c r="F391" s="43">
        <f>E391*ЗМІСТ!$E$13/1000*1.2</f>
        <v>920.93489121003313</v>
      </c>
      <c r="G391" s="372">
        <f>F391*(100%-ЗМІСТ!$E$15)</f>
        <v>920.93489121003313</v>
      </c>
      <c r="H391" s="371"/>
      <c r="I391" s="371"/>
      <c r="J391" s="371"/>
      <c r="K391" s="371"/>
      <c r="L391" s="371"/>
      <c r="M391" s="371"/>
      <c r="N391" s="371"/>
      <c r="O391" s="371"/>
      <c r="P391" s="371"/>
      <c r="Q391" s="371"/>
      <c r="R391" s="371"/>
      <c r="S391" s="371"/>
      <c r="T391" s="371"/>
      <c r="U391" s="45"/>
      <c r="V391" s="45"/>
      <c r="W391" s="45"/>
      <c r="X391" s="45"/>
      <c r="Y391" s="45"/>
      <c r="Z391" s="45"/>
    </row>
    <row r="392" spans="1:26" ht="34.5" hidden="1" customHeight="1" outlineLevel="2">
      <c r="A392" s="101">
        <v>8595057644403</v>
      </c>
      <c r="B392" s="88" t="s">
        <v>2875</v>
      </c>
      <c r="C392" s="48" t="s">
        <v>6702</v>
      </c>
      <c r="D392" s="61">
        <v>48</v>
      </c>
      <c r="E392" s="74">
        <f>SUMIF('Загальний прайс'!$D$7:$D$4839,A392,'Загальний прайс'!$L$7:$L$4839)</f>
        <v>15181.864791264165</v>
      </c>
      <c r="F392" s="43">
        <f>E392*ЗМІСТ!$E$13/1000*1.2</f>
        <v>957.42669209791654</v>
      </c>
      <c r="G392" s="372">
        <f>F392*(100%-ЗМІСТ!$E$15)</f>
        <v>957.42669209791654</v>
      </c>
      <c r="H392" s="371"/>
      <c r="I392" s="371"/>
      <c r="J392" s="371"/>
      <c r="K392" s="371"/>
      <c r="L392" s="371"/>
      <c r="M392" s="371"/>
      <c r="N392" s="371"/>
      <c r="O392" s="371"/>
      <c r="P392" s="371"/>
      <c r="Q392" s="371"/>
      <c r="R392" s="371"/>
      <c r="S392" s="371"/>
      <c r="T392" s="371"/>
      <c r="U392" s="45"/>
      <c r="V392" s="45"/>
      <c r="W392" s="45"/>
      <c r="X392" s="45"/>
      <c r="Y392" s="45"/>
      <c r="Z392" s="45"/>
    </row>
    <row r="393" spans="1:26" ht="34.5" hidden="1" customHeight="1" outlineLevel="2">
      <c r="A393" s="245">
        <v>8595057644410</v>
      </c>
      <c r="B393" s="88" t="s">
        <v>2876</v>
      </c>
      <c r="C393" s="48" t="s">
        <v>6704</v>
      </c>
      <c r="D393" s="46">
        <v>42</v>
      </c>
      <c r="E393" s="74">
        <f>SUMIF('Загальний прайс'!$D$7:$D$4839,A393,'Загальний прайс'!$L$7:$L$4839)</f>
        <v>16124.969209291708</v>
      </c>
      <c r="F393" s="375">
        <f>E393*ЗМІСТ!$E$13/1000*1.2</f>
        <v>1016.9024782196987</v>
      </c>
      <c r="G393" s="376">
        <f>F393*(100%-ЗМІСТ!$E$15)</f>
        <v>1016.9024782196987</v>
      </c>
      <c r="H393" s="371"/>
      <c r="I393" s="371"/>
      <c r="J393" s="371"/>
      <c r="K393" s="371"/>
      <c r="L393" s="371"/>
      <c r="M393" s="371"/>
      <c r="N393" s="371"/>
      <c r="O393" s="371"/>
      <c r="P393" s="371"/>
      <c r="Q393" s="371"/>
      <c r="R393" s="371"/>
      <c r="S393" s="371"/>
      <c r="T393" s="371"/>
      <c r="U393" s="45"/>
      <c r="V393" s="45"/>
      <c r="W393" s="45"/>
      <c r="X393" s="45"/>
      <c r="Y393" s="45"/>
      <c r="Z393" s="45"/>
    </row>
    <row r="394" spans="1:26" ht="34.5" hidden="1" customHeight="1" outlineLevel="1">
      <c r="A394" s="643" t="s">
        <v>2877</v>
      </c>
      <c r="B394" s="644"/>
      <c r="C394" s="644"/>
      <c r="D394" s="644"/>
      <c r="E394" s="644"/>
      <c r="F394" s="644"/>
      <c r="G394" s="644"/>
      <c r="H394" s="371"/>
      <c r="I394" s="371"/>
      <c r="J394" s="371"/>
      <c r="K394" s="371"/>
      <c r="L394" s="371"/>
      <c r="M394" s="371"/>
      <c r="N394" s="371"/>
      <c r="O394" s="371"/>
      <c r="P394" s="371"/>
      <c r="Q394" s="371"/>
      <c r="R394" s="371"/>
      <c r="S394" s="371"/>
      <c r="T394" s="371"/>
      <c r="U394" s="45"/>
      <c r="V394" s="45"/>
      <c r="W394" s="45"/>
      <c r="X394" s="45"/>
      <c r="Y394" s="45"/>
      <c r="Z394" s="45"/>
    </row>
    <row r="395" spans="1:26" ht="34.5" hidden="1" customHeight="1" outlineLevel="2">
      <c r="A395" s="245">
        <v>8595057629790</v>
      </c>
      <c r="B395" s="88" t="s">
        <v>2583</v>
      </c>
      <c r="C395" s="48" t="s">
        <v>8219</v>
      </c>
      <c r="D395" s="88">
        <v>20</v>
      </c>
      <c r="E395" s="74">
        <f>SUMIF('Загальний прайс'!$D$7:$D$4839,A395,'Загальний прайс'!$L$7:$L$4839)</f>
        <v>3664.0847179184602</v>
      </c>
      <c r="F395" s="74">
        <f>E395*ЗМІСТ!$E$13/1000*1.2</f>
        <v>231.07125239725488</v>
      </c>
      <c r="G395" s="370">
        <f>F395*(100%-ЗМІСТ!$E$15)</f>
        <v>231.07125239725488</v>
      </c>
      <c r="H395" s="371"/>
      <c r="I395" s="371"/>
      <c r="J395" s="371"/>
      <c r="K395" s="371"/>
      <c r="L395" s="371"/>
      <c r="M395" s="371"/>
      <c r="N395" s="371"/>
      <c r="O395" s="371"/>
      <c r="P395" s="371"/>
      <c r="Q395" s="371"/>
      <c r="R395" s="371"/>
      <c r="S395" s="371"/>
      <c r="T395" s="371"/>
      <c r="U395" s="45"/>
      <c r="V395" s="45"/>
      <c r="W395" s="45"/>
      <c r="X395" s="45"/>
      <c r="Y395" s="45"/>
      <c r="Z395" s="45"/>
    </row>
    <row r="396" spans="1:26" ht="34.5" hidden="1" customHeight="1" outlineLevel="2">
      <c r="A396" s="245">
        <v>8595057629424</v>
      </c>
      <c r="B396" s="88" t="s">
        <v>2584</v>
      </c>
      <c r="C396" s="48" t="s">
        <v>8221</v>
      </c>
      <c r="D396" s="41">
        <v>12</v>
      </c>
      <c r="E396" s="74">
        <f>SUMIF('Загальний прайс'!$D$7:$D$4839,A396,'Загальний прайс'!$L$7:$L$4839)</f>
        <v>4400.8537431719451</v>
      </c>
      <c r="F396" s="43">
        <f>E396*ЗМІСТ!$E$13/1000*1.2</f>
        <v>277.53473632279662</v>
      </c>
      <c r="G396" s="372">
        <f>F396*(100%-ЗМІСТ!$E$15)</f>
        <v>277.53473632279662</v>
      </c>
      <c r="H396" s="371"/>
      <c r="I396" s="371"/>
      <c r="J396" s="371"/>
      <c r="K396" s="371"/>
      <c r="L396" s="371"/>
      <c r="M396" s="371"/>
      <c r="N396" s="371"/>
      <c r="O396" s="371"/>
      <c r="P396" s="371"/>
      <c r="Q396" s="371"/>
      <c r="R396" s="371"/>
      <c r="S396" s="371"/>
      <c r="T396" s="371"/>
      <c r="U396" s="45"/>
      <c r="V396" s="45"/>
      <c r="W396" s="45"/>
      <c r="X396" s="45"/>
      <c r="Y396" s="45"/>
      <c r="Z396" s="45"/>
    </row>
    <row r="397" spans="1:26" ht="34.5" hidden="1" customHeight="1" outlineLevel="2">
      <c r="A397" s="245">
        <v>8595057629516</v>
      </c>
      <c r="B397" s="88" t="s">
        <v>2585</v>
      </c>
      <c r="C397" s="48" t="s">
        <v>8225</v>
      </c>
      <c r="D397" s="41">
        <v>12</v>
      </c>
      <c r="E397" s="74">
        <f>SUMIF('Загальний прайс'!$D$7:$D$4839,A397,'Загальний прайс'!$L$7:$L$4839)</f>
        <v>7841.1150116003419</v>
      </c>
      <c r="F397" s="43">
        <f>E397*ЗМІСТ!$E$13/1000*1.2</f>
        <v>494.49082251316202</v>
      </c>
      <c r="G397" s="372">
        <f>F397*(100%-ЗМІСТ!$E$15)</f>
        <v>494.49082251316202</v>
      </c>
      <c r="H397" s="371"/>
      <c r="I397" s="371"/>
      <c r="J397" s="371"/>
      <c r="K397" s="371"/>
      <c r="L397" s="371"/>
      <c r="M397" s="371"/>
      <c r="N397" s="371"/>
      <c r="O397" s="371"/>
      <c r="P397" s="371"/>
      <c r="Q397" s="371"/>
      <c r="R397" s="371"/>
      <c r="S397" s="371"/>
      <c r="T397" s="371"/>
      <c r="U397" s="45"/>
      <c r="V397" s="45"/>
      <c r="W397" s="45"/>
      <c r="X397" s="45"/>
      <c r="Y397" s="45"/>
      <c r="Z397" s="45"/>
    </row>
    <row r="398" spans="1:26" ht="34.5" hidden="1" customHeight="1" outlineLevel="2">
      <c r="A398" s="245">
        <v>8595057629394</v>
      </c>
      <c r="B398" s="88" t="s">
        <v>2586</v>
      </c>
      <c r="C398" s="48" t="s">
        <v>8228</v>
      </c>
      <c r="D398" s="41">
        <v>12</v>
      </c>
      <c r="E398" s="74">
        <f>SUMIF('Загальний прайс'!$D$7:$D$4839,A398,'Загальний прайс'!$L$7:$L$4839)</f>
        <v>12324.411820956368</v>
      </c>
      <c r="F398" s="43">
        <f>E398*ЗМІСТ!$E$13/1000*1.2</f>
        <v>777.224735170901</v>
      </c>
      <c r="G398" s="372">
        <f>F398*(100%-ЗМІСТ!$E$15)</f>
        <v>777.224735170901</v>
      </c>
      <c r="H398" s="371"/>
      <c r="I398" s="371"/>
      <c r="J398" s="371"/>
      <c r="K398" s="371"/>
      <c r="L398" s="371"/>
      <c r="M398" s="371"/>
      <c r="N398" s="371"/>
      <c r="O398" s="371"/>
      <c r="P398" s="371"/>
      <c r="Q398" s="371"/>
      <c r="R398" s="371"/>
      <c r="S398" s="371"/>
      <c r="T398" s="371"/>
      <c r="U398" s="45"/>
      <c r="V398" s="45"/>
      <c r="W398" s="45"/>
      <c r="X398" s="45"/>
      <c r="Y398" s="45"/>
      <c r="Z398" s="45"/>
    </row>
    <row r="399" spans="1:26" ht="34.5" hidden="1" customHeight="1" outlineLevel="2">
      <c r="A399" s="245">
        <v>8595057633162</v>
      </c>
      <c r="B399" s="88" t="s">
        <v>2587</v>
      </c>
      <c r="C399" s="48" t="s">
        <v>8231</v>
      </c>
      <c r="D399" s="41">
        <v>12</v>
      </c>
      <c r="E399" s="74">
        <f>SUMIF('Загальний прайс'!$D$7:$D$4839,A399,'Загальний прайс'!$L$7:$L$4839)</f>
        <v>14902.467214504868</v>
      </c>
      <c r="F399" s="43">
        <f>E399*ЗМІСТ!$E$13/1000*1.2</f>
        <v>939.80680802078064</v>
      </c>
      <c r="G399" s="372">
        <f>F399*(100%-ЗМІСТ!$E$15)</f>
        <v>939.80680802078064</v>
      </c>
      <c r="H399" s="371"/>
      <c r="I399" s="371"/>
      <c r="J399" s="371"/>
      <c r="K399" s="371"/>
      <c r="L399" s="371"/>
      <c r="M399" s="371"/>
      <c r="N399" s="371"/>
      <c r="O399" s="371"/>
      <c r="P399" s="371"/>
      <c r="Q399" s="371"/>
      <c r="R399" s="371"/>
      <c r="S399" s="371"/>
      <c r="T399" s="371"/>
      <c r="U399" s="45"/>
      <c r="V399" s="45"/>
      <c r="W399" s="45"/>
      <c r="X399" s="45"/>
      <c r="Y399" s="45"/>
      <c r="Z399" s="45"/>
    </row>
    <row r="400" spans="1:26" ht="34.5" hidden="1" customHeight="1" outlineLevel="2">
      <c r="A400" s="245">
        <v>8595057636576</v>
      </c>
      <c r="B400" s="88" t="s">
        <v>2588</v>
      </c>
      <c r="C400" s="48" t="s">
        <v>8233</v>
      </c>
      <c r="D400" s="378">
        <v>12</v>
      </c>
      <c r="E400" s="74">
        <f>SUMIF('Загальний прайс'!$D$7:$D$4839,A400,'Загальний прайс'!$L$7:$L$4839)</f>
        <v>21944.187104953497</v>
      </c>
      <c r="F400" s="375">
        <f>E400*ЗМІСТ!$E$13/1000*1.2</f>
        <v>1383.8847045168502</v>
      </c>
      <c r="G400" s="376">
        <f>F400*(100%-ЗМІСТ!$E$15)</f>
        <v>1383.8847045168502</v>
      </c>
      <c r="H400" s="371"/>
      <c r="I400" s="371"/>
      <c r="J400" s="371"/>
      <c r="K400" s="371"/>
      <c r="L400" s="371"/>
      <c r="M400" s="371"/>
      <c r="N400" s="371"/>
      <c r="O400" s="371"/>
      <c r="P400" s="371"/>
      <c r="Q400" s="371"/>
      <c r="R400" s="371"/>
      <c r="S400" s="371"/>
      <c r="T400" s="371"/>
      <c r="U400" s="45"/>
      <c r="V400" s="45"/>
      <c r="W400" s="45"/>
      <c r="X400" s="45"/>
      <c r="Y400" s="45"/>
      <c r="Z400" s="45"/>
    </row>
    <row r="401" spans="1:26" ht="34.5" hidden="1" customHeight="1" outlineLevel="1">
      <c r="A401" s="643" t="s">
        <v>2878</v>
      </c>
      <c r="B401" s="644"/>
      <c r="C401" s="644"/>
      <c r="D401" s="644"/>
      <c r="E401" s="644"/>
      <c r="F401" s="644"/>
      <c r="G401" s="644"/>
      <c r="H401" s="371"/>
      <c r="I401" s="371"/>
      <c r="J401" s="371"/>
      <c r="K401" s="371"/>
      <c r="L401" s="371"/>
      <c r="M401" s="371"/>
      <c r="N401" s="371"/>
      <c r="O401" s="371"/>
      <c r="P401" s="371"/>
      <c r="Q401" s="371"/>
      <c r="R401" s="371"/>
      <c r="S401" s="371"/>
      <c r="T401" s="371"/>
      <c r="U401" s="45"/>
      <c r="V401" s="45"/>
      <c r="W401" s="45"/>
      <c r="X401" s="45"/>
      <c r="Y401" s="45"/>
      <c r="Z401" s="45"/>
    </row>
    <row r="402" spans="1:26" ht="34.5" hidden="1" customHeight="1" outlineLevel="2">
      <c r="A402" s="245">
        <v>8595568910011</v>
      </c>
      <c r="B402" s="88" t="s">
        <v>2879</v>
      </c>
      <c r="C402" s="48" t="s">
        <v>6771</v>
      </c>
      <c r="D402" s="803">
        <f>SUMIF('Загальний прайс'!$D$7:$D$3757,A402,'Загальний прайс'!$H$7:HL$3757)</f>
        <v>1</v>
      </c>
      <c r="E402" s="74">
        <f>SUMIF('Загальний прайс'!$D$7:$D$4839,A402,'Загальний прайс'!$L$7:$L$4839)</f>
        <v>44406.429680635993</v>
      </c>
      <c r="F402" s="74">
        <f>E402*ЗМІСТ!$E$13/1000*1.2</f>
        <v>2800.4399763508791</v>
      </c>
      <c r="G402" s="370">
        <f>F402*(100%-ЗМІСТ!$E$15)</f>
        <v>2800.4399763508791</v>
      </c>
      <c r="H402" s="371"/>
      <c r="I402" s="371"/>
      <c r="J402" s="371"/>
      <c r="K402" s="371"/>
      <c r="L402" s="371"/>
      <c r="M402" s="371"/>
      <c r="N402" s="371"/>
      <c r="O402" s="371"/>
      <c r="P402" s="371"/>
      <c r="Q402" s="371"/>
      <c r="R402" s="371"/>
      <c r="S402" s="371"/>
      <c r="T402" s="371"/>
      <c r="U402" s="45"/>
      <c r="V402" s="45"/>
      <c r="W402" s="45"/>
      <c r="X402" s="45"/>
      <c r="Y402" s="45"/>
      <c r="Z402" s="45"/>
    </row>
    <row r="403" spans="1:26" ht="34.5" hidden="1" customHeight="1" outlineLevel="2">
      <c r="A403" s="245">
        <v>8595057644489</v>
      </c>
      <c r="B403" s="88" t="s">
        <v>2880</v>
      </c>
      <c r="C403" s="48" t="s">
        <v>6773</v>
      </c>
      <c r="D403" s="803">
        <f>SUMIF('Загальний прайс'!$D$7:$D$3757,A403,'Загальний прайс'!$H$7:HL$3757)</f>
        <v>1</v>
      </c>
      <c r="E403" s="74">
        <f>SUMIF('Загальний прайс'!$D$7:$D$4839,A403,'Загальний прайс'!$L$7:$L$4839)</f>
        <v>44816.764468693029</v>
      </c>
      <c r="F403" s="43">
        <f>E403*ЗМІСТ!$E$13/1000*1.2</f>
        <v>2826.3172637713415</v>
      </c>
      <c r="G403" s="372">
        <f>F403*(100%-ЗМІСТ!$E$15)</f>
        <v>2826.3172637713415</v>
      </c>
      <c r="H403" s="371"/>
      <c r="I403" s="371"/>
      <c r="J403" s="371"/>
      <c r="K403" s="371"/>
      <c r="L403" s="371"/>
      <c r="M403" s="371"/>
      <c r="N403" s="371"/>
      <c r="O403" s="371"/>
      <c r="P403" s="371"/>
      <c r="Q403" s="371"/>
      <c r="R403" s="371"/>
      <c r="S403" s="371"/>
      <c r="T403" s="371"/>
      <c r="U403" s="45"/>
      <c r="V403" s="45"/>
      <c r="W403" s="45"/>
      <c r="X403" s="45"/>
      <c r="Y403" s="45"/>
      <c r="Z403" s="45"/>
    </row>
    <row r="404" spans="1:26" ht="34.5" hidden="1" customHeight="1" outlineLevel="2">
      <c r="A404" s="245">
        <v>8595057644496</v>
      </c>
      <c r="B404" s="88" t="s">
        <v>2881</v>
      </c>
      <c r="C404" s="48" t="s">
        <v>6775</v>
      </c>
      <c r="D404" s="803">
        <f>SUMIF('Загальний прайс'!$D$7:$D$3757,A404,'Загальний прайс'!$H$7:HL$3757)</f>
        <v>1</v>
      </c>
      <c r="E404" s="74">
        <f>SUMIF('Загальний прайс'!$D$7:$D$4839,A404,'Загальний прайс'!$L$7:$L$4839)</f>
        <v>46905.187958889263</v>
      </c>
      <c r="F404" s="43">
        <f>E404*ЗМІСТ!$E$13/1000*1.2</f>
        <v>2958.0212686093191</v>
      </c>
      <c r="G404" s="372">
        <f>F404*(100%-ЗМІСТ!$E$15)</f>
        <v>2958.0212686093191</v>
      </c>
      <c r="H404" s="371"/>
      <c r="I404" s="371"/>
      <c r="J404" s="371"/>
      <c r="K404" s="371"/>
      <c r="L404" s="371"/>
      <c r="M404" s="371"/>
      <c r="N404" s="371"/>
      <c r="O404" s="371"/>
      <c r="P404" s="371"/>
      <c r="Q404" s="371"/>
      <c r="R404" s="371"/>
      <c r="S404" s="371"/>
      <c r="T404" s="371"/>
      <c r="U404" s="45"/>
      <c r="V404" s="45"/>
      <c r="W404" s="45"/>
      <c r="X404" s="45"/>
      <c r="Y404" s="45"/>
      <c r="Z404" s="45"/>
    </row>
    <row r="405" spans="1:26" ht="34.5" hidden="1" customHeight="1" outlineLevel="2">
      <c r="A405" s="245">
        <v>8595057644502</v>
      </c>
      <c r="B405" s="88" t="s">
        <v>2882</v>
      </c>
      <c r="C405" s="48" t="s">
        <v>6777</v>
      </c>
      <c r="D405" s="803">
        <f>SUMIF('Загальний прайс'!$D$7:$D$3757,A405,'Загальний прайс'!$H$7:HL$3757)</f>
        <v>1</v>
      </c>
      <c r="E405" s="74">
        <f>SUMIF('Загальний прайс'!$D$7:$D$4839,A405,'Загальний прайс'!$L$7:$L$4839)</f>
        <v>50751.243251296415</v>
      </c>
      <c r="F405" s="43">
        <f>E405*ЗМІСТ!$E$13/1000*1.2</f>
        <v>3200.5682842008364</v>
      </c>
      <c r="G405" s="372">
        <f>F405*(100%-ЗМІСТ!$E$15)</f>
        <v>3200.5682842008364</v>
      </c>
      <c r="H405" s="371"/>
      <c r="I405" s="371"/>
      <c r="J405" s="371"/>
      <c r="K405" s="371"/>
      <c r="L405" s="371"/>
      <c r="M405" s="371"/>
      <c r="N405" s="371"/>
      <c r="O405" s="371"/>
      <c r="P405" s="371"/>
      <c r="Q405" s="371"/>
      <c r="R405" s="371"/>
      <c r="S405" s="371"/>
      <c r="T405" s="371"/>
      <c r="U405" s="45"/>
      <c r="V405" s="45"/>
      <c r="W405" s="45"/>
      <c r="X405" s="45"/>
      <c r="Y405" s="45"/>
      <c r="Z405" s="45"/>
    </row>
    <row r="406" spans="1:26" ht="34.5" hidden="1" customHeight="1" outlineLevel="2">
      <c r="A406" s="245">
        <v>8595057644519</v>
      </c>
      <c r="B406" s="88" t="s">
        <v>2883</v>
      </c>
      <c r="C406" s="48" t="s">
        <v>6779</v>
      </c>
      <c r="D406" s="803">
        <f>SUMIF('Загальний прайс'!$D$7:$D$3757,A406,'Загальний прайс'!$H$7:HL$3757)</f>
        <v>1</v>
      </c>
      <c r="E406" s="74">
        <f>SUMIF('Загальний прайс'!$D$7:$D$4839,A406,'Загальний прайс'!$L$7:$L$4839)</f>
        <v>52506.15757982144</v>
      </c>
      <c r="F406" s="43">
        <f>E406*ЗМІСТ!$E$13/1000*1.2</f>
        <v>3311.2399206286464</v>
      </c>
      <c r="G406" s="372">
        <f>F406*(100%-ЗМІСТ!$E$15)</f>
        <v>3311.2399206286464</v>
      </c>
      <c r="H406" s="371"/>
      <c r="I406" s="371"/>
      <c r="J406" s="371"/>
      <c r="K406" s="371"/>
      <c r="L406" s="371"/>
      <c r="M406" s="371"/>
      <c r="N406" s="371"/>
      <c r="O406" s="371"/>
      <c r="P406" s="371"/>
      <c r="Q406" s="371"/>
      <c r="R406" s="371"/>
      <c r="S406" s="371"/>
      <c r="T406" s="371"/>
      <c r="U406" s="45"/>
      <c r="V406" s="45"/>
      <c r="W406" s="45"/>
      <c r="X406" s="45"/>
      <c r="Y406" s="45"/>
      <c r="Z406" s="45"/>
    </row>
    <row r="407" spans="1:26" ht="34.5" hidden="1" customHeight="1" outlineLevel="2">
      <c r="A407" s="245">
        <v>8595057644526</v>
      </c>
      <c r="B407" s="88" t="s">
        <v>2884</v>
      </c>
      <c r="C407" s="48" t="s">
        <v>6781</v>
      </c>
      <c r="D407" s="803">
        <f>SUMIF('Загальний прайс'!$D$7:$D$3757,A407,'Загальний прайс'!$H$7:HL$3757)</f>
        <v>1</v>
      </c>
      <c r="E407" s="74">
        <f>SUMIF('Загальний прайс'!$D$7:$D$4839,A407,'Загальний прайс'!$L$7:$L$4839)</f>
        <v>54187.382595823641</v>
      </c>
      <c r="F407" s="43">
        <f>E407*ЗМІСТ!$E$13/1000*1.2</f>
        <v>3417.2644260418069</v>
      </c>
      <c r="G407" s="372">
        <f>F407*(100%-ЗМІСТ!$E$15)</f>
        <v>3417.2644260418069</v>
      </c>
      <c r="H407" s="371"/>
      <c r="I407" s="371"/>
      <c r="J407" s="371"/>
      <c r="K407" s="371"/>
      <c r="L407" s="371"/>
      <c r="M407" s="371"/>
      <c r="N407" s="371"/>
      <c r="O407" s="371"/>
      <c r="P407" s="371"/>
      <c r="Q407" s="371"/>
      <c r="R407" s="371"/>
      <c r="S407" s="371"/>
      <c r="T407" s="371"/>
      <c r="U407" s="45"/>
      <c r="V407" s="45"/>
      <c r="W407" s="45"/>
      <c r="X407" s="45"/>
      <c r="Y407" s="45"/>
      <c r="Z407" s="45"/>
    </row>
    <row r="408" spans="1:26" ht="34.5" hidden="1" customHeight="1" outlineLevel="2">
      <c r="A408" s="245">
        <v>8595057644533</v>
      </c>
      <c r="B408" s="88" t="s">
        <v>2885</v>
      </c>
      <c r="C408" s="48" t="s">
        <v>6783</v>
      </c>
      <c r="D408" s="803">
        <f>SUMIF('Загальний прайс'!$D$7:$D$3757,A408,'Загальний прайс'!$H$7:HL$3757)</f>
        <v>1</v>
      </c>
      <c r="E408" s="74">
        <f>SUMIF('Загальний прайс'!$D$7:$D$4839,A408,'Загальний прайс'!$L$7:$L$4839)</f>
        <v>49267.315368228097</v>
      </c>
      <c r="F408" s="43">
        <f>E408*ЗМІСТ!$E$13/1000*1.2</f>
        <v>3106.9860936114778</v>
      </c>
      <c r="G408" s="372">
        <f>F408*(100%-ЗМІСТ!$E$15)</f>
        <v>3106.9860936114778</v>
      </c>
      <c r="H408" s="371"/>
      <c r="I408" s="371"/>
      <c r="J408" s="371"/>
      <c r="K408" s="371"/>
      <c r="L408" s="371"/>
      <c r="M408" s="371"/>
      <c r="N408" s="371"/>
      <c r="O408" s="371"/>
      <c r="P408" s="371"/>
      <c r="Q408" s="371"/>
      <c r="R408" s="371"/>
      <c r="S408" s="371"/>
      <c r="T408" s="371"/>
      <c r="U408" s="45"/>
      <c r="V408" s="45"/>
      <c r="W408" s="45"/>
      <c r="X408" s="45"/>
      <c r="Y408" s="45"/>
      <c r="Z408" s="45"/>
    </row>
    <row r="409" spans="1:26" ht="34.5" hidden="1" customHeight="1" outlineLevel="2">
      <c r="A409" s="245">
        <v>8595057644540</v>
      </c>
      <c r="B409" s="88" t="s">
        <v>2886</v>
      </c>
      <c r="C409" s="48" t="s">
        <v>6785</v>
      </c>
      <c r="D409" s="803">
        <f>SUMIF('Загальний прайс'!$D$7:$D$3757,A409,'Загальний прайс'!$H$7:HL$3757)</f>
        <v>1</v>
      </c>
      <c r="E409" s="74">
        <f>SUMIF('Загальний прайс'!$D$7:$D$4839,A409,'Загальний прайс'!$L$7:$L$4839)</f>
        <v>50664.910798531113</v>
      </c>
      <c r="F409" s="43">
        <f>E409*ЗМІСТ!$E$13/1000*1.2</f>
        <v>3195.1238282128384</v>
      </c>
      <c r="G409" s="372">
        <f>F409*(100%-ЗМІСТ!$E$15)</f>
        <v>3195.1238282128384</v>
      </c>
      <c r="H409" s="371"/>
      <c r="I409" s="371"/>
      <c r="J409" s="371"/>
      <c r="K409" s="371"/>
      <c r="L409" s="371"/>
      <c r="M409" s="371"/>
      <c r="N409" s="371"/>
      <c r="O409" s="371"/>
      <c r="P409" s="371"/>
      <c r="Q409" s="371"/>
      <c r="R409" s="371"/>
      <c r="S409" s="371"/>
      <c r="T409" s="371"/>
      <c r="U409" s="45"/>
      <c r="V409" s="45"/>
      <c r="W409" s="45"/>
      <c r="X409" s="45"/>
      <c r="Y409" s="45"/>
      <c r="Z409" s="45"/>
    </row>
    <row r="410" spans="1:26" ht="34.5" hidden="1" customHeight="1" outlineLevel="2">
      <c r="A410" s="245">
        <v>8595057644557</v>
      </c>
      <c r="B410" s="88" t="s">
        <v>2887</v>
      </c>
      <c r="C410" s="48" t="s">
        <v>6787</v>
      </c>
      <c r="D410" s="803">
        <f>SUMIF('Загальний прайс'!$D$7:$D$3757,A410,'Загальний прайс'!$H$7:HL$3757)</f>
        <v>1</v>
      </c>
      <c r="E410" s="74">
        <f>SUMIF('Загальний прайс'!$D$7:$D$4839,A410,'Загальний прайс'!$L$7:$L$4839)</f>
        <v>53352.20543167436</v>
      </c>
      <c r="F410" s="43">
        <f>E410*ЗМІСТ!$E$13/1000*1.2</f>
        <v>3364.5949469902421</v>
      </c>
      <c r="G410" s="372">
        <f>F410*(100%-ЗМІСТ!$E$15)</f>
        <v>3364.5949469902421</v>
      </c>
      <c r="H410" s="371"/>
      <c r="I410" s="371"/>
      <c r="J410" s="371"/>
      <c r="K410" s="371"/>
      <c r="L410" s="371"/>
      <c r="M410" s="371"/>
      <c r="N410" s="371"/>
      <c r="O410" s="371"/>
      <c r="P410" s="371"/>
      <c r="Q410" s="371"/>
      <c r="R410" s="371"/>
      <c r="S410" s="371"/>
      <c r="T410" s="371"/>
      <c r="U410" s="45"/>
      <c r="V410" s="45"/>
      <c r="W410" s="45"/>
      <c r="X410" s="45"/>
      <c r="Y410" s="45"/>
      <c r="Z410" s="45"/>
    </row>
    <row r="411" spans="1:26" ht="34.5" hidden="1" customHeight="1" outlineLevel="2">
      <c r="A411" s="245">
        <v>8595057644564</v>
      </c>
      <c r="B411" s="88" t="s">
        <v>2888</v>
      </c>
      <c r="C411" s="48" t="s">
        <v>6789</v>
      </c>
      <c r="D411" s="803">
        <f>SUMIF('Загальний прайс'!$D$7:$D$3757,A411,'Загальний прайс'!$H$7:HL$3757)</f>
        <v>1</v>
      </c>
      <c r="E411" s="74">
        <f>SUMIF('Загальний прайс'!$D$7:$D$4839,A411,'Загальний прайс'!$L$7:$L$4839)</f>
        <v>56434.809662201296</v>
      </c>
      <c r="F411" s="43">
        <f>E411*ЗМІСТ!$E$13/1000*1.2</f>
        <v>3558.9958069675163</v>
      </c>
      <c r="G411" s="372">
        <f>F411*(100%-ЗМІСТ!$E$15)</f>
        <v>3558.9958069675163</v>
      </c>
      <c r="H411" s="371"/>
      <c r="I411" s="371"/>
      <c r="J411" s="371"/>
      <c r="K411" s="371"/>
      <c r="L411" s="371"/>
      <c r="M411" s="371"/>
      <c r="N411" s="371"/>
      <c r="O411" s="371"/>
      <c r="P411" s="371"/>
      <c r="Q411" s="371"/>
      <c r="R411" s="371"/>
      <c r="S411" s="371"/>
      <c r="T411" s="371"/>
      <c r="U411" s="45"/>
      <c r="V411" s="45"/>
      <c r="W411" s="45"/>
      <c r="X411" s="45"/>
      <c r="Y411" s="45"/>
      <c r="Z411" s="45"/>
    </row>
    <row r="412" spans="1:26" ht="34.5" hidden="1" customHeight="1" outlineLevel="2">
      <c r="A412" s="245">
        <v>8595057644571</v>
      </c>
      <c r="B412" s="88" t="s">
        <v>2889</v>
      </c>
      <c r="C412" s="48" t="s">
        <v>6791</v>
      </c>
      <c r="D412" s="803">
        <f>SUMIF('Загальний прайс'!$D$7:$D$3757,A412,'Загальний прайс'!$H$7:HL$3757)</f>
        <v>1</v>
      </c>
      <c r="E412" s="74">
        <f>SUMIF('Загальний прайс'!$D$7:$D$4839,A412,'Загальний прайс'!$L$7:$L$4839)</f>
        <v>58947.976166199238</v>
      </c>
      <c r="F412" s="43">
        <f>E412*ЗМІСТ!$E$13/1000*1.2</f>
        <v>3717.4857372690017</v>
      </c>
      <c r="G412" s="372">
        <f>F412*(100%-ЗМІСТ!$E$15)</f>
        <v>3717.4857372690017</v>
      </c>
      <c r="H412" s="371"/>
      <c r="I412" s="371"/>
      <c r="J412" s="371"/>
      <c r="K412" s="371"/>
      <c r="L412" s="371"/>
      <c r="M412" s="371"/>
      <c r="N412" s="371"/>
      <c r="O412" s="371"/>
      <c r="P412" s="371"/>
      <c r="Q412" s="371"/>
      <c r="R412" s="371"/>
      <c r="S412" s="371"/>
      <c r="T412" s="371"/>
      <c r="U412" s="45"/>
      <c r="V412" s="45"/>
      <c r="W412" s="45"/>
      <c r="X412" s="45"/>
      <c r="Y412" s="45"/>
      <c r="Z412" s="45"/>
    </row>
    <row r="413" spans="1:26" ht="34.5" hidden="1" customHeight="1" outlineLevel="2">
      <c r="A413" s="245">
        <v>8595057644434</v>
      </c>
      <c r="B413" s="88" t="s">
        <v>2890</v>
      </c>
      <c r="C413" s="48" t="s">
        <v>6761</v>
      </c>
      <c r="D413" s="803">
        <f>SUMIF('Загальний прайс'!$D$7:$D$3757,A413,'Загальний прайс'!$H$7:HL$3757)</f>
        <v>1</v>
      </c>
      <c r="E413" s="74">
        <f>SUMIF('Загальний прайс'!$D$7:$D$4839,A413,'Загальний прайс'!$L$7:$L$4839)</f>
        <v>51737.716414528753</v>
      </c>
      <c r="F413" s="43">
        <f>E413*ЗМІСТ!$E$13/1000*1.2</f>
        <v>3262.779069931215</v>
      </c>
      <c r="G413" s="372">
        <f>F413*(100%-ЗМІСТ!$E$15)</f>
        <v>3262.779069931215</v>
      </c>
      <c r="H413" s="371"/>
      <c r="I413" s="371"/>
      <c r="J413" s="371"/>
      <c r="K413" s="371"/>
      <c r="L413" s="371"/>
      <c r="M413" s="371"/>
      <c r="N413" s="371"/>
      <c r="O413" s="371"/>
      <c r="P413" s="371"/>
      <c r="Q413" s="371"/>
      <c r="R413" s="371"/>
      <c r="S413" s="371"/>
      <c r="T413" s="371"/>
      <c r="U413" s="45"/>
      <c r="V413" s="45"/>
      <c r="W413" s="45"/>
      <c r="X413" s="45"/>
      <c r="Y413" s="45"/>
      <c r="Z413" s="45"/>
    </row>
    <row r="414" spans="1:26" ht="34.5" hidden="1" customHeight="1" outlineLevel="2">
      <c r="A414" s="245">
        <v>8595057644441</v>
      </c>
      <c r="B414" s="88" t="s">
        <v>2891</v>
      </c>
      <c r="C414" s="48" t="s">
        <v>6763</v>
      </c>
      <c r="D414" s="803">
        <f>SUMIF('Загальний прайс'!$D$7:$D$3757,A414,'Загальний прайс'!$H$7:HL$3757)</f>
        <v>1</v>
      </c>
      <c r="E414" s="74">
        <f>SUMIF('Загальний прайс'!$D$7:$D$4839,A414,'Загальний прайс'!$L$7:$L$4839)</f>
        <v>54239.867623720274</v>
      </c>
      <c r="F414" s="43">
        <f>E414*ЗМІСТ!$E$13/1000*1.2</f>
        <v>3420.5743334434751</v>
      </c>
      <c r="G414" s="372">
        <f>F414*(100%-ЗМІСТ!$E$15)</f>
        <v>3420.5743334434751</v>
      </c>
      <c r="H414" s="371"/>
      <c r="I414" s="371"/>
      <c r="J414" s="371"/>
      <c r="K414" s="371"/>
      <c r="L414" s="371"/>
      <c r="M414" s="371"/>
      <c r="N414" s="371"/>
      <c r="O414" s="371"/>
      <c r="P414" s="371"/>
      <c r="Q414" s="371"/>
      <c r="R414" s="371"/>
      <c r="S414" s="371"/>
      <c r="T414" s="371"/>
      <c r="U414" s="45"/>
      <c r="V414" s="45"/>
      <c r="W414" s="45"/>
      <c r="X414" s="45"/>
      <c r="Y414" s="45"/>
      <c r="Z414" s="45"/>
    </row>
    <row r="415" spans="1:26" ht="34.5" hidden="1" customHeight="1" outlineLevel="2">
      <c r="A415" s="245">
        <v>8595057644458</v>
      </c>
      <c r="B415" s="88" t="s">
        <v>2892</v>
      </c>
      <c r="C415" s="48" t="s">
        <v>6765</v>
      </c>
      <c r="D415" s="803">
        <f>SUMIF('Загальний прайс'!$D$7:$D$3757,A415,'Загальний прайс'!$H$7:HL$3757)</f>
        <v>1</v>
      </c>
      <c r="E415" s="74">
        <f>SUMIF('Загальний прайс'!$D$7:$D$4839,A415,'Загальний прайс'!$L$7:$L$4839)</f>
        <v>56538.68099642895</v>
      </c>
      <c r="F415" s="43">
        <f>E415*ЗМІСТ!$E$13/1000*1.2</f>
        <v>3565.5463321698358</v>
      </c>
      <c r="G415" s="372">
        <f>F415*(100%-ЗМІСТ!$E$15)</f>
        <v>3565.5463321698358</v>
      </c>
      <c r="H415" s="371"/>
      <c r="I415" s="371"/>
      <c r="J415" s="371"/>
      <c r="K415" s="371"/>
      <c r="L415" s="371"/>
      <c r="M415" s="371"/>
      <c r="N415" s="371"/>
      <c r="O415" s="371"/>
      <c r="P415" s="371"/>
      <c r="Q415" s="371"/>
      <c r="R415" s="371"/>
      <c r="S415" s="371"/>
      <c r="T415" s="371"/>
      <c r="U415" s="45"/>
      <c r="V415" s="45"/>
      <c r="W415" s="45"/>
      <c r="X415" s="45"/>
      <c r="Y415" s="45"/>
      <c r="Z415" s="45"/>
    </row>
    <row r="416" spans="1:26" ht="34.5" hidden="1" customHeight="1" outlineLevel="2">
      <c r="A416" s="245">
        <v>8595057644465</v>
      </c>
      <c r="B416" s="88" t="s">
        <v>2893</v>
      </c>
      <c r="C416" s="48" t="s">
        <v>6767</v>
      </c>
      <c r="D416" s="803">
        <f>SUMIF('Загальний прайс'!$D$7:$D$3757,A416,'Загальний прайс'!$H$7:HL$3757)</f>
        <v>1</v>
      </c>
      <c r="E416" s="74">
        <f>SUMIF('Загальний прайс'!$D$7:$D$4839,A416,'Загальний прайс'!$L$7:$L$4839)</f>
        <v>58752.63857911298</v>
      </c>
      <c r="F416" s="43">
        <f>E416*ЗМІСТ!$E$13/1000*1.2</f>
        <v>3705.1669989310076</v>
      </c>
      <c r="G416" s="372">
        <f>F416*(100%-ЗМІСТ!$E$15)</f>
        <v>3705.1669989310076</v>
      </c>
      <c r="H416" s="371"/>
      <c r="I416" s="371"/>
      <c r="J416" s="371"/>
      <c r="K416" s="371"/>
      <c r="L416" s="371"/>
      <c r="M416" s="371"/>
      <c r="N416" s="371"/>
      <c r="O416" s="371"/>
      <c r="P416" s="371"/>
      <c r="Q416" s="371"/>
      <c r="R416" s="371"/>
      <c r="S416" s="371"/>
      <c r="T416" s="371"/>
      <c r="U416" s="45"/>
      <c r="V416" s="45"/>
      <c r="W416" s="45"/>
      <c r="X416" s="45"/>
      <c r="Y416" s="45"/>
      <c r="Z416" s="45"/>
    </row>
    <row r="417" spans="1:26" ht="34.5" hidden="1" customHeight="1" outlineLevel="2">
      <c r="A417" s="245">
        <v>8595057644472</v>
      </c>
      <c r="B417" s="88" t="s">
        <v>2894</v>
      </c>
      <c r="C417" s="48" t="s">
        <v>6769</v>
      </c>
      <c r="D417" s="803">
        <f>SUMIF('Загальний прайс'!$D$7:$D$3757,A417,'Загальний прайс'!$H$7:HL$3757)</f>
        <v>1</v>
      </c>
      <c r="E417" s="74">
        <f>SUMIF('Загальний прайс'!$D$7:$D$4839,A417,'Загальний прайс'!$L$7:$L$4839)</f>
        <v>61512.900172169459</v>
      </c>
      <c r="F417" s="375">
        <f>E417*ЗМІСТ!$E$13/1000*1.2</f>
        <v>3879.2396943936665</v>
      </c>
      <c r="G417" s="376">
        <f>F417*(100%-ЗМІСТ!$E$15)</f>
        <v>3879.2396943936665</v>
      </c>
      <c r="H417" s="371"/>
      <c r="I417" s="371"/>
      <c r="J417" s="371"/>
      <c r="K417" s="371"/>
      <c r="L417" s="371"/>
      <c r="M417" s="371"/>
      <c r="N417" s="371"/>
      <c r="O417" s="371"/>
      <c r="P417" s="371"/>
      <c r="Q417" s="371"/>
      <c r="R417" s="371"/>
      <c r="S417" s="371"/>
      <c r="T417" s="371"/>
      <c r="U417" s="45"/>
      <c r="V417" s="45"/>
      <c r="W417" s="45"/>
      <c r="X417" s="45"/>
      <c r="Y417" s="45"/>
      <c r="Z417" s="45"/>
    </row>
    <row r="418" spans="1:26" ht="34.5" hidden="1" customHeight="1" outlineLevel="1">
      <c r="A418" s="643" t="s">
        <v>2895</v>
      </c>
      <c r="B418" s="644"/>
      <c r="C418" s="644"/>
      <c r="D418" s="644"/>
      <c r="E418" s="644"/>
      <c r="F418" s="644"/>
      <c r="G418" s="644"/>
      <c r="H418" s="371"/>
      <c r="I418" s="371"/>
      <c r="J418" s="371"/>
      <c r="K418" s="371"/>
      <c r="L418" s="371"/>
      <c r="M418" s="371"/>
      <c r="N418" s="371"/>
      <c r="O418" s="371"/>
      <c r="P418" s="371"/>
      <c r="Q418" s="371"/>
      <c r="R418" s="371"/>
      <c r="S418" s="371"/>
      <c r="T418" s="371"/>
      <c r="U418" s="45"/>
      <c r="V418" s="45"/>
      <c r="W418" s="45"/>
      <c r="X418" s="45"/>
      <c r="Y418" s="45"/>
      <c r="Z418" s="45"/>
    </row>
    <row r="419" spans="1:26" ht="34.5" hidden="1" customHeight="1" outlineLevel="2">
      <c r="A419" s="245">
        <v>8595057644632</v>
      </c>
      <c r="B419" s="88" t="s">
        <v>2896</v>
      </c>
      <c r="C419" s="48" t="s">
        <v>6805</v>
      </c>
      <c r="D419" s="803">
        <f>SUMIF('Загальний прайс'!$D$7:$D$3757,A419,'Загальний прайс'!$H$7:HL$3757)</f>
        <v>1</v>
      </c>
      <c r="E419" s="74">
        <f>SUMIF('Загальний прайс'!$D$7:$D$4839,A419,'Загальний прайс'!$L$7:$L$4839)</f>
        <v>86637.544233928566</v>
      </c>
      <c r="F419" s="74">
        <f>E419*ЗМІСТ!$E$13/1000*1.2</f>
        <v>5463.6962275613932</v>
      </c>
      <c r="G419" s="370">
        <f>F419*(100%-ЗМІСТ!$E$15)</f>
        <v>5463.6962275613932</v>
      </c>
      <c r="H419" s="371"/>
      <c r="I419" s="371"/>
      <c r="J419" s="371"/>
      <c r="K419" s="371"/>
      <c r="L419" s="371"/>
      <c r="M419" s="371"/>
      <c r="N419" s="371"/>
      <c r="O419" s="371"/>
      <c r="P419" s="371"/>
      <c r="Q419" s="371"/>
      <c r="R419" s="371"/>
      <c r="S419" s="371"/>
      <c r="T419" s="371"/>
      <c r="U419" s="45"/>
      <c r="V419" s="45"/>
      <c r="W419" s="45"/>
      <c r="X419" s="45"/>
      <c r="Y419" s="45"/>
      <c r="Z419" s="45"/>
    </row>
    <row r="420" spans="1:26" ht="34.5" hidden="1" customHeight="1" outlineLevel="2">
      <c r="A420" s="245">
        <v>8595057642256</v>
      </c>
      <c r="B420" s="88" t="s">
        <v>2897</v>
      </c>
      <c r="C420" s="48" t="s">
        <v>6807</v>
      </c>
      <c r="D420" s="803">
        <f>SUMIF('Загальний прайс'!$D$7:$D$3757,A420,'Загальний прайс'!$H$7:HL$3757)</f>
        <v>1</v>
      </c>
      <c r="E420" s="74">
        <f>SUMIF('Загальний прайс'!$D$7:$D$4839,A420,'Загальний прайс'!$L$7:$L$4839)</f>
        <v>89653.399857286262</v>
      </c>
      <c r="F420" s="43">
        <f>E420*ЗМІСТ!$E$13/1000*1.2</f>
        <v>5653.8876640559229</v>
      </c>
      <c r="G420" s="372">
        <f>F420*(100%-ЗМІСТ!$E$15)</f>
        <v>5653.8876640559229</v>
      </c>
      <c r="H420" s="371"/>
      <c r="I420" s="371"/>
      <c r="J420" s="371"/>
      <c r="K420" s="371"/>
      <c r="L420" s="371"/>
      <c r="M420" s="371"/>
      <c r="N420" s="371"/>
      <c r="O420" s="371"/>
      <c r="P420" s="371"/>
      <c r="Q420" s="371"/>
      <c r="R420" s="371"/>
      <c r="S420" s="371"/>
      <c r="T420" s="371"/>
      <c r="U420" s="45"/>
      <c r="V420" s="45"/>
      <c r="W420" s="45"/>
      <c r="X420" s="45"/>
      <c r="Y420" s="45"/>
      <c r="Z420" s="45"/>
    </row>
    <row r="421" spans="1:26" ht="34.5" hidden="1" customHeight="1" outlineLevel="2">
      <c r="A421" s="245">
        <v>8595057644649</v>
      </c>
      <c r="B421" s="88" t="s">
        <v>2898</v>
      </c>
      <c r="C421" s="48" t="s">
        <v>6809</v>
      </c>
      <c r="D421" s="803">
        <f>SUMIF('Загальний прайс'!$D$7:$D$3757,A421,'Загальний прайс'!$H$7:HL$3757)</f>
        <v>1</v>
      </c>
      <c r="E421" s="74">
        <f>SUMIF('Загальний прайс'!$D$7:$D$4839,A421,'Загальний прайс'!$L$7:$L$4839)</f>
        <v>97129.891470727409</v>
      </c>
      <c r="F421" s="43">
        <f>E421*ЗМІСТ!$E$13/1000*1.2</f>
        <v>6125.3839349273176</v>
      </c>
      <c r="G421" s="372">
        <f>F421*(100%-ЗМІСТ!$E$15)</f>
        <v>6125.3839349273176</v>
      </c>
      <c r="H421" s="371"/>
      <c r="I421" s="371"/>
      <c r="J421" s="371"/>
      <c r="K421" s="371"/>
      <c r="L421" s="371"/>
      <c r="M421" s="371"/>
      <c r="N421" s="371"/>
      <c r="O421" s="371"/>
      <c r="P421" s="371"/>
      <c r="Q421" s="371"/>
      <c r="R421" s="371"/>
      <c r="S421" s="371"/>
      <c r="T421" s="371"/>
      <c r="U421" s="45"/>
      <c r="V421" s="45"/>
      <c r="W421" s="45"/>
      <c r="X421" s="45"/>
      <c r="Y421" s="45"/>
      <c r="Z421" s="45"/>
    </row>
    <row r="422" spans="1:26" ht="34.5" hidden="1" customHeight="1" outlineLevel="2">
      <c r="A422" s="245">
        <v>8595057644656</v>
      </c>
      <c r="B422" s="88" t="s">
        <v>2899</v>
      </c>
      <c r="C422" s="48" t="s">
        <v>6811</v>
      </c>
      <c r="D422" s="803">
        <f>SUMIF('Загальний прайс'!$D$7:$D$3757,A422,'Загальний прайс'!$H$7:HL$3757)</f>
        <v>1</v>
      </c>
      <c r="E422" s="74">
        <f>SUMIF('Загальний прайс'!$D$7:$D$4839,A422,'Загальний прайс'!$L$7:$L$4839)</f>
        <v>100981.88922502201</v>
      </c>
      <c r="F422" s="43">
        <f>E422*ЗМІСТ!$E$13/1000*1.2</f>
        <v>6368.305704984512</v>
      </c>
      <c r="G422" s="372">
        <f>F422*(100%-ЗМІСТ!$E$15)</f>
        <v>6368.305704984512</v>
      </c>
      <c r="H422" s="371"/>
      <c r="I422" s="371"/>
      <c r="J422" s="371"/>
      <c r="K422" s="371"/>
      <c r="L422" s="371"/>
      <c r="M422" s="371"/>
      <c r="N422" s="371"/>
      <c r="O422" s="371"/>
      <c r="P422" s="371"/>
      <c r="Q422" s="371"/>
      <c r="R422" s="371"/>
      <c r="S422" s="371"/>
      <c r="T422" s="371"/>
      <c r="U422" s="45"/>
      <c r="V422" s="45"/>
      <c r="W422" s="45"/>
      <c r="X422" s="45"/>
      <c r="Y422" s="45"/>
      <c r="Z422" s="45"/>
    </row>
    <row r="423" spans="1:26" ht="34.5" hidden="1" customHeight="1" outlineLevel="2">
      <c r="A423" s="245">
        <v>8595057644663</v>
      </c>
      <c r="B423" s="88" t="s">
        <v>2900</v>
      </c>
      <c r="C423" s="48" t="s">
        <v>6813</v>
      </c>
      <c r="D423" s="803">
        <f>SUMIF('Загальний прайс'!$D$7:$D$3757,A423,'Загальний прайс'!$H$7:HL$3757)</f>
        <v>1</v>
      </c>
      <c r="E423" s="74">
        <f>SUMIF('Загальний прайс'!$D$7:$D$4839,A423,'Загальний прайс'!$L$7:$L$4839)</f>
        <v>104061.99490825878</v>
      </c>
      <c r="F423" s="43">
        <f>E423*ЗМІСТ!$E$13/1000*1.2</f>
        <v>6562.5489969752462</v>
      </c>
      <c r="G423" s="372">
        <f>F423*(100%-ЗМІСТ!$E$15)</f>
        <v>6562.5489969752462</v>
      </c>
      <c r="H423" s="371"/>
      <c r="I423" s="371"/>
      <c r="J423" s="371"/>
      <c r="K423" s="371"/>
      <c r="L423" s="371"/>
      <c r="M423" s="371"/>
      <c r="N423" s="371"/>
      <c r="O423" s="371"/>
      <c r="P423" s="371"/>
      <c r="Q423" s="371"/>
      <c r="R423" s="371"/>
      <c r="S423" s="371"/>
      <c r="T423" s="371"/>
      <c r="U423" s="45"/>
      <c r="V423" s="45"/>
      <c r="W423" s="45"/>
      <c r="X423" s="45"/>
      <c r="Y423" s="45"/>
      <c r="Z423" s="45"/>
    </row>
    <row r="424" spans="1:26" ht="34.5" hidden="1" customHeight="1" outlineLevel="2">
      <c r="A424" s="245">
        <v>8595057644670</v>
      </c>
      <c r="B424" s="88" t="s">
        <v>2901</v>
      </c>
      <c r="C424" s="48" t="s">
        <v>6815</v>
      </c>
      <c r="D424" s="803">
        <f>SUMIF('Загальний прайс'!$D$7:$D$3757,A424,'Загальний прайс'!$H$7:HL$3757)</f>
        <v>1</v>
      </c>
      <c r="E424" s="74">
        <f>SUMIF('Загальний прайс'!$D$7:$D$4839,A424,'Загальний прайс'!$L$7:$L$4839)</f>
        <v>92088.286719342999</v>
      </c>
      <c r="F424" s="43">
        <f>E424*ЗМІСТ!$E$13/1000*1.2</f>
        <v>5807.4409795427709</v>
      </c>
      <c r="G424" s="372">
        <f>F424*(100%-ЗМІСТ!$E$15)</f>
        <v>5807.4409795427709</v>
      </c>
      <c r="H424" s="371"/>
      <c r="I424" s="371"/>
      <c r="J424" s="371"/>
      <c r="K424" s="371"/>
      <c r="L424" s="371"/>
      <c r="M424" s="371"/>
      <c r="N424" s="371"/>
      <c r="O424" s="371"/>
      <c r="P424" s="371"/>
      <c r="Q424" s="371"/>
      <c r="R424" s="371"/>
      <c r="S424" s="371"/>
      <c r="T424" s="371"/>
      <c r="U424" s="45"/>
      <c r="V424" s="45"/>
      <c r="W424" s="45"/>
      <c r="X424" s="45"/>
      <c r="Y424" s="45"/>
      <c r="Z424" s="45"/>
    </row>
    <row r="425" spans="1:26" ht="34.5" hidden="1" customHeight="1" outlineLevel="2">
      <c r="A425" s="245">
        <v>8595057644687</v>
      </c>
      <c r="B425" s="88" t="s">
        <v>2902</v>
      </c>
      <c r="C425" s="48" t="s">
        <v>6817</v>
      </c>
      <c r="D425" s="803">
        <f>SUMIF('Загальний прайс'!$D$7:$D$3757,A425,'Загальний прайс'!$H$7:HL$3757)</f>
        <v>1</v>
      </c>
      <c r="E425" s="74">
        <f>SUMIF('Загальний прайс'!$D$7:$D$4839,A425,'Загальний прайс'!$L$7:$L$4839)</f>
        <v>94924.043947308121</v>
      </c>
      <c r="F425" s="43">
        <f>E425*ЗМІСТ!$E$13/1000*1.2</f>
        <v>5986.2747196460077</v>
      </c>
      <c r="G425" s="372">
        <f>F425*(100%-ЗМІСТ!$E$15)</f>
        <v>5986.2747196460077</v>
      </c>
      <c r="H425" s="371"/>
      <c r="I425" s="371"/>
      <c r="J425" s="371"/>
      <c r="K425" s="371"/>
      <c r="L425" s="371"/>
      <c r="M425" s="371"/>
      <c r="N425" s="371"/>
      <c r="O425" s="371"/>
      <c r="P425" s="371"/>
      <c r="Q425" s="371"/>
      <c r="R425" s="371"/>
      <c r="S425" s="371"/>
      <c r="T425" s="371"/>
      <c r="U425" s="45"/>
      <c r="V425" s="45"/>
      <c r="W425" s="45"/>
      <c r="X425" s="45"/>
      <c r="Y425" s="45"/>
      <c r="Z425" s="45"/>
    </row>
    <row r="426" spans="1:26" ht="34.5" hidden="1" customHeight="1" outlineLevel="2">
      <c r="A426" s="245">
        <v>8595057644694</v>
      </c>
      <c r="B426" s="88" t="s">
        <v>2903</v>
      </c>
      <c r="C426" s="48" t="s">
        <v>6819</v>
      </c>
      <c r="D426" s="803">
        <f>SUMIF('Загальний прайс'!$D$7:$D$3757,A426,'Загальний прайс'!$H$7:HL$3757)</f>
        <v>1</v>
      </c>
      <c r="E426" s="74">
        <f>SUMIF('Загальний прайс'!$D$7:$D$4839,A426,'Загальний прайс'!$L$7:$L$4839)</f>
        <v>102440.71080143601</v>
      </c>
      <c r="F426" s="43">
        <f>E426*ЗМІСТ!$E$13/1000*1.2</f>
        <v>6460.3045954680319</v>
      </c>
      <c r="G426" s="372">
        <f>F426*(100%-ЗМІСТ!$E$15)</f>
        <v>6460.3045954680319</v>
      </c>
      <c r="H426" s="371"/>
      <c r="I426" s="371"/>
      <c r="J426" s="371"/>
      <c r="K426" s="371"/>
      <c r="L426" s="371"/>
      <c r="M426" s="371"/>
      <c r="N426" s="371"/>
      <c r="O426" s="371"/>
      <c r="P426" s="371"/>
      <c r="Q426" s="371"/>
      <c r="R426" s="371"/>
      <c r="S426" s="371"/>
      <c r="T426" s="371"/>
      <c r="U426" s="45"/>
      <c r="V426" s="45"/>
      <c r="W426" s="45"/>
      <c r="X426" s="45"/>
      <c r="Y426" s="45"/>
      <c r="Z426" s="45"/>
    </row>
    <row r="427" spans="1:26" ht="34.5" hidden="1" customHeight="1" outlineLevel="2">
      <c r="A427" s="245">
        <v>8595057644700</v>
      </c>
      <c r="B427" s="88" t="s">
        <v>2904</v>
      </c>
      <c r="C427" s="48" t="s">
        <v>6821</v>
      </c>
      <c r="D427" s="803">
        <f>SUMIF('Загальний прайс'!$D$7:$D$3757,A427,'Загальний прайс'!$H$7:HL$3757)</f>
        <v>1</v>
      </c>
      <c r="E427" s="74">
        <f>SUMIF('Загальний прайс'!$D$7:$D$4839,A427,'Загальний прайс'!$L$7:$L$4839)</f>
        <v>106332.88379641736</v>
      </c>
      <c r="F427" s="43">
        <f>E427*ЗМІСТ!$E$13/1000*1.2</f>
        <v>6705.7599704758568</v>
      </c>
      <c r="G427" s="372">
        <f>F427*(100%-ЗМІСТ!$E$15)</f>
        <v>6705.7599704758568</v>
      </c>
      <c r="H427" s="371"/>
      <c r="I427" s="371"/>
      <c r="J427" s="371"/>
      <c r="K427" s="371"/>
      <c r="L427" s="371"/>
      <c r="M427" s="371"/>
      <c r="N427" s="371"/>
      <c r="O427" s="371"/>
      <c r="P427" s="371"/>
      <c r="Q427" s="371"/>
      <c r="R427" s="371"/>
      <c r="S427" s="371"/>
      <c r="T427" s="371"/>
      <c r="U427" s="45"/>
      <c r="V427" s="45"/>
      <c r="W427" s="45"/>
      <c r="X427" s="45"/>
      <c r="Y427" s="45"/>
      <c r="Z427" s="45"/>
    </row>
    <row r="428" spans="1:26" ht="34.5" hidden="1" customHeight="1" outlineLevel="2">
      <c r="A428" s="245">
        <v>8595057644717</v>
      </c>
      <c r="B428" s="88" t="s">
        <v>2905</v>
      </c>
      <c r="C428" s="48" t="s">
        <v>6823</v>
      </c>
      <c r="D428" s="803">
        <f>SUMIF('Загальний прайс'!$D$7:$D$3757,A428,'Загальний прайс'!$H$7:HL$3757)</f>
        <v>1</v>
      </c>
      <c r="E428" s="74">
        <f>SUMIF('Загальний прайс'!$D$7:$D$4839,A428,'Загальний прайс'!$L$7:$L$4839)</f>
        <v>111088.06621974192</v>
      </c>
      <c r="F428" s="43">
        <f>E428*ЗМІСТ!$E$13/1000*1.2</f>
        <v>7005.6400339912088</v>
      </c>
      <c r="G428" s="372">
        <f>F428*(100%-ЗМІСТ!$E$15)</f>
        <v>7005.6400339912088</v>
      </c>
      <c r="H428" s="371"/>
      <c r="I428" s="371"/>
      <c r="J428" s="371"/>
      <c r="K428" s="371"/>
      <c r="L428" s="371"/>
      <c r="M428" s="371"/>
      <c r="N428" s="371"/>
      <c r="O428" s="371"/>
      <c r="P428" s="371"/>
      <c r="Q428" s="371"/>
      <c r="R428" s="371"/>
      <c r="S428" s="371"/>
      <c r="T428" s="371"/>
      <c r="U428" s="45"/>
      <c r="V428" s="45"/>
      <c r="W428" s="45"/>
      <c r="X428" s="45"/>
      <c r="Y428" s="45"/>
      <c r="Z428" s="45"/>
    </row>
    <row r="429" spans="1:26" ht="34.5" hidden="1" customHeight="1" outlineLevel="2">
      <c r="A429" s="245">
        <v>8595057644588</v>
      </c>
      <c r="B429" s="88" t="s">
        <v>2906</v>
      </c>
      <c r="C429" s="48" t="s">
        <v>6795</v>
      </c>
      <c r="D429" s="803">
        <f>SUMIF('Загальний прайс'!$D$7:$D$3757,A429,'Загальний прайс'!$H$7:HL$3757)</f>
        <v>1</v>
      </c>
      <c r="E429" s="74">
        <f>SUMIF('Загальний прайс'!$D$7:$D$4839,A429,'Загальний прайс'!$L$7:$L$4839)</f>
        <v>96791.502400175785</v>
      </c>
      <c r="F429" s="43">
        <f>E429*ЗМІСТ!$E$13/1000*1.2</f>
        <v>6104.0438207243014</v>
      </c>
      <c r="G429" s="372">
        <f>F429*(100%-ЗМІСТ!$E$15)</f>
        <v>6104.0438207243014</v>
      </c>
      <c r="H429" s="371"/>
      <c r="I429" s="371"/>
      <c r="J429" s="371"/>
      <c r="K429" s="371"/>
      <c r="L429" s="371"/>
      <c r="M429" s="371"/>
      <c r="N429" s="371"/>
      <c r="O429" s="371"/>
      <c r="P429" s="371"/>
      <c r="Q429" s="371"/>
      <c r="R429" s="371"/>
      <c r="S429" s="371"/>
      <c r="T429" s="371"/>
      <c r="U429" s="45"/>
      <c r="V429" s="45"/>
      <c r="W429" s="45"/>
      <c r="X429" s="45"/>
      <c r="Y429" s="45"/>
      <c r="Z429" s="45"/>
    </row>
    <row r="430" spans="1:26" ht="34.5" hidden="1" customHeight="1" outlineLevel="2">
      <c r="A430" s="245">
        <v>8595057644595</v>
      </c>
      <c r="B430" s="88" t="s">
        <v>2907</v>
      </c>
      <c r="C430" s="48" t="s">
        <v>6797</v>
      </c>
      <c r="D430" s="803">
        <f>SUMIF('Загальний прайс'!$D$7:$D$3757,A430,'Загальний прайс'!$H$7:HL$3757)</f>
        <v>1</v>
      </c>
      <c r="E430" s="74">
        <f>SUMIF('Загальний прайс'!$D$7:$D$4839,A430,'Загальний прайс'!$L$7:$L$4839)</f>
        <v>99643.355554095862</v>
      </c>
      <c r="F430" s="43">
        <f>E430*ЗМІСТ!$E$13/1000*1.2</f>
        <v>6283.8926317266123</v>
      </c>
      <c r="G430" s="372">
        <f>F430*(100%-ЗМІСТ!$E$15)</f>
        <v>6283.8926317266123</v>
      </c>
      <c r="H430" s="371"/>
      <c r="I430" s="371"/>
      <c r="J430" s="371"/>
      <c r="K430" s="371"/>
      <c r="L430" s="371"/>
      <c r="M430" s="371"/>
      <c r="N430" s="371"/>
      <c r="O430" s="371"/>
      <c r="P430" s="371"/>
      <c r="Q430" s="371"/>
      <c r="R430" s="371"/>
      <c r="S430" s="371"/>
      <c r="T430" s="371"/>
      <c r="U430" s="45"/>
      <c r="V430" s="45"/>
      <c r="W430" s="45"/>
      <c r="X430" s="45"/>
      <c r="Y430" s="45"/>
      <c r="Z430" s="45"/>
    </row>
    <row r="431" spans="1:26" ht="34.5" hidden="1" customHeight="1" outlineLevel="2">
      <c r="A431" s="245">
        <v>8595057644601</v>
      </c>
      <c r="B431" s="88" t="s">
        <v>2908</v>
      </c>
      <c r="C431" s="48" t="s">
        <v>6799</v>
      </c>
      <c r="D431" s="803">
        <f>SUMIF('Загальний прайс'!$D$7:$D$3757,A431,'Загальний прайс'!$H$7:HL$3757)</f>
        <v>1</v>
      </c>
      <c r="E431" s="74">
        <f>SUMIF('Загальний прайс'!$D$7:$D$4839,A431,'Загальний прайс'!$L$7:$L$4839)</f>
        <v>108808.86890119947</v>
      </c>
      <c r="F431" s="43">
        <f>E431*ЗМІСТ!$E$13/1000*1.2</f>
        <v>6861.9050989662182</v>
      </c>
      <c r="G431" s="372">
        <f>F431*(100%-ЗМІСТ!$E$15)</f>
        <v>6861.9050989662182</v>
      </c>
      <c r="H431" s="371"/>
      <c r="I431" s="371"/>
      <c r="J431" s="371"/>
      <c r="K431" s="371"/>
      <c r="L431" s="371"/>
      <c r="M431" s="371"/>
      <c r="N431" s="371"/>
      <c r="O431" s="371"/>
      <c r="P431" s="371"/>
      <c r="Q431" s="371"/>
      <c r="R431" s="371"/>
      <c r="S431" s="371"/>
      <c r="T431" s="371"/>
      <c r="U431" s="45"/>
      <c r="V431" s="45"/>
      <c r="W431" s="45"/>
      <c r="X431" s="45"/>
      <c r="Y431" s="45"/>
      <c r="Z431" s="45"/>
    </row>
    <row r="432" spans="1:26" ht="34.5" hidden="1" customHeight="1" outlineLevel="2">
      <c r="A432" s="245">
        <v>8595057644618</v>
      </c>
      <c r="B432" s="88" t="s">
        <v>2909</v>
      </c>
      <c r="C432" s="48" t="s">
        <v>6801</v>
      </c>
      <c r="D432" s="803">
        <f>SUMIF('Загальний прайс'!$D$7:$D$3757,A432,'Загальний прайс'!$H$7:HL$3757)</f>
        <v>1</v>
      </c>
      <c r="E432" s="74">
        <f>SUMIF('Загальний прайс'!$D$7:$D$4839,A432,'Загальний прайс'!$L$7:$L$4839)</f>
        <v>113208.35681461899</v>
      </c>
      <c r="F432" s="43">
        <f>E432*ЗМІСТ!$E$13/1000*1.2</f>
        <v>7139.353700820041</v>
      </c>
      <c r="G432" s="372">
        <f>F432*(100%-ЗМІСТ!$E$15)</f>
        <v>7139.353700820041</v>
      </c>
      <c r="H432" s="371"/>
      <c r="I432" s="371"/>
      <c r="J432" s="371"/>
      <c r="K432" s="371"/>
      <c r="L432" s="371"/>
      <c r="M432" s="371"/>
      <c r="N432" s="371"/>
      <c r="O432" s="371"/>
      <c r="P432" s="371"/>
      <c r="Q432" s="371"/>
      <c r="R432" s="371"/>
      <c r="S432" s="371"/>
      <c r="T432" s="371"/>
      <c r="U432" s="45"/>
      <c r="V432" s="45"/>
      <c r="W432" s="45"/>
      <c r="X432" s="45"/>
      <c r="Y432" s="45"/>
      <c r="Z432" s="45"/>
    </row>
    <row r="433" spans="1:26" ht="34.5" hidden="1" customHeight="1" outlineLevel="2">
      <c r="A433" s="245">
        <v>8595057644625</v>
      </c>
      <c r="B433" s="88" t="s">
        <v>2910</v>
      </c>
      <c r="C433" s="48" t="s">
        <v>6803</v>
      </c>
      <c r="D433" s="803">
        <f>SUMIF('Загальний прайс'!$D$7:$D$3757,A433,'Загальний прайс'!$H$7:HL$3757)</f>
        <v>1</v>
      </c>
      <c r="E433" s="74">
        <f>SUMIF('Загальний прайс'!$D$7:$D$4839,A433,'Загальний прайс'!$L$7:$L$4839)</f>
        <v>114258.81446456605</v>
      </c>
      <c r="F433" s="375">
        <f>E433*ЗМІСТ!$E$13/1000*1.2</f>
        <v>7205.5995939830782</v>
      </c>
      <c r="G433" s="376">
        <f>F433*(100%-ЗМІСТ!$E$15)</f>
        <v>7205.5995939830782</v>
      </c>
      <c r="H433" s="371"/>
      <c r="I433" s="371"/>
      <c r="J433" s="371"/>
      <c r="K433" s="371"/>
      <c r="L433" s="371"/>
      <c r="M433" s="371"/>
      <c r="N433" s="371"/>
      <c r="O433" s="371"/>
      <c r="P433" s="371"/>
      <c r="Q433" s="371"/>
      <c r="R433" s="371"/>
      <c r="S433" s="371"/>
      <c r="T433" s="371"/>
      <c r="U433" s="45"/>
      <c r="V433" s="45"/>
      <c r="W433" s="45"/>
      <c r="X433" s="45"/>
      <c r="Y433" s="45"/>
      <c r="Z433" s="45"/>
    </row>
    <row r="434" spans="1:26" ht="34.5" hidden="1" customHeight="1" outlineLevel="1">
      <c r="A434" s="643" t="s">
        <v>2911</v>
      </c>
      <c r="B434" s="644"/>
      <c r="C434" s="644"/>
      <c r="D434" s="644"/>
      <c r="E434" s="644"/>
      <c r="F434" s="644"/>
      <c r="G434" s="644"/>
      <c r="H434" s="371"/>
      <c r="I434" s="371"/>
      <c r="J434" s="371"/>
      <c r="K434" s="371"/>
      <c r="L434" s="371"/>
      <c r="M434" s="371"/>
      <c r="N434" s="371"/>
      <c r="O434" s="371"/>
      <c r="P434" s="371"/>
      <c r="Q434" s="371"/>
      <c r="R434" s="371"/>
      <c r="S434" s="371"/>
      <c r="T434" s="371"/>
      <c r="U434" s="45"/>
      <c r="V434" s="45"/>
      <c r="W434" s="45"/>
      <c r="X434" s="45"/>
      <c r="Y434" s="45"/>
      <c r="Z434" s="45"/>
    </row>
    <row r="435" spans="1:26" ht="34.5" hidden="1" customHeight="1" outlineLevel="2">
      <c r="A435" s="245">
        <v>8595057644779</v>
      </c>
      <c r="B435" s="88" t="s">
        <v>2912</v>
      </c>
      <c r="C435" s="48" t="s">
        <v>6741</v>
      </c>
      <c r="D435" s="803">
        <f>SUMIF('Загальний прайс'!$D$7:$D$3757,A435,'Загальний прайс'!$H$7:HL$3757)</f>
        <v>1</v>
      </c>
      <c r="E435" s="74">
        <f>SUMIF('Загальний прайс'!$D$7:$D$4839,A435,'Загальний прайс'!$L$7:$L$4839)</f>
        <v>103816.55149650009</v>
      </c>
      <c r="F435" s="74">
        <f>E435*ЗМІСТ!$E$13/1000*1.2</f>
        <v>6547.0703929270421</v>
      </c>
      <c r="G435" s="370">
        <f>F435*(100%-ЗМІСТ!$E$15)</f>
        <v>6547.0703929270421</v>
      </c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spans="1:26" ht="34.5" hidden="1" customHeight="1" outlineLevel="2">
      <c r="A436" s="245">
        <v>8595057644786</v>
      </c>
      <c r="B436" s="88" t="s">
        <v>2913</v>
      </c>
      <c r="C436" s="48" t="s">
        <v>6743</v>
      </c>
      <c r="D436" s="803">
        <f>SUMIF('Загальний прайс'!$D$7:$D$3757,A436,'Загальний прайс'!$H$7:HL$3757)</f>
        <v>1</v>
      </c>
      <c r="E436" s="74">
        <f>SUMIF('Загальний прайс'!$D$7:$D$4839,A436,'Загальний прайс'!$L$7:$L$4839)</f>
        <v>106518.89365137948</v>
      </c>
      <c r="F436" s="43">
        <f>E436*ЗМІСТ!$E$13/1000*1.2</f>
        <v>6717.4904662076106</v>
      </c>
      <c r="G436" s="372">
        <f>F436*(100%-ЗМІСТ!$E$15)</f>
        <v>6717.4904662076106</v>
      </c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spans="1:26" ht="34.5" hidden="1" customHeight="1" outlineLevel="2">
      <c r="A437" s="245">
        <v>8595057644793</v>
      </c>
      <c r="B437" s="88" t="s">
        <v>2914</v>
      </c>
      <c r="C437" s="48" t="s">
        <v>6745</v>
      </c>
      <c r="D437" s="803">
        <f>SUMIF('Загальний прайс'!$D$7:$D$3757,A437,'Загальний прайс'!$H$7:HL$3757)</f>
        <v>1</v>
      </c>
      <c r="E437" s="74">
        <f>SUMIF('Загальний прайс'!$D$7:$D$4839,A437,'Загальний прайс'!$L$7:$L$4839)</f>
        <v>123082.24038295473</v>
      </c>
      <c r="F437" s="43">
        <f>E437*ЗМІСТ!$E$13/1000*1.2</f>
        <v>7762.0387143521948</v>
      </c>
      <c r="G437" s="372">
        <f>F437*(100%-ЗМІСТ!$E$15)</f>
        <v>7762.0387143521948</v>
      </c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spans="1:26" ht="34.5" hidden="1" customHeight="1" outlineLevel="2">
      <c r="A438" s="245">
        <v>8595057644809</v>
      </c>
      <c r="B438" s="88" t="s">
        <v>2915</v>
      </c>
      <c r="C438" s="48" t="s">
        <v>6747</v>
      </c>
      <c r="D438" s="803">
        <f>SUMIF('Загальний прайс'!$D$7:$D$3757,A438,'Загальний прайс'!$H$7:HL$3757)</f>
        <v>1</v>
      </c>
      <c r="E438" s="74">
        <f>SUMIF('Загальний прайс'!$D$7:$D$4839,A438,'Загальний прайс'!$L$7:$L$4839)</f>
        <v>127072.47753033754</v>
      </c>
      <c r="F438" s="43">
        <f>E438*ЗМІСТ!$E$13/1000*1.2</f>
        <v>8013.6783913767995</v>
      </c>
      <c r="G438" s="372">
        <f>F438*(100%-ЗМІСТ!$E$15)</f>
        <v>8013.6783913767995</v>
      </c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spans="1:26" ht="34.5" hidden="1" customHeight="1" outlineLevel="2">
      <c r="A439" s="245">
        <v>8595057644816</v>
      </c>
      <c r="B439" s="88" t="s">
        <v>2916</v>
      </c>
      <c r="C439" s="48" t="s">
        <v>6749</v>
      </c>
      <c r="D439" s="803">
        <f>SUMIF('Загальний прайс'!$D$7:$D$3757,A439,'Загальний прайс'!$H$7:HL$3757)</f>
        <v>1</v>
      </c>
      <c r="E439" s="74">
        <f>SUMIF('Загальний прайс'!$D$7:$D$4839,A439,'Загальний прайс'!$L$7:$L$4839)</f>
        <v>128746.34823930793</v>
      </c>
      <c r="F439" s="43">
        <f>E439*ЗМІСТ!$E$13/1000*1.2</f>
        <v>8119.2391059479969</v>
      </c>
      <c r="G439" s="372">
        <f>F439*(100%-ЗМІСТ!$E$15)</f>
        <v>8119.2391059479969</v>
      </c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spans="1:26" ht="34.5" hidden="1" customHeight="1" outlineLevel="2">
      <c r="A440" s="245">
        <v>8595057644823</v>
      </c>
      <c r="B440" s="88" t="s">
        <v>2917</v>
      </c>
      <c r="C440" s="48" t="s">
        <v>6751</v>
      </c>
      <c r="D440" s="803">
        <f>SUMIF('Загальний прайс'!$D$7:$D$3757,A440,'Загальний прайс'!$H$7:HL$3757)</f>
        <v>1</v>
      </c>
      <c r="E440" s="74">
        <f>SUMIF('Загальний прайс'!$D$7:$D$4839,A440,'Загальний прайс'!$L$7:$L$4839)</f>
        <v>109199.01972234379</v>
      </c>
      <c r="F440" s="43">
        <f>E440*ЗМІСТ!$E$13/1000*1.2</f>
        <v>6886.509507926733</v>
      </c>
      <c r="G440" s="372">
        <f>F440*(100%-ЗМІСТ!$E$15)</f>
        <v>6886.509507926733</v>
      </c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spans="1:26" ht="34.5" hidden="1" customHeight="1" outlineLevel="2">
      <c r="A441" s="245">
        <v>8595057644830</v>
      </c>
      <c r="B441" s="88" t="s">
        <v>2918</v>
      </c>
      <c r="C441" s="48" t="s">
        <v>6753</v>
      </c>
      <c r="D441" s="803">
        <f>SUMIF('Загальний прайс'!$D$7:$D$3757,A441,'Загальний прайс'!$H$7:HL$3757)</f>
        <v>1</v>
      </c>
      <c r="E441" s="74">
        <f>SUMIF('Загальний прайс'!$D$7:$D$4839,A441,'Загальний прайс'!$L$7:$L$4839)</f>
        <v>111901.36187722316</v>
      </c>
      <c r="F441" s="43">
        <f>E441*ЗМІСТ!$E$13/1000*1.2</f>
        <v>7056.9295812073005</v>
      </c>
      <c r="G441" s="372">
        <f>F441*(100%-ЗМІСТ!$E$15)</f>
        <v>7056.9295812073005</v>
      </c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spans="1:26" ht="34.5" hidden="1" customHeight="1" outlineLevel="2">
      <c r="A442" s="245">
        <v>8595057644847</v>
      </c>
      <c r="B442" s="88" t="s">
        <v>2919</v>
      </c>
      <c r="C442" s="48" t="s">
        <v>6755</v>
      </c>
      <c r="D442" s="803">
        <f>SUMIF('Загальний прайс'!$D$7:$D$3757,A442,'Загальний прайс'!$H$7:HL$3757)</f>
        <v>1</v>
      </c>
      <c r="E442" s="74">
        <f>SUMIF('Загальний прайс'!$D$7:$D$4839,A442,'Загальний прайс'!$L$7:$L$4839)</f>
        <v>126427.05326076742</v>
      </c>
      <c r="F442" s="43">
        <f>E442*ЗМІСТ!$E$13/1000*1.2</f>
        <v>7972.9754585085138</v>
      </c>
      <c r="G442" s="372">
        <f>F442*(100%-ЗМІСТ!$E$15)</f>
        <v>7972.9754585085138</v>
      </c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spans="1:26" ht="34.5" hidden="1" customHeight="1" outlineLevel="2">
      <c r="A443" s="245">
        <v>8595057644854</v>
      </c>
      <c r="B443" s="88" t="s">
        <v>2920</v>
      </c>
      <c r="C443" s="48" t="s">
        <v>6757</v>
      </c>
      <c r="D443" s="803">
        <f>SUMIF('Загальний прайс'!$D$7:$D$3757,A443,'Загальний прайс'!$H$7:HL$3757)</f>
        <v>1</v>
      </c>
      <c r="E443" s="74">
        <f>SUMIF('Загальний прайс'!$D$7:$D$4839,A443,'Загальний прайс'!$L$7:$L$4839)</f>
        <v>130115.59476544443</v>
      </c>
      <c r="F443" s="43">
        <f>E443*ЗМІСТ!$E$13/1000*1.2</f>
        <v>8205.5890497928249</v>
      </c>
      <c r="G443" s="372">
        <f>F443*(100%-ЗМІСТ!$E$15)</f>
        <v>8205.5890497928249</v>
      </c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spans="1:26" ht="34.5" hidden="1" customHeight="1" outlineLevel="2">
      <c r="A444" s="245">
        <v>8595057644861</v>
      </c>
      <c r="B444" s="88" t="s">
        <v>2921</v>
      </c>
      <c r="C444" s="48" t="s">
        <v>6759</v>
      </c>
      <c r="D444" s="803">
        <f>SUMIF('Загальний прайс'!$D$7:$D$3757,A444,'Загальний прайс'!$H$7:HL$3757)</f>
        <v>1</v>
      </c>
      <c r="E444" s="74">
        <f>SUMIF('Загальний прайс'!$D$7:$D$4839,A444,'Загальний прайс'!$L$7:$L$4839)</f>
        <v>134128.81646515161</v>
      </c>
      <c r="F444" s="43">
        <f>E444*ЗМІСТ!$E$13/1000*1.2</f>
        <v>8458.678220947686</v>
      </c>
      <c r="G444" s="372">
        <f>F444*(100%-ЗМІСТ!$E$15)</f>
        <v>8458.678220947686</v>
      </c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spans="1:26" ht="34.5" hidden="1" customHeight="1" outlineLevel="2">
      <c r="A445" s="245">
        <v>8595057644724</v>
      </c>
      <c r="B445" s="88" t="s">
        <v>2922</v>
      </c>
      <c r="C445" s="48" t="s">
        <v>6731</v>
      </c>
      <c r="D445" s="803">
        <f>SUMIF('Загальний прайс'!$D$7:$D$3757,A445,'Загальний прайс'!$H$7:HL$3757)</f>
        <v>1</v>
      </c>
      <c r="E445" s="74">
        <f>SUMIF('Загальний прайс'!$D$7:$D$4839,A445,'Загальний прайс'!$L$7:$L$4839)</f>
        <v>114835.95247313497</v>
      </c>
      <c r="F445" s="43">
        <f>E445*ЗМІСТ!$E$13/1000*1.2</f>
        <v>7241.9961330133874</v>
      </c>
      <c r="G445" s="372">
        <f>F445*(100%-ЗМІСТ!$E$15)</f>
        <v>7241.9961330133874</v>
      </c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spans="1:26" ht="34.5" hidden="1" customHeight="1" outlineLevel="2">
      <c r="A446" s="245">
        <v>8595057644731</v>
      </c>
      <c r="B446" s="88" t="s">
        <v>2923</v>
      </c>
      <c r="C446" s="48" t="s">
        <v>6733</v>
      </c>
      <c r="D446" s="803">
        <f>SUMIF('Загальний прайс'!$D$7:$D$3757,A446,'Загальний прайс'!$H$7:HL$3757)</f>
        <v>1</v>
      </c>
      <c r="E446" s="74">
        <f>SUMIF('Загальний прайс'!$D$7:$D$4839,A446,'Загальний прайс'!$L$7:$L$4839)</f>
        <v>119187.45393159609</v>
      </c>
      <c r="F446" s="43">
        <f>E446*ЗМІСТ!$E$13/1000*1.2</f>
        <v>7516.4185247495452</v>
      </c>
      <c r="G446" s="372">
        <f>F446*(100%-ЗМІСТ!$E$15)</f>
        <v>7516.4185247495452</v>
      </c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spans="1:26" ht="34.5" hidden="1" customHeight="1" outlineLevel="2">
      <c r="A447" s="245">
        <v>8595057644748</v>
      </c>
      <c r="B447" s="88" t="s">
        <v>2924</v>
      </c>
      <c r="C447" s="48" t="s">
        <v>6735</v>
      </c>
      <c r="D447" s="803">
        <f>SUMIF('Загальний прайс'!$D$7:$D$3757,A447,'Загальний прайс'!$H$7:HL$3757)</f>
        <v>1</v>
      </c>
      <c r="E447" s="74">
        <f>SUMIF('Загальний прайс'!$D$7:$D$4839,A447,'Загальний прайс'!$L$7:$L$4839)</f>
        <v>132063.98601155856</v>
      </c>
      <c r="F447" s="43">
        <f>E447*ЗМІСТ!$E$13/1000*1.2</f>
        <v>8328.4620835951664</v>
      </c>
      <c r="G447" s="372">
        <f>F447*(100%-ЗМІСТ!$E$15)</f>
        <v>8328.4620835951664</v>
      </c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spans="1:26" ht="34.5" hidden="1" customHeight="1" outlineLevel="2">
      <c r="A448" s="245">
        <v>8595057644755</v>
      </c>
      <c r="B448" s="88" t="s">
        <v>2925</v>
      </c>
      <c r="C448" s="48" t="s">
        <v>6737</v>
      </c>
      <c r="D448" s="803">
        <f>SUMIF('Загальний прайс'!$D$7:$D$3757,A448,'Загальний прайс'!$H$7:HL$3757)</f>
        <v>1</v>
      </c>
      <c r="E448" s="74">
        <f>SUMIF('Загальний прайс'!$D$7:$D$4839,A448,'Загальний прайс'!$L$7:$L$4839)</f>
        <v>135752.52751623557</v>
      </c>
      <c r="F448" s="43">
        <f>E448*ЗМІСТ!$E$13/1000*1.2</f>
        <v>8561.0756748794756</v>
      </c>
      <c r="G448" s="372">
        <f>F448*(100%-ЗМІСТ!$E$15)</f>
        <v>8561.0756748794756</v>
      </c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spans="1:26" ht="34.5" hidden="1" customHeight="1" outlineLevel="2">
      <c r="A449" s="245">
        <v>8595057644762</v>
      </c>
      <c r="B449" s="88" t="s">
        <v>2926</v>
      </c>
      <c r="C449" s="48" t="s">
        <v>6739</v>
      </c>
      <c r="D449" s="803">
        <f>SUMIF('Загальний прайс'!$D$7:$D$3757,A449,'Загальний прайс'!$H$7:HL$3757)</f>
        <v>1</v>
      </c>
      <c r="E449" s="74">
        <f>SUMIF('Загальний прайс'!$D$7:$D$4839,A449,'Загальний прайс'!$L$7:$L$4839)</f>
        <v>139765.74921594275</v>
      </c>
      <c r="F449" s="43">
        <f>E449*ЗМІСТ!$E$13/1000*1.2</f>
        <v>8814.1648460343386</v>
      </c>
      <c r="G449" s="372">
        <f>F449*(100%-ЗМІСТ!$E$15)</f>
        <v>8814.1648460343386</v>
      </c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spans="1:26" ht="63" customHeight="1" collapsed="1">
      <c r="A450" s="646" t="s">
        <v>2927</v>
      </c>
      <c r="B450" s="647"/>
      <c r="C450" s="647"/>
      <c r="D450" s="647"/>
      <c r="E450" s="647"/>
      <c r="F450" s="647"/>
      <c r="G450" s="647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spans="1:26" ht="34.5" hidden="1" customHeight="1" outlineLevel="1">
      <c r="A451" s="645" t="s">
        <v>2928</v>
      </c>
      <c r="B451" s="530"/>
      <c r="C451" s="530"/>
      <c r="D451" s="530"/>
      <c r="E451" s="530"/>
      <c r="F451" s="530"/>
      <c r="G451" s="530"/>
      <c r="H451" s="371"/>
      <c r="I451" s="371"/>
      <c r="J451" s="371"/>
      <c r="K451" s="371"/>
      <c r="L451" s="371"/>
      <c r="M451" s="371"/>
      <c r="N451" s="371"/>
      <c r="O451" s="371"/>
      <c r="P451" s="371"/>
      <c r="Q451" s="371"/>
      <c r="R451" s="371"/>
      <c r="S451" s="371"/>
      <c r="T451" s="371"/>
      <c r="U451" s="45"/>
      <c r="V451" s="45"/>
      <c r="W451" s="45"/>
      <c r="X451" s="45"/>
      <c r="Y451" s="45"/>
      <c r="Z451" s="45"/>
    </row>
    <row r="452" spans="1:26" ht="34.5" hidden="1" customHeight="1" outlineLevel="2">
      <c r="A452" s="761" t="s">
        <v>8721</v>
      </c>
      <c r="B452" s="762" t="s">
        <v>8648</v>
      </c>
      <c r="C452" s="586" t="s">
        <v>8649</v>
      </c>
      <c r="D452" s="803">
        <f>SUMIF('Загальний прайс'!$D$7:$D$3757,A452,'Загальний прайс'!$H$7:HL$3757)</f>
        <v>6</v>
      </c>
      <c r="E452" s="74">
        <f>SUMIF('Загальний прайс'!$D$7:$D$4839,A452,'Загальний прайс'!$L$7:$L$4839)</f>
        <v>14907.735443430009</v>
      </c>
      <c r="F452" s="74">
        <f>E452*ЗМІСТ!$E$13/1000*1.2</f>
        <v>940.13904276679909</v>
      </c>
      <c r="G452" s="370">
        <f>F452*(100%-ЗМІСТ!$E$15)</f>
        <v>940.13904276679909</v>
      </c>
      <c r="H452" s="371"/>
      <c r="I452" s="371"/>
      <c r="J452" s="371"/>
      <c r="K452" s="371"/>
      <c r="L452" s="371"/>
      <c r="M452" s="371"/>
      <c r="N452" s="371"/>
      <c r="O452" s="371"/>
      <c r="P452" s="371"/>
      <c r="Q452" s="371"/>
      <c r="R452" s="371"/>
      <c r="S452" s="371"/>
      <c r="T452" s="371"/>
      <c r="U452" s="45"/>
      <c r="V452" s="45"/>
      <c r="W452" s="45"/>
      <c r="X452" s="45"/>
      <c r="Y452" s="45"/>
      <c r="Z452" s="45"/>
    </row>
    <row r="453" spans="1:26" ht="34.5" hidden="1" customHeight="1" outlineLevel="2">
      <c r="A453" s="761" t="s">
        <v>8722</v>
      </c>
      <c r="B453" s="762" t="s">
        <v>8650</v>
      </c>
      <c r="C453" s="586" t="s">
        <v>8651</v>
      </c>
      <c r="D453" s="803">
        <f>SUMIF('Загальний прайс'!$D$7:$D$3757,A453,'Загальний прайс'!$H$7:HL$3757)</f>
        <v>6</v>
      </c>
      <c r="E453" s="74">
        <f>SUMIF('Загальний прайс'!$D$7:$D$4839,A453,'Загальний прайс'!$L$7:$L$4839)</f>
        <v>17022.665534256455</v>
      </c>
      <c r="F453" s="43">
        <f>E453*ЗМІСТ!$E$13/1000*1.2</f>
        <v>1073.5146556258635</v>
      </c>
      <c r="G453" s="372">
        <f>F453*(100%-ЗМІСТ!$E$15)</f>
        <v>1073.5146556258635</v>
      </c>
      <c r="H453" s="371"/>
      <c r="I453" s="371"/>
      <c r="J453" s="371"/>
      <c r="K453" s="371"/>
      <c r="L453" s="371"/>
      <c r="M453" s="371"/>
      <c r="N453" s="371"/>
      <c r="O453" s="371"/>
      <c r="P453" s="371"/>
      <c r="Q453" s="371"/>
      <c r="R453" s="371"/>
      <c r="S453" s="371"/>
      <c r="T453" s="371"/>
      <c r="U453" s="45"/>
      <c r="V453" s="45"/>
      <c r="W453" s="45"/>
      <c r="X453" s="45"/>
      <c r="Y453" s="45"/>
      <c r="Z453" s="45"/>
    </row>
    <row r="454" spans="1:26" ht="34.5" hidden="1" customHeight="1" outlineLevel="2">
      <c r="A454" s="761" t="s">
        <v>8723</v>
      </c>
      <c r="B454" s="762" t="s">
        <v>8652</v>
      </c>
      <c r="C454" s="586" t="s">
        <v>8653</v>
      </c>
      <c r="D454" s="803">
        <f>SUMIF('Загальний прайс'!$D$7:$D$3757,A454,'Загальний прайс'!$H$7:HL$3757)</f>
        <v>6</v>
      </c>
      <c r="E454" s="74">
        <f>SUMIF('Загальний прайс'!$D$7:$D$4839,A454,'Загальний прайс'!$L$7:$L$4839)</f>
        <v>22098.334969775999</v>
      </c>
      <c r="F454" s="43">
        <f>E454*ЗМІСТ!$E$13/1000*1.2</f>
        <v>1393.6058608003584</v>
      </c>
      <c r="G454" s="372">
        <f>F454*(100%-ЗМІСТ!$E$15)</f>
        <v>1393.6058608003584</v>
      </c>
      <c r="H454" s="371"/>
      <c r="I454" s="371"/>
      <c r="J454" s="371"/>
      <c r="K454" s="371"/>
      <c r="L454" s="371"/>
      <c r="M454" s="371"/>
      <c r="N454" s="371"/>
      <c r="O454" s="371"/>
      <c r="P454" s="371"/>
      <c r="Q454" s="371"/>
      <c r="R454" s="371"/>
      <c r="S454" s="371"/>
      <c r="T454" s="371"/>
      <c r="U454" s="45"/>
      <c r="V454" s="45"/>
      <c r="W454" s="45"/>
      <c r="X454" s="45"/>
      <c r="Y454" s="45"/>
      <c r="Z454" s="45"/>
    </row>
    <row r="455" spans="1:26" ht="34.5" hidden="1" customHeight="1" outlineLevel="2">
      <c r="A455" s="761" t="s">
        <v>8724</v>
      </c>
      <c r="B455" s="762" t="s">
        <v>8654</v>
      </c>
      <c r="C455" s="586" t="s">
        <v>8655</v>
      </c>
      <c r="D455" s="803">
        <f>SUMIF('Загальний прайс'!$D$7:$D$3757,A455,'Загальний прайс'!$H$7:HL$3757)</f>
        <v>6</v>
      </c>
      <c r="E455" s="74">
        <f>SUMIF('Загальний прайс'!$D$7:$D$4839,A455,'Загальний прайс'!$L$7:$L$4839)</f>
        <v>29447.616693441367</v>
      </c>
      <c r="F455" s="43">
        <f>E455*ЗМІСТ!$E$13/1000*1.2</f>
        <v>1857.0797875365151</v>
      </c>
      <c r="G455" s="372">
        <f>F455*(100%-ЗМІСТ!$E$15)</f>
        <v>1857.0797875365151</v>
      </c>
      <c r="H455" s="371"/>
      <c r="I455" s="371"/>
      <c r="J455" s="371"/>
      <c r="K455" s="371"/>
      <c r="L455" s="371"/>
      <c r="M455" s="371"/>
      <c r="N455" s="371"/>
      <c r="O455" s="371"/>
      <c r="P455" s="371"/>
      <c r="Q455" s="371"/>
      <c r="R455" s="371"/>
      <c r="S455" s="371"/>
      <c r="T455" s="371"/>
      <c r="U455" s="45"/>
      <c r="V455" s="45"/>
      <c r="W455" s="45"/>
      <c r="X455" s="45"/>
      <c r="Y455" s="45"/>
      <c r="Z455" s="45"/>
    </row>
    <row r="456" spans="1:26" ht="34.5" hidden="1" customHeight="1" outlineLevel="2">
      <c r="A456" s="761" t="s">
        <v>8725</v>
      </c>
      <c r="B456" s="762" t="s">
        <v>8656</v>
      </c>
      <c r="C456" s="586" t="s">
        <v>8657</v>
      </c>
      <c r="D456" s="803">
        <f>SUMIF('Загальний прайс'!$D$7:$D$3757,A456,'Загальний прайс'!$H$7:HL$3757)</f>
        <v>6</v>
      </c>
      <c r="E456" s="74">
        <f>SUMIF('Загальний прайс'!$D$7:$D$4839,A456,'Загальний прайс'!$L$7:$L$4839)</f>
        <v>33120.040383045605</v>
      </c>
      <c r="F456" s="43">
        <f>E456*ЗМІСТ!$E$13/1000*1.2</f>
        <v>2088.6769275099264</v>
      </c>
      <c r="G456" s="372">
        <f>F456*(100%-ЗМІСТ!$E$15)</f>
        <v>2088.6769275099264</v>
      </c>
      <c r="H456" s="371"/>
      <c r="I456" s="371"/>
      <c r="J456" s="371"/>
      <c r="K456" s="371"/>
      <c r="L456" s="371"/>
      <c r="M456" s="371"/>
      <c r="N456" s="371"/>
      <c r="O456" s="371"/>
      <c r="P456" s="371"/>
      <c r="Q456" s="371"/>
      <c r="R456" s="371"/>
      <c r="S456" s="371"/>
      <c r="T456" s="371"/>
      <c r="U456" s="45"/>
      <c r="V456" s="45"/>
      <c r="W456" s="45"/>
      <c r="X456" s="45"/>
      <c r="Y456" s="45"/>
      <c r="Z456" s="45"/>
    </row>
    <row r="457" spans="1:26" ht="34.5" hidden="1" customHeight="1" outlineLevel="2">
      <c r="A457" s="761" t="s">
        <v>8726</v>
      </c>
      <c r="B457" s="762" t="s">
        <v>8658</v>
      </c>
      <c r="C457" s="586" t="s">
        <v>8659</v>
      </c>
      <c r="D457" s="803">
        <f>SUMIF('Загальний прайс'!$D$7:$D$3757,A457,'Загальний прайс'!$H$7:HL$3757)</f>
        <v>24</v>
      </c>
      <c r="E457" s="74">
        <f>SUMIF('Загальний прайс'!$D$7:$D$4839,A457,'Загальний прайс'!$L$7:$L$4839)</f>
        <v>6074.9968447975771</v>
      </c>
      <c r="F457" s="43">
        <f>E457*ЗМІСТ!$E$13/1000*1.2</f>
        <v>383.11262902081916</v>
      </c>
      <c r="G457" s="372">
        <f>F457*(100%-ЗМІСТ!$E$15)</f>
        <v>383.11262902081916</v>
      </c>
      <c r="H457" s="371"/>
      <c r="I457" s="371"/>
      <c r="J457" s="371"/>
      <c r="K457" s="371"/>
      <c r="L457" s="371"/>
      <c r="M457" s="371"/>
      <c r="N457" s="371"/>
      <c r="O457" s="371"/>
      <c r="P457" s="371"/>
      <c r="Q457" s="371"/>
      <c r="R457" s="371"/>
      <c r="S457" s="371"/>
      <c r="T457" s="371"/>
      <c r="U457" s="45"/>
      <c r="V457" s="45"/>
      <c r="W457" s="45"/>
      <c r="X457" s="45"/>
      <c r="Y457" s="45"/>
      <c r="Z457" s="45"/>
    </row>
    <row r="458" spans="1:26" s="764" customFormat="1" ht="34.5" hidden="1" customHeight="1" outlineLevel="2">
      <c r="A458" s="761" t="s">
        <v>8727</v>
      </c>
      <c r="B458" s="762" t="s">
        <v>8660</v>
      </c>
      <c r="C458" s="586" t="s">
        <v>8661</v>
      </c>
      <c r="D458" s="803">
        <f>SUMIF('Загальний прайс'!$D$7:$D$3757,A458,'Загальний прайс'!$H$7:HL$3757)</f>
        <v>18</v>
      </c>
      <c r="E458" s="74">
        <f>SUMIF('Загальний прайс'!$D$7:$D$4839,A458,'Загальний прайс'!$L$7:$L$4839)</f>
        <v>8993.7783064586911</v>
      </c>
      <c r="F458" s="43">
        <f>E458*ЗМІСТ!$E$13/1000*1.2</f>
        <v>567.18219611398183</v>
      </c>
      <c r="G458" s="372">
        <f>F458*(100%-ЗМІСТ!$E$15)</f>
        <v>567.18219611398183</v>
      </c>
      <c r="H458" s="371"/>
      <c r="I458" s="371"/>
      <c r="J458" s="371"/>
      <c r="K458" s="371"/>
      <c r="L458" s="371"/>
      <c r="M458" s="371"/>
      <c r="N458" s="371"/>
      <c r="O458" s="371"/>
      <c r="P458" s="371"/>
      <c r="Q458" s="371"/>
      <c r="R458" s="371"/>
      <c r="S458" s="371"/>
      <c r="T458" s="371"/>
      <c r="U458" s="45"/>
      <c r="V458" s="45"/>
      <c r="W458" s="45"/>
      <c r="X458" s="45"/>
      <c r="Y458" s="45"/>
      <c r="Z458" s="45"/>
    </row>
    <row r="459" spans="1:26" s="764" customFormat="1" ht="34.5" hidden="1" customHeight="1" outlineLevel="2">
      <c r="A459" s="761" t="s">
        <v>8728</v>
      </c>
      <c r="B459" s="762" t="s">
        <v>8662</v>
      </c>
      <c r="C459" s="586" t="s">
        <v>8663</v>
      </c>
      <c r="D459" s="803">
        <f>SUMIF('Загальний прайс'!$D$7:$D$3757,A459,'Загальний прайс'!$H$7:HL$3757)</f>
        <v>18</v>
      </c>
      <c r="E459" s="74">
        <f>SUMIF('Загальний прайс'!$D$7:$D$4839,A459,'Загальний прайс'!$L$7:$L$4839)</f>
        <v>13974.193508096716</v>
      </c>
      <c r="F459" s="43">
        <f>E459*ЗМІСТ!$E$13/1000*1.2</f>
        <v>881.26630352364975</v>
      </c>
      <c r="G459" s="372">
        <f>F459*(100%-ЗМІСТ!$E$15)</f>
        <v>881.26630352364975</v>
      </c>
      <c r="H459" s="371"/>
      <c r="I459" s="371"/>
      <c r="J459" s="371"/>
      <c r="K459" s="371"/>
      <c r="L459" s="371"/>
      <c r="M459" s="371"/>
      <c r="N459" s="371"/>
      <c r="O459" s="371"/>
      <c r="P459" s="371"/>
      <c r="Q459" s="371"/>
      <c r="R459" s="371"/>
      <c r="S459" s="371"/>
      <c r="T459" s="371"/>
      <c r="U459" s="45"/>
      <c r="V459" s="45"/>
      <c r="W459" s="45"/>
      <c r="X459" s="45"/>
      <c r="Y459" s="45"/>
      <c r="Z459" s="45"/>
    </row>
    <row r="460" spans="1:26" s="764" customFormat="1" ht="34.5" hidden="1" customHeight="1" outlineLevel="2">
      <c r="A460" s="761" t="s">
        <v>8729</v>
      </c>
      <c r="B460" s="762" t="s">
        <v>8664</v>
      </c>
      <c r="C460" s="586" t="s">
        <v>8665</v>
      </c>
      <c r="D460" s="803">
        <f>SUMIF('Загальний прайс'!$D$7:$D$3757,A460,'Загальний прайс'!$H$7:HL$3757)</f>
        <v>24</v>
      </c>
      <c r="E460" s="74">
        <f>SUMIF('Загальний прайс'!$D$7:$D$4839,A460,'Загальний прайс'!$L$7:$L$4839)</f>
        <v>6446.3311593302742</v>
      </c>
      <c r="F460" s="43">
        <f>E460*ЗМІСТ!$E$13/1000*1.2</f>
        <v>406.5303968190189</v>
      </c>
      <c r="G460" s="372">
        <f>F460*(100%-ЗМІСТ!$E$15)</f>
        <v>406.5303968190189</v>
      </c>
      <c r="H460" s="371"/>
      <c r="I460" s="371"/>
      <c r="J460" s="371"/>
      <c r="K460" s="371"/>
      <c r="L460" s="371"/>
      <c r="M460" s="371"/>
      <c r="N460" s="371"/>
      <c r="O460" s="371"/>
      <c r="P460" s="371"/>
      <c r="Q460" s="371"/>
      <c r="R460" s="371"/>
      <c r="S460" s="371"/>
      <c r="T460" s="371"/>
      <c r="U460" s="45"/>
      <c r="V460" s="45"/>
      <c r="W460" s="45"/>
      <c r="X460" s="45"/>
      <c r="Y460" s="45"/>
      <c r="Z460" s="45"/>
    </row>
    <row r="461" spans="1:26" s="764" customFormat="1" ht="34.5" hidden="1" customHeight="1" outlineLevel="2">
      <c r="A461" s="761" t="s">
        <v>8730</v>
      </c>
      <c r="B461" s="762" t="s">
        <v>8666</v>
      </c>
      <c r="C461" s="586" t="s">
        <v>8667</v>
      </c>
      <c r="D461" s="803">
        <f>SUMIF('Загальний прайс'!$D$7:$D$3757,A461,'Загальний прайс'!$H$7:HL$3757)</f>
        <v>24</v>
      </c>
      <c r="E461" s="74">
        <f>SUMIF('Загальний прайс'!$D$7:$D$4839,A461,'Загальний прайс'!$L$7:$L$4839)</f>
        <v>7891.2821975010838</v>
      </c>
      <c r="F461" s="43">
        <f>E461*ЗМІСТ!$E$13/1000*1.2</f>
        <v>497.65455789805662</v>
      </c>
      <c r="G461" s="372">
        <f>F461*(100%-ЗМІСТ!$E$15)</f>
        <v>497.65455789805662</v>
      </c>
      <c r="H461" s="371"/>
      <c r="I461" s="371"/>
      <c r="J461" s="371"/>
      <c r="K461" s="371"/>
      <c r="L461" s="371"/>
      <c r="M461" s="371"/>
      <c r="N461" s="371"/>
      <c r="O461" s="371"/>
      <c r="P461" s="371"/>
      <c r="Q461" s="371"/>
      <c r="R461" s="371"/>
      <c r="S461" s="371"/>
      <c r="T461" s="371"/>
      <c r="U461" s="45"/>
      <c r="V461" s="45"/>
      <c r="W461" s="45"/>
      <c r="X461" s="45"/>
      <c r="Y461" s="45"/>
      <c r="Z461" s="45"/>
    </row>
    <row r="462" spans="1:26" s="764" customFormat="1" ht="34.5" hidden="1" customHeight="1" outlineLevel="2">
      <c r="A462" s="761" t="s">
        <v>8731</v>
      </c>
      <c r="B462" s="762" t="s">
        <v>8668</v>
      </c>
      <c r="C462" s="586" t="s">
        <v>8669</v>
      </c>
      <c r="D462" s="803">
        <f>SUMIF('Загальний прайс'!$D$7:$D$3757,A462,'Загальний прайс'!$H$7:HL$3757)</f>
        <v>18</v>
      </c>
      <c r="E462" s="74">
        <f>SUMIF('Загальний прайс'!$D$7:$D$4839,A462,'Загальний прайс'!$L$7:$L$4839)</f>
        <v>9285.6311896178686</v>
      </c>
      <c r="F462" s="43">
        <f>E462*ЗМІСТ!$E$13/1000*1.2</f>
        <v>585.58755964107081</v>
      </c>
      <c r="G462" s="372">
        <f>F462*(100%-ЗМІСТ!$E$15)</f>
        <v>585.58755964107081</v>
      </c>
      <c r="H462" s="371"/>
      <c r="I462" s="371"/>
      <c r="J462" s="371"/>
      <c r="K462" s="371"/>
      <c r="L462" s="371"/>
      <c r="M462" s="371"/>
      <c r="N462" s="371"/>
      <c r="O462" s="371"/>
      <c r="P462" s="371"/>
      <c r="Q462" s="371"/>
      <c r="R462" s="371"/>
      <c r="S462" s="371"/>
      <c r="T462" s="371"/>
      <c r="U462" s="45"/>
      <c r="V462" s="45"/>
      <c r="W462" s="45"/>
      <c r="X462" s="45"/>
      <c r="Y462" s="45"/>
      <c r="Z462" s="45"/>
    </row>
    <row r="463" spans="1:26" s="764" customFormat="1" ht="34.5" hidden="1" customHeight="1" outlineLevel="2">
      <c r="A463" s="761" t="s">
        <v>8732</v>
      </c>
      <c r="B463" s="762" t="s">
        <v>8670</v>
      </c>
      <c r="C463" s="586" t="s">
        <v>8671</v>
      </c>
      <c r="D463" s="803">
        <f>SUMIF('Загальний прайс'!$D$7:$D$3757,A463,'Загальний прайс'!$H$7:HL$3757)</f>
        <v>18</v>
      </c>
      <c r="E463" s="74">
        <f>SUMIF('Загальний прайс'!$D$7:$D$4839,A463,'Загальний прайс'!$L$7:$L$4839)</f>
        <v>11566.035322506761</v>
      </c>
      <c r="F463" s="43">
        <f>E463*ЗМІСТ!$E$13/1000*1.2</f>
        <v>729.3986010129147</v>
      </c>
      <c r="G463" s="372">
        <f>F463*(100%-ЗМІСТ!$E$15)</f>
        <v>729.3986010129147</v>
      </c>
      <c r="H463" s="371"/>
      <c r="I463" s="371"/>
      <c r="J463" s="371"/>
      <c r="K463" s="371"/>
      <c r="L463" s="371"/>
      <c r="M463" s="371"/>
      <c r="N463" s="371"/>
      <c r="O463" s="371"/>
      <c r="P463" s="371"/>
      <c r="Q463" s="371"/>
      <c r="R463" s="371"/>
      <c r="S463" s="371"/>
      <c r="T463" s="371"/>
      <c r="U463" s="45"/>
      <c r="V463" s="45"/>
      <c r="W463" s="45"/>
      <c r="X463" s="45"/>
      <c r="Y463" s="45"/>
      <c r="Z463" s="45"/>
    </row>
    <row r="464" spans="1:26" s="764" customFormat="1" ht="34.5" hidden="1" customHeight="1" outlineLevel="2">
      <c r="A464" s="761" t="s">
        <v>8733</v>
      </c>
      <c r="B464" s="762" t="s">
        <v>8672</v>
      </c>
      <c r="C464" s="586" t="s">
        <v>8673</v>
      </c>
      <c r="D464" s="803">
        <f>SUMIF('Загальний прайс'!$D$7:$D$3757,A464,'Загальний прайс'!$H$7:HL$3757)</f>
        <v>12</v>
      </c>
      <c r="E464" s="74">
        <f>SUMIF('Загальний прайс'!$D$7:$D$4839,A464,'Загальний прайс'!$L$7:$L$4839)</f>
        <v>16539.770947571491</v>
      </c>
      <c r="F464" s="43">
        <f>E464*ЗМІСТ!$E$13/1000*1.2</f>
        <v>1043.0614686742967</v>
      </c>
      <c r="G464" s="372">
        <f>F464*(100%-ЗМІСТ!$E$15)</f>
        <v>1043.0614686742967</v>
      </c>
      <c r="H464" s="371"/>
      <c r="I464" s="371"/>
      <c r="J464" s="371"/>
      <c r="K464" s="371"/>
      <c r="L464" s="371"/>
      <c r="M464" s="371"/>
      <c r="N464" s="371"/>
      <c r="O464" s="371"/>
      <c r="P464" s="371"/>
      <c r="Q464" s="371"/>
      <c r="R464" s="371"/>
      <c r="S464" s="371"/>
      <c r="T464" s="371"/>
      <c r="U464" s="45"/>
      <c r="V464" s="45"/>
      <c r="W464" s="45"/>
      <c r="X464" s="45"/>
      <c r="Y464" s="45"/>
      <c r="Z464" s="45"/>
    </row>
    <row r="465" spans="1:26" s="764" customFormat="1" ht="34.5" hidden="1" customHeight="1" outlineLevel="2">
      <c r="A465" s="761" t="s">
        <v>8734</v>
      </c>
      <c r="B465" s="762" t="s">
        <v>8674</v>
      </c>
      <c r="C465" s="586" t="s">
        <v>8675</v>
      </c>
      <c r="D465" s="803">
        <f>SUMIF('Загальний прайс'!$D$7:$D$3757,A465,'Загальний прайс'!$H$7:HL$3757)</f>
        <v>12</v>
      </c>
      <c r="E465" s="74">
        <f>SUMIF('Загальний прайс'!$D$7:$D$4839,A465,'Загальний прайс'!$L$7:$L$4839)</f>
        <v>20963.030322588525</v>
      </c>
      <c r="F465" s="43">
        <f>E465*ЗМІСТ!$E$13/1000*1.2</f>
        <v>1322.0091901788712</v>
      </c>
      <c r="G465" s="372">
        <f>F465*(100%-ЗМІСТ!$E$15)</f>
        <v>1322.0091901788712</v>
      </c>
      <c r="H465" s="371"/>
      <c r="I465" s="371"/>
      <c r="J465" s="371"/>
      <c r="K465" s="371"/>
      <c r="L465" s="371"/>
      <c r="M465" s="371"/>
      <c r="N465" s="371"/>
      <c r="O465" s="371"/>
      <c r="P465" s="371"/>
      <c r="Q465" s="371"/>
      <c r="R465" s="371"/>
      <c r="S465" s="371"/>
      <c r="T465" s="371"/>
      <c r="U465" s="45"/>
      <c r="V465" s="45"/>
      <c r="W465" s="45"/>
      <c r="X465" s="45"/>
      <c r="Y465" s="45"/>
      <c r="Z465" s="45"/>
    </row>
    <row r="466" spans="1:26" ht="34.5" hidden="1" customHeight="1" outlineLevel="2">
      <c r="A466" s="761" t="s">
        <v>8735</v>
      </c>
      <c r="B466" s="762" t="s">
        <v>8676</v>
      </c>
      <c r="C466" s="586" t="s">
        <v>8677</v>
      </c>
      <c r="D466" s="803">
        <f>SUMIF('Загальний прайс'!$D$7:$D$3757,A466,'Загальний прайс'!$H$7:HL$3757)</f>
        <v>6</v>
      </c>
      <c r="E466" s="74">
        <f>SUMIF('Загальний прайс'!$D$7:$D$4839,A466,'Загальний прайс'!$L$7:$L$4839)</f>
        <v>26126.656965693572</v>
      </c>
      <c r="F466" s="43">
        <f>E466*ЗМІСТ!$E$13/1000*1.2</f>
        <v>1647.6473146193848</v>
      </c>
      <c r="G466" s="372">
        <f>F466*(100%-ЗМІСТ!$E$15)</f>
        <v>1647.6473146193848</v>
      </c>
      <c r="H466" s="371"/>
      <c r="I466" s="371"/>
      <c r="J466" s="371"/>
      <c r="K466" s="371"/>
      <c r="L466" s="371"/>
      <c r="M466" s="371"/>
      <c r="N466" s="371"/>
      <c r="O466" s="371"/>
      <c r="P466" s="371"/>
      <c r="Q466" s="371"/>
      <c r="R466" s="371"/>
      <c r="S466" s="371"/>
      <c r="T466" s="371"/>
      <c r="U466" s="45"/>
      <c r="V466" s="45"/>
      <c r="W466" s="45"/>
      <c r="X466" s="45"/>
      <c r="Y466" s="45"/>
      <c r="Z466" s="45"/>
    </row>
    <row r="467" spans="1:26" s="764" customFormat="1" ht="34.5" hidden="1" customHeight="1" outlineLevel="2">
      <c r="A467" s="761" t="s">
        <v>8736</v>
      </c>
      <c r="B467" s="762" t="s">
        <v>8678</v>
      </c>
      <c r="C467" s="586" t="s">
        <v>8679</v>
      </c>
      <c r="D467" s="803">
        <f>SUMIF('Загальний прайс'!$D$7:$D$3757,A467,'Загальний прайс'!$H$7:HL$3757)</f>
        <v>24</v>
      </c>
      <c r="E467" s="74">
        <f>SUMIF('Загальний прайс'!$D$7:$D$4839,A467,'Загальний прайс'!$L$7:$L$4839)</f>
        <v>7518.7410683948092</v>
      </c>
      <c r="F467" s="43">
        <f>E467*ЗМІСТ!$E$13/1000*1.2</f>
        <v>474.16068373867927</v>
      </c>
      <c r="G467" s="372">
        <f>F467*(100%-ЗМІСТ!$E$15)</f>
        <v>474.16068373867927</v>
      </c>
      <c r="H467" s="371"/>
      <c r="I467" s="371"/>
      <c r="J467" s="371"/>
      <c r="K467" s="371"/>
      <c r="L467" s="371"/>
      <c r="M467" s="371"/>
      <c r="N467" s="371"/>
      <c r="O467" s="371"/>
      <c r="P467" s="371"/>
      <c r="Q467" s="371"/>
      <c r="R467" s="371"/>
      <c r="S467" s="371"/>
      <c r="T467" s="371"/>
      <c r="U467" s="45"/>
      <c r="V467" s="45"/>
      <c r="W467" s="45"/>
      <c r="X467" s="45"/>
      <c r="Y467" s="45"/>
      <c r="Z467" s="45"/>
    </row>
    <row r="468" spans="1:26" s="764" customFormat="1" ht="34.5" hidden="1" customHeight="1" outlineLevel="2">
      <c r="A468" s="761" t="s">
        <v>8753</v>
      </c>
      <c r="B468" s="762" t="s">
        <v>8706</v>
      </c>
      <c r="C468" s="586" t="s">
        <v>6538</v>
      </c>
      <c r="D468" s="803">
        <f>SUMIF('Загальний прайс'!$D$7:$D$3757,A468,'Загальний прайс'!$H$7:HL$3757)</f>
        <v>24</v>
      </c>
      <c r="E468" s="74">
        <f>SUMIF('Загальний прайс'!$D$7:$D$4839,A468,'Загальний прайс'!$L$7:$L$4839)</f>
        <v>23956.858870939144</v>
      </c>
      <c r="F468" s="43">
        <f>E468*ЗМІСТ!$E$13/1000*1.2</f>
        <v>1510.8115147394865</v>
      </c>
      <c r="G468" s="372">
        <f>F468*(100%-ЗМІСТ!$E$15)</f>
        <v>1510.8115147394865</v>
      </c>
      <c r="H468" s="371"/>
      <c r="I468" s="371"/>
      <c r="J468" s="371"/>
      <c r="K468" s="371"/>
      <c r="L468" s="371"/>
      <c r="M468" s="371"/>
      <c r="N468" s="371"/>
      <c r="O468" s="371"/>
      <c r="P468" s="371"/>
      <c r="Q468" s="371"/>
      <c r="R468" s="371"/>
      <c r="S468" s="371"/>
      <c r="T468" s="371"/>
      <c r="U468" s="45"/>
      <c r="V468" s="45"/>
      <c r="W468" s="45"/>
      <c r="X468" s="45"/>
      <c r="Y468" s="45"/>
      <c r="Z468" s="45"/>
    </row>
    <row r="469" spans="1:26" s="764" customFormat="1" ht="34.5" hidden="1" customHeight="1" outlineLevel="2">
      <c r="A469" s="761" t="s">
        <v>8754</v>
      </c>
      <c r="B469" s="762" t="s">
        <v>8707</v>
      </c>
      <c r="C469" s="586" t="s">
        <v>8708</v>
      </c>
      <c r="D469" s="803">
        <f>SUMIF('Загальний прайс'!$D$7:$D$3757,A469,'Загальний прайс'!$H$7:HL$3757)</f>
        <v>18</v>
      </c>
      <c r="E469" s="74">
        <f>SUMIF('Загальний прайс'!$D$7:$D$4839,A469,'Загальний прайс'!$L$7:$L$4839)</f>
        <v>28403.777439611054</v>
      </c>
      <c r="F469" s="43">
        <f>E469*ЗМІСТ!$E$13/1000*1.2</f>
        <v>1791.2512758472408</v>
      </c>
      <c r="G469" s="372">
        <f>F469*(100%-ЗМІСТ!$E$15)</f>
        <v>1791.2512758472408</v>
      </c>
      <c r="H469" s="371"/>
      <c r="I469" s="371"/>
      <c r="J469" s="371"/>
      <c r="K469" s="371"/>
      <c r="L469" s="371"/>
      <c r="M469" s="371"/>
      <c r="N469" s="371"/>
      <c r="O469" s="371"/>
      <c r="P469" s="371"/>
      <c r="Q469" s="371"/>
      <c r="R469" s="371"/>
      <c r="S469" s="371"/>
      <c r="T469" s="371"/>
      <c r="U469" s="45"/>
      <c r="V469" s="45"/>
      <c r="W469" s="45"/>
      <c r="X469" s="45"/>
      <c r="Y469" s="45"/>
      <c r="Z469" s="45"/>
    </row>
    <row r="470" spans="1:26" s="764" customFormat="1" ht="34.5" hidden="1" customHeight="1" outlineLevel="2">
      <c r="A470" s="761" t="s">
        <v>8755</v>
      </c>
      <c r="B470" s="762" t="s">
        <v>8709</v>
      </c>
      <c r="C470" s="586" t="s">
        <v>6539</v>
      </c>
      <c r="D470" s="803">
        <f>SUMIF('Загальний прайс'!$D$7:$D$3757,A470,'Загальний прайс'!$H$7:HL$3757)</f>
        <v>18</v>
      </c>
      <c r="E470" s="74">
        <f>SUMIF('Загальний прайс'!$D$7:$D$4839,A470,'Загальний прайс'!$L$7:$L$4839)</f>
        <v>36545.291431527963</v>
      </c>
      <c r="F470" s="43">
        <f>E470*ЗМІСТ!$E$13/1000*1.2</f>
        <v>2304.6864115912504</v>
      </c>
      <c r="G470" s="372">
        <f>F470*(100%-ЗМІСТ!$E$15)</f>
        <v>2304.6864115912504</v>
      </c>
      <c r="H470" s="371"/>
      <c r="I470" s="371"/>
      <c r="J470" s="371"/>
      <c r="K470" s="371"/>
      <c r="L470" s="371"/>
      <c r="M470" s="371"/>
      <c r="N470" s="371"/>
      <c r="O470" s="371"/>
      <c r="P470" s="371"/>
      <c r="Q470" s="371"/>
      <c r="R470" s="371"/>
      <c r="S470" s="371"/>
      <c r="T470" s="371"/>
      <c r="U470" s="45"/>
      <c r="V470" s="45"/>
      <c r="W470" s="45"/>
      <c r="X470" s="45"/>
      <c r="Y470" s="45"/>
      <c r="Z470" s="45"/>
    </row>
    <row r="471" spans="1:26" s="764" customFormat="1" ht="34.5" hidden="1" customHeight="1" outlineLevel="2">
      <c r="A471" s="761" t="s">
        <v>8756</v>
      </c>
      <c r="B471" s="762" t="s">
        <v>8710</v>
      </c>
      <c r="C471" s="586" t="s">
        <v>6540</v>
      </c>
      <c r="D471" s="803">
        <f>SUMIF('Загальний прайс'!$D$7:$D$3757,A471,'Загальний прайс'!$H$7:HL$3757)</f>
        <v>12</v>
      </c>
      <c r="E471" s="74">
        <f>SUMIF('Загальний прайс'!$D$7:$D$4839,A471,'Загальний прайс'!$L$7:$L$4839)</f>
        <v>47681.588185599023</v>
      </c>
      <c r="F471" s="43">
        <f>E471*ЗМІСТ!$E$13/1000*1.2</f>
        <v>3006.984048282507</v>
      </c>
      <c r="G471" s="372">
        <f>F471*(100%-ЗМІСТ!$E$15)</f>
        <v>3006.984048282507</v>
      </c>
      <c r="H471" s="371"/>
      <c r="I471" s="371"/>
      <c r="J471" s="371"/>
      <c r="K471" s="371"/>
      <c r="L471" s="371"/>
      <c r="M471" s="371"/>
      <c r="N471" s="371"/>
      <c r="O471" s="371"/>
      <c r="P471" s="371"/>
      <c r="Q471" s="371"/>
      <c r="R471" s="371"/>
      <c r="S471" s="371"/>
      <c r="T471" s="371"/>
      <c r="U471" s="45"/>
      <c r="V471" s="45"/>
      <c r="W471" s="45"/>
      <c r="X471" s="45"/>
      <c r="Y471" s="45"/>
      <c r="Z471" s="45"/>
    </row>
    <row r="472" spans="1:26" ht="34.5" hidden="1" customHeight="1" outlineLevel="2">
      <c r="A472" s="761" t="s">
        <v>8757</v>
      </c>
      <c r="B472" s="762" t="s">
        <v>8711</v>
      </c>
      <c r="C472" s="586" t="s">
        <v>6541</v>
      </c>
      <c r="D472" s="803">
        <f>SUMIF('Загальний прайс'!$D$7:$D$3757,A472,'Загальний прайс'!$H$7:HL$3757)</f>
        <v>24</v>
      </c>
      <c r="E472" s="74">
        <f>SUMIF('Загальний прайс'!$D$7:$D$4839,A472,'Загальний прайс'!$L$7:$L$4839)</f>
        <v>23690.292973822085</v>
      </c>
      <c r="F472" s="43">
        <f>E472*ЗМІСТ!$E$13/1000*1.2</f>
        <v>1494.00084565424</v>
      </c>
      <c r="G472" s="372">
        <f>F472*(100%-ЗМІСТ!$E$15)</f>
        <v>1494.00084565424</v>
      </c>
      <c r="H472" s="371"/>
      <c r="I472" s="371"/>
      <c r="J472" s="371"/>
      <c r="K472" s="371"/>
      <c r="L472" s="371"/>
      <c r="M472" s="371"/>
      <c r="N472" s="371"/>
      <c r="O472" s="371"/>
      <c r="P472" s="371"/>
      <c r="Q472" s="371"/>
      <c r="R472" s="371"/>
      <c r="S472" s="371"/>
      <c r="T472" s="371"/>
      <c r="U472" s="45"/>
      <c r="V472" s="45"/>
      <c r="W472" s="45"/>
      <c r="X472" s="45"/>
      <c r="Y472" s="45"/>
      <c r="Z472" s="45"/>
    </row>
    <row r="473" spans="1:26" ht="34.5" hidden="1" customHeight="1" outlineLevel="1">
      <c r="A473" s="643" t="s">
        <v>2929</v>
      </c>
      <c r="B473" s="644"/>
      <c r="C473" s="644"/>
      <c r="D473" s="644"/>
      <c r="E473" s="644"/>
      <c r="F473" s="644"/>
      <c r="G473" s="644"/>
      <c r="H473" s="371"/>
      <c r="I473" s="371"/>
      <c r="J473" s="371"/>
      <c r="K473" s="371"/>
      <c r="L473" s="371"/>
      <c r="M473" s="371"/>
      <c r="N473" s="371"/>
      <c r="O473" s="371"/>
      <c r="P473" s="371"/>
      <c r="Q473" s="371"/>
      <c r="R473" s="371"/>
      <c r="S473" s="371"/>
      <c r="T473" s="371"/>
      <c r="U473" s="45"/>
      <c r="V473" s="45"/>
      <c r="W473" s="45"/>
      <c r="X473" s="45"/>
      <c r="Y473" s="45"/>
      <c r="Z473" s="45"/>
    </row>
    <row r="474" spans="1:26" ht="34.5" hidden="1" customHeight="1" outlineLevel="2">
      <c r="A474" s="761" t="s">
        <v>8737</v>
      </c>
      <c r="B474" s="762" t="s">
        <v>8680</v>
      </c>
      <c r="C474" s="586" t="s">
        <v>8681</v>
      </c>
      <c r="D474" s="803">
        <f>SUMIF('Загальний прайс'!$D$7:$D$3757,A474,'Загальний прайс'!$H$7:HL$3757)</f>
        <v>10</v>
      </c>
      <c r="E474" s="74">
        <f>SUMIF('Загальний прайс'!$D$7:$D$4839,A474,'Загальний прайс'!$L$7:$L$4839)</f>
        <v>11581.218749943217</v>
      </c>
      <c r="F474" s="43">
        <f>E474*ЗМІСТ!$E$13/1000*1.2</f>
        <v>730.35612625141891</v>
      </c>
      <c r="G474" s="372">
        <f>F474*(100%-ЗМІСТ!$E$15)</f>
        <v>730.35612625141891</v>
      </c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spans="1:26" ht="34.5" hidden="1" customHeight="1" outlineLevel="2">
      <c r="A475" s="761" t="s">
        <v>8738</v>
      </c>
      <c r="B475" s="762" t="s">
        <v>8682</v>
      </c>
      <c r="C475" s="586" t="s">
        <v>6478</v>
      </c>
      <c r="D475" s="803">
        <f>SUMIF('Загальний прайс'!$D$7:$D$3757,A475,'Загальний прайс'!$H$7:HL$3757)</f>
        <v>10</v>
      </c>
      <c r="E475" s="74">
        <f>SUMIF('Загальний прайс'!$D$7:$D$4839,A475,'Загальний прайс'!$L$7:$L$4839)</f>
        <v>4361.375</v>
      </c>
      <c r="F475" s="43">
        <f>E475*ЗМІСТ!$E$13/1000*1.2</f>
        <v>275.04505517999996</v>
      </c>
      <c r="G475" s="372">
        <f>F475*(100%-ЗМІСТ!$E$15)</f>
        <v>275.04505517999996</v>
      </c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spans="1:26" ht="34.5" hidden="1" customHeight="1" outlineLevel="2">
      <c r="A476" s="761" t="s">
        <v>8739</v>
      </c>
      <c r="B476" s="762" t="s">
        <v>8683</v>
      </c>
      <c r="C476" s="586" t="s">
        <v>6480</v>
      </c>
      <c r="D476" s="803">
        <f>SUMIF('Загальний прайс'!$D$7:$D$3757,A476,'Загальний прайс'!$H$7:HL$3757)</f>
        <v>10</v>
      </c>
      <c r="E476" s="74">
        <f>SUMIF('Загальний прайс'!$D$7:$D$4839,A476,'Загальний прайс'!$L$7:$L$4839)</f>
        <v>4950.75</v>
      </c>
      <c r="F476" s="43">
        <f>E476*ЗМІСТ!$E$13/1000*1.2</f>
        <v>312.21330587999995</v>
      </c>
      <c r="G476" s="372">
        <f>F476*(100%-ЗМІСТ!$E$15)</f>
        <v>312.21330587999995</v>
      </c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spans="1:26" ht="34.5" hidden="1" customHeight="1" outlineLevel="2">
      <c r="A477" s="761" t="s">
        <v>8740</v>
      </c>
      <c r="B477" s="762" t="s">
        <v>8684</v>
      </c>
      <c r="C477" s="586" t="s">
        <v>6482</v>
      </c>
      <c r="D477" s="803">
        <f>SUMIF('Загальний прайс'!$D$7:$D$3757,A477,'Загальний прайс'!$H$7:HL$3757)</f>
        <v>10</v>
      </c>
      <c r="E477" s="74">
        <f>SUMIF('Загальний прайс'!$D$7:$D$4839,A477,'Загальний прайс'!$L$7:$L$4839)</f>
        <v>5893.7499999999991</v>
      </c>
      <c r="F477" s="43">
        <f>E477*ЗМІСТ!$E$13/1000*1.2</f>
        <v>371.68250699999987</v>
      </c>
      <c r="G477" s="372">
        <f>F477*(100%-ЗМІСТ!$E$15)</f>
        <v>371.68250699999987</v>
      </c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spans="1:26" ht="34.5" hidden="1" customHeight="1" outlineLevel="2">
      <c r="A478" s="761" t="s">
        <v>8741</v>
      </c>
      <c r="B478" s="762" t="s">
        <v>8685</v>
      </c>
      <c r="C478" s="586" t="s">
        <v>6484</v>
      </c>
      <c r="D478" s="803">
        <f>SUMIF('Загальний прайс'!$D$7:$D$3757,A478,'Загальний прайс'!$H$7:HL$3757)</f>
        <v>10</v>
      </c>
      <c r="E478" s="74">
        <f>SUMIF('Загальний прайс'!$D$7:$D$4839,A478,'Загальний прайс'!$L$7:$L$4839)</f>
        <v>7956.5625001135631</v>
      </c>
      <c r="F478" s="43">
        <f>E478*ЗМІСТ!$E$13/1000*1.2</f>
        <v>501.77138445716167</v>
      </c>
      <c r="G478" s="372">
        <f>F478*(100%-ЗМІСТ!$E$15)</f>
        <v>501.77138445716167</v>
      </c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spans="1:26" s="764" customFormat="1" ht="34.5" hidden="1" customHeight="1" outlineLevel="2">
      <c r="A479" s="761" t="s">
        <v>8742</v>
      </c>
      <c r="B479" s="762" t="s">
        <v>8686</v>
      </c>
      <c r="C479" s="586" t="s">
        <v>6486</v>
      </c>
      <c r="D479" s="803">
        <f>SUMIF('Загальний прайс'!$D$7:$D$3757,A479,'Загальний прайс'!$H$7:HL$3757)</f>
        <v>10</v>
      </c>
      <c r="E479" s="74">
        <f>SUMIF('Загальний прайс'!$D$7:$D$4839,A479,'Загальний прайс'!$L$7:$L$4839)</f>
        <v>8899.5625001135631</v>
      </c>
      <c r="F479" s="43">
        <f>E479*ЗМІСТ!$E$13/1000*1.2</f>
        <v>561.24058557716171</v>
      </c>
      <c r="G479" s="372">
        <f>F479*(100%-ЗМІСТ!$E$15)</f>
        <v>561.24058557716171</v>
      </c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spans="1:26" s="764" customFormat="1" ht="34.5" hidden="1" customHeight="1" outlineLevel="2">
      <c r="A480" s="761" t="s">
        <v>8743</v>
      </c>
      <c r="B480" s="762" t="s">
        <v>8687</v>
      </c>
      <c r="C480" s="586" t="s">
        <v>6488</v>
      </c>
      <c r="D480" s="803">
        <f>SUMIF('Загальний прайс'!$D$7:$D$3757,A480,'Загальний прайс'!$H$7:HL$3757)</f>
        <v>10</v>
      </c>
      <c r="E480" s="74">
        <f>SUMIF('Загальний прайс'!$D$7:$D$4839,A480,'Загальний прайс'!$L$7:$L$4839)</f>
        <v>10019.374999999998</v>
      </c>
      <c r="F480" s="43">
        <f>E480*ЗМІСТ!$E$13/1000*1.2</f>
        <v>631.86026189999995</v>
      </c>
      <c r="G480" s="372">
        <f>F480*(100%-ЗМІСТ!$E$15)</f>
        <v>631.86026189999995</v>
      </c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spans="1:26" s="764" customFormat="1" ht="34.5" hidden="1" customHeight="1" outlineLevel="2">
      <c r="A481" s="761" t="s">
        <v>8744</v>
      </c>
      <c r="B481" s="762" t="s">
        <v>8688</v>
      </c>
      <c r="C481" s="586" t="s">
        <v>6490</v>
      </c>
      <c r="D481" s="803">
        <f>SUMIF('Загальний прайс'!$D$7:$D$3757,A481,'Загальний прайс'!$H$7:HL$3757)</f>
        <v>10</v>
      </c>
      <c r="E481" s="74">
        <f>SUMIF('Загальний прайс'!$D$7:$D$4839,A481,'Загальний прайс'!$L$7:$L$4839)</f>
        <v>11463.343749943217</v>
      </c>
      <c r="F481" s="43">
        <f>E481*ЗМІСТ!$E$13/1000*1.2</f>
        <v>722.92247611141897</v>
      </c>
      <c r="G481" s="372">
        <f>F481*(100%-ЗМІСТ!$E$15)</f>
        <v>722.92247611141897</v>
      </c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spans="1:26" s="764" customFormat="1" ht="34.5" hidden="1" customHeight="1" outlineLevel="2">
      <c r="A482" s="761">
        <v>8595568940100</v>
      </c>
      <c r="B482" s="762" t="s">
        <v>8689</v>
      </c>
      <c r="C482" s="586" t="s">
        <v>8690</v>
      </c>
      <c r="D482" s="803">
        <f>SUMIF('Загальний прайс'!$D$7:$D$3757,A482,'Загальний прайс'!$H$7:HL$3757)</f>
        <v>100</v>
      </c>
      <c r="E482" s="74">
        <f>SUMIF('Загальний прайс'!$D$7:$D$4839,A482,'Загальний прайс'!$L$7:$L$4839)</f>
        <v>766.18750011356303</v>
      </c>
      <c r="F482" s="43">
        <f>E482*ЗМІСТ!$E$13/1000*1.2</f>
        <v>48.318725917161714</v>
      </c>
      <c r="G482" s="372">
        <f>F482*(100%-ЗМІСТ!$E$15)</f>
        <v>48.318725917161714</v>
      </c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spans="1:26" s="764" customFormat="1" ht="34.5" hidden="1" customHeight="1" outlineLevel="2">
      <c r="A483" s="761" t="s">
        <v>8745</v>
      </c>
      <c r="B483" s="762" t="s">
        <v>8691</v>
      </c>
      <c r="C483" s="586" t="s">
        <v>8692</v>
      </c>
      <c r="D483" s="803">
        <f>SUMIF('Загальний прайс'!$D$7:$D$3757,A483,'Загальний прайс'!$H$7:HL$3757)</f>
        <v>4</v>
      </c>
      <c r="E483" s="74">
        <f>SUMIF('Загальний прайс'!$D$7:$D$4839,A483,'Загальний прайс'!$L$7:$L$4839)</f>
        <v>56904.156250056774</v>
      </c>
      <c r="F483" s="43">
        <f>E483*ЗМІСТ!$E$13/1000*1.2</f>
        <v>3588.59460508858</v>
      </c>
      <c r="G483" s="372">
        <f>F483*(100%-ЗМІСТ!$E$15)</f>
        <v>3588.59460508858</v>
      </c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spans="1:26" s="764" customFormat="1" ht="34.5" hidden="1" customHeight="1" outlineLevel="2">
      <c r="A484" s="761" t="s">
        <v>8746</v>
      </c>
      <c r="B484" s="762" t="s">
        <v>8693</v>
      </c>
      <c r="C484" s="586" t="s">
        <v>8694</v>
      </c>
      <c r="D484" s="803">
        <f>SUMIF('Загальний прайс'!$D$7:$D$3757,A484,'Загальний прайс'!$H$7:HL$3757)</f>
        <v>4</v>
      </c>
      <c r="E484" s="74">
        <f>SUMIF('Загальний прайс'!$D$7:$D$4839,A484,'Загальний прайс'!$L$7:$L$4839)</f>
        <v>103877.3437499432</v>
      </c>
      <c r="F484" s="43">
        <f>E484*ЗМІСТ!$E$13/1000*1.2</f>
        <v>6550.9041858714172</v>
      </c>
      <c r="G484" s="372">
        <f>F484*(100%-ЗМІСТ!$E$15)</f>
        <v>6550.9041858714172</v>
      </c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spans="1:26" s="764" customFormat="1" ht="34.5" hidden="1" customHeight="1" outlineLevel="2">
      <c r="A485" s="761" t="s">
        <v>8747</v>
      </c>
      <c r="B485" s="762" t="s">
        <v>8695</v>
      </c>
      <c r="C485" s="586" t="s">
        <v>8696</v>
      </c>
      <c r="D485" s="803">
        <f>SUMIF('Загальний прайс'!$D$7:$D$3757,A485,'Загальний прайс'!$H$7:HL$3757)</f>
        <v>4</v>
      </c>
      <c r="E485" s="74">
        <f>SUMIF('Загальний прайс'!$D$7:$D$4839,A485,'Загальний прайс'!$L$7:$L$4839)</f>
        <v>130487.62499999997</v>
      </c>
      <c r="F485" s="43">
        <f>E485*ЗМІСТ!$E$13/1000*1.2</f>
        <v>8229.0507049799962</v>
      </c>
      <c r="G485" s="372">
        <f>F485*(100%-ЗМІСТ!$E$15)</f>
        <v>8229.0507049799962</v>
      </c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spans="1:26" s="764" customFormat="1" ht="34.5" hidden="1" customHeight="1" outlineLevel="2">
      <c r="A486" s="761" t="s">
        <v>8748</v>
      </c>
      <c r="B486" s="762" t="s">
        <v>8697</v>
      </c>
      <c r="C486" s="586" t="s">
        <v>8698</v>
      </c>
      <c r="D486" s="803">
        <f>SUMIF('Загальний прайс'!$D$7:$D$3757,A486,'Загальний прайс'!$H$7:HL$3757)</f>
        <v>10</v>
      </c>
      <c r="E486" s="74">
        <f>SUMIF('Загальний прайс'!$D$7:$D$4839,A486,'Загальний прайс'!$L$7:$L$4839)</f>
        <v>648.31250011356315</v>
      </c>
      <c r="F486" s="43">
        <f>E486*ЗМІСТ!$E$13/1000*1.2</f>
        <v>40.885075777161724</v>
      </c>
      <c r="G486" s="372">
        <f>F486*(100%-ЗМІСТ!$E$15)</f>
        <v>40.885075777161724</v>
      </c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spans="1:26" s="764" customFormat="1" ht="34.5" hidden="1" customHeight="1" outlineLevel="2">
      <c r="A487" s="761" t="s">
        <v>8749</v>
      </c>
      <c r="B487" s="762" t="s">
        <v>8699</v>
      </c>
      <c r="C487" s="586" t="s">
        <v>8700</v>
      </c>
      <c r="D487" s="803">
        <f>SUMIF('Загальний прайс'!$D$7:$D$3757,A487,'Загальний прайс'!$H$7:HL$3757)</f>
        <v>2</v>
      </c>
      <c r="E487" s="74">
        <f>SUMIF('Загальний прайс'!$D$7:$D$4839,A487,'Загальний прайс'!$L$7:$L$4839)</f>
        <v>9930.9687499432166</v>
      </c>
      <c r="F487" s="43">
        <f>E487*ЗМІСТ!$E$13/1000*1.2</f>
        <v>626.28502429141895</v>
      </c>
      <c r="G487" s="372">
        <f>F487*(100%-ЗМІСТ!$E$15)</f>
        <v>626.28502429141895</v>
      </c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spans="1:26" s="764" customFormat="1" ht="34.5" hidden="1" customHeight="1" outlineLevel="2">
      <c r="A488" s="761" t="s">
        <v>8750</v>
      </c>
      <c r="B488" s="762" t="s">
        <v>8701</v>
      </c>
      <c r="C488" s="586" t="s">
        <v>8702</v>
      </c>
      <c r="D488" s="803">
        <f>SUMIF('Загальний прайс'!$D$7:$D$3757,A488,'Загальний прайс'!$H$7:HL$3757)</f>
        <v>2</v>
      </c>
      <c r="E488" s="74">
        <f>SUMIF('Загальний прайс'!$D$7:$D$4839,A488,'Загальний прайс'!$L$7:$L$4839)</f>
        <v>9488.9375001135613</v>
      </c>
      <c r="F488" s="43">
        <f>E488*ЗМІСТ!$E$13/1000*1.2</f>
        <v>598.40883627716153</v>
      </c>
      <c r="G488" s="372">
        <f>F488*(100%-ЗМІСТ!$E$15)</f>
        <v>598.40883627716153</v>
      </c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spans="1:26" s="764" customFormat="1" ht="34.5" hidden="1" customHeight="1" outlineLevel="2">
      <c r="A489" s="761" t="s">
        <v>8751</v>
      </c>
      <c r="B489" s="762" t="s">
        <v>8703</v>
      </c>
      <c r="C489" s="586" t="s">
        <v>8704</v>
      </c>
      <c r="D489" s="803">
        <f>SUMIF('Загальний прайс'!$D$7:$D$3757,A489,'Загальний прайс'!$H$7:HL$3757)</f>
        <v>20</v>
      </c>
      <c r="E489" s="74">
        <f>SUMIF('Загальний прайс'!$D$7:$D$4839,A489,'Загальний прайс'!$L$7:$L$4839)</f>
        <v>942.99999999999966</v>
      </c>
      <c r="F489" s="43">
        <f>E489*ЗМІСТ!$E$13/1000*1.2</f>
        <v>59.469201119999973</v>
      </c>
      <c r="G489" s="372">
        <f>F489*(100%-ЗМІСТ!$E$15)</f>
        <v>59.469201119999973</v>
      </c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spans="1:26" s="764" customFormat="1" ht="34.5" hidden="1" customHeight="1" outlineLevel="2">
      <c r="A490" s="761" t="s">
        <v>8752</v>
      </c>
      <c r="B490" s="762" t="s">
        <v>8705</v>
      </c>
      <c r="C490" s="586" t="s">
        <v>8762</v>
      </c>
      <c r="D490" s="803">
        <f>SUMIF('Загальний прайс'!$D$7:$D$3757,A490,'Загальний прайс'!$H$7:HL$3757)</f>
        <v>50</v>
      </c>
      <c r="E490" s="74">
        <f>SUMIF('Загальний прайс'!$D$7:$D$4839,A490,'Загальний прайс'!$L$7:$L$4839)</f>
        <v>1620.7812500567816</v>
      </c>
      <c r="F490" s="43">
        <f>E490*ЗМІСТ!$E$13/1000*1.2</f>
        <v>102.21268942858084</v>
      </c>
      <c r="G490" s="372">
        <f>F490*(100%-ЗМІСТ!$E$15)</f>
        <v>102.21268942858084</v>
      </c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spans="1:26" s="764" customFormat="1" ht="34.5" hidden="1" customHeight="1" outlineLevel="2">
      <c r="A491" s="761" t="s">
        <v>8758</v>
      </c>
      <c r="B491" s="762" t="s">
        <v>8712</v>
      </c>
      <c r="C491" s="586" t="s">
        <v>6542</v>
      </c>
      <c r="D491" s="803">
        <f>SUMIF('Загальний прайс'!$D$7:$D$3757,A491,'Загальний прайс'!$H$7:HL$3757)</f>
        <v>10</v>
      </c>
      <c r="E491" s="74">
        <f>SUMIF('Загальний прайс'!$D$7:$D$4839,A491,'Загальний прайс'!$L$7:$L$4839)</f>
        <v>19390.43750011356</v>
      </c>
      <c r="F491" s="43">
        <f>E491*ЗМІСТ!$E$13/1000*1.2</f>
        <v>1222.8354480371615</v>
      </c>
      <c r="G491" s="372">
        <f>F491*(100%-ЗМІСТ!$E$15)</f>
        <v>1222.8354480371615</v>
      </c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spans="1:26" s="764" customFormat="1" ht="34.5" hidden="1" customHeight="1" outlineLevel="2">
      <c r="A492" s="761" t="s">
        <v>8759</v>
      </c>
      <c r="B492" s="762" t="s">
        <v>8713</v>
      </c>
      <c r="C492" s="586" t="s">
        <v>6543</v>
      </c>
      <c r="D492" s="803">
        <f>SUMIF('Загальний прайс'!$D$7:$D$3757,A492,'Загальний прайс'!$H$7:HL$3757)</f>
        <v>100</v>
      </c>
      <c r="E492" s="74">
        <f>SUMIF('Загальний прайс'!$D$7:$D$4839,A492,'Загальний прайс'!$L$7:$L$4839)</f>
        <v>1620.7812500567816</v>
      </c>
      <c r="F492" s="43">
        <f>E492*ЗМІСТ!$E$13/1000*1.2</f>
        <v>102.21268942858084</v>
      </c>
      <c r="G492" s="372">
        <f>F492*(100%-ЗМІСТ!$E$15)</f>
        <v>102.21268942858084</v>
      </c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spans="1:26" s="764" customFormat="1" ht="34.5" hidden="1" customHeight="1" outlineLevel="2">
      <c r="A493" s="761" t="s">
        <v>8760</v>
      </c>
      <c r="B493" s="762" t="s">
        <v>8714</v>
      </c>
      <c r="C493" s="586" t="s">
        <v>6544</v>
      </c>
      <c r="D493" s="803">
        <f>SUMIF('Загальний прайс'!$D$7:$D$3757,A493,'Загальний прайс'!$H$7:HL$3757)</f>
        <v>100</v>
      </c>
      <c r="E493" s="74">
        <f>SUMIF('Загальний прайс'!$D$7:$D$4839,A493,'Загальний прайс'!$L$7:$L$4839)</f>
        <v>1473.4375001135629</v>
      </c>
      <c r="F493" s="43">
        <f>E493*ЗМІСТ!$E$13/1000*1.2</f>
        <v>92.920626757161699</v>
      </c>
      <c r="G493" s="372">
        <f>F493*(100%-ЗМІСТ!$E$15)</f>
        <v>92.920626757161699</v>
      </c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spans="1:26" s="764" customFormat="1" ht="34.5" hidden="1" customHeight="1" outlineLevel="2">
      <c r="A494" s="761" t="s">
        <v>8761</v>
      </c>
      <c r="B494" s="762" t="s">
        <v>8715</v>
      </c>
      <c r="C494" s="586" t="s">
        <v>6545</v>
      </c>
      <c r="D494" s="803">
        <f>SUMIF('Загальний прайс'!$D$7:$D$3757,A494,'Загальний прайс'!$H$7:HL$3757)</f>
        <v>20</v>
      </c>
      <c r="E494" s="74">
        <f>SUMIF('Загальний прайс'!$D$7:$D$4839,A494,'Загальний прайс'!$L$7:$L$4839)</f>
        <v>2711.1249999999995</v>
      </c>
      <c r="F494" s="43">
        <f>E494*ЗМІСТ!$E$13/1000*1.2</f>
        <v>170.97395321999997</v>
      </c>
      <c r="G494" s="372">
        <f>F494*(100%-ЗМІСТ!$E$15)</f>
        <v>170.97395321999997</v>
      </c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spans="1:26" s="764" customFormat="1" ht="34.5" hidden="1" customHeight="1" outlineLevel="2">
      <c r="A495" s="761" t="s">
        <v>8716</v>
      </c>
      <c r="B495" s="762" t="s">
        <v>8638</v>
      </c>
      <c r="C495" s="586" t="s">
        <v>8639</v>
      </c>
      <c r="D495" s="803">
        <f>SUMIF('Загальний прайс'!$D$7:$D$3757,A495,'Загальний прайс'!$H$7:HL$3757)</f>
        <v>8</v>
      </c>
      <c r="E495" s="74">
        <f>SUMIF('Загальний прайс'!$D$7:$D$4839,A495,'Загальний прайс'!$L$7:$L$4839)</f>
        <v>10225.65625005678</v>
      </c>
      <c r="F495" s="43">
        <f>E495*ЗМІСТ!$E$13/1000*1.2</f>
        <v>644.86914964858056</v>
      </c>
      <c r="G495" s="372">
        <f>F495*(100%-ЗМІСТ!$E$15)</f>
        <v>644.86914964858056</v>
      </c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spans="1:26" s="764" customFormat="1" ht="34.5" hidden="1" customHeight="1" outlineLevel="2">
      <c r="A496" s="761" t="s">
        <v>8717</v>
      </c>
      <c r="B496" s="762" t="s">
        <v>8640</v>
      </c>
      <c r="C496" s="586" t="s">
        <v>8641</v>
      </c>
      <c r="D496" s="803">
        <f>SUMIF('Загальний прайс'!$D$7:$D$3757,A496,'Загальний прайс'!$H$7:HL$3757)</f>
        <v>8</v>
      </c>
      <c r="E496" s="74">
        <f>SUMIF('Загальний прайс'!$D$7:$D$4839,A496,'Загальний прайс'!$L$7:$L$4839)</f>
        <v>10962.374999999998</v>
      </c>
      <c r="F496" s="43">
        <f>E496*ЗМІСТ!$E$13/1000*1.2</f>
        <v>691.32946301999982</v>
      </c>
      <c r="G496" s="372">
        <f>F496*(100%-ЗМІСТ!$E$15)</f>
        <v>691.32946301999982</v>
      </c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spans="1:26" s="764" customFormat="1" ht="34.5" hidden="1" customHeight="1" outlineLevel="2">
      <c r="A497" s="761" t="s">
        <v>8718</v>
      </c>
      <c r="B497" s="762" t="s">
        <v>8642</v>
      </c>
      <c r="C497" s="586" t="s">
        <v>8643</v>
      </c>
      <c r="D497" s="803">
        <f>SUMIF('Загальний прайс'!$D$7:$D$3757,A497,'Загальний прайс'!$H$7:HL$3757)</f>
        <v>8</v>
      </c>
      <c r="E497" s="74">
        <f>SUMIF('Загальний прайс'!$D$7:$D$4839,A497,'Загальний прайс'!$L$7:$L$4839)</f>
        <v>11463.343749943217</v>
      </c>
      <c r="F497" s="43">
        <f>E497*ЗМІСТ!$E$13/1000*1.2</f>
        <v>722.92247611141897</v>
      </c>
      <c r="G497" s="372">
        <f>F497*(100%-ЗМІСТ!$E$15)</f>
        <v>722.92247611141897</v>
      </c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spans="1:26" s="764" customFormat="1" ht="34.5" hidden="1" customHeight="1" outlineLevel="2">
      <c r="A498" s="761" t="s">
        <v>8719</v>
      </c>
      <c r="B498" s="762" t="s">
        <v>8644</v>
      </c>
      <c r="C498" s="586" t="s">
        <v>8645</v>
      </c>
      <c r="D498" s="803">
        <f>SUMIF('Загальний прайс'!$D$7:$D$3757,A498,'Загальний прайс'!$H$7:HL$3757)</f>
        <v>8</v>
      </c>
      <c r="E498" s="74">
        <f>SUMIF('Загальний прайс'!$D$7:$D$4839,A498,'Загальний прайс'!$L$7:$L$4839)</f>
        <v>13997.656250056778</v>
      </c>
      <c r="F498" s="43">
        <f>E498*ЗМІСТ!$E$13/1000*1.2</f>
        <v>882.74595412858059</v>
      </c>
      <c r="G498" s="372">
        <f>F498*(100%-ЗМІСТ!$E$15)</f>
        <v>882.74595412858059</v>
      </c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spans="1:26" s="764" customFormat="1" ht="34.5" hidden="1" customHeight="1" outlineLevel="2">
      <c r="A499" s="832" t="s">
        <v>8720</v>
      </c>
      <c r="B499" s="833" t="s">
        <v>8646</v>
      </c>
      <c r="C499" s="586" t="s">
        <v>8647</v>
      </c>
      <c r="D499" s="803">
        <f>SUMIF('Загальний прайс'!$D$7:$D$3757,A499,'Загальний прайс'!$H$7:HL$3757)</f>
        <v>50</v>
      </c>
      <c r="E499" s="74">
        <f>SUMIF('Загальний прайс'!$D$7:$D$4839,A499,'Загальний прайс'!$L$7:$L$4839)</f>
        <v>766.18750011356303</v>
      </c>
      <c r="F499" s="43">
        <f>E499*ЗМІСТ!$E$13/1000*1.2</f>
        <v>48.318725917161714</v>
      </c>
      <c r="G499" s="372">
        <f>F499*(100%-ЗМІСТ!$E$15)</f>
        <v>48.318725917161714</v>
      </c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spans="1:26" ht="15.75" customHeight="1">
      <c r="B500" s="579"/>
      <c r="C500" s="355"/>
    </row>
    <row r="501" spans="1:26" ht="15.75" customHeight="1">
      <c r="B501" s="579"/>
      <c r="C501" s="355"/>
    </row>
    <row r="502" spans="1:26" ht="15.75" customHeight="1">
      <c r="B502" s="579"/>
      <c r="C502" s="355"/>
    </row>
    <row r="503" spans="1:26" ht="15.75" customHeight="1">
      <c r="B503" s="579"/>
      <c r="C503" s="355"/>
    </row>
    <row r="504" spans="1:26" ht="15.75" customHeight="1">
      <c r="B504" s="579"/>
      <c r="C504" s="355"/>
    </row>
    <row r="505" spans="1:26" ht="15.75" customHeight="1">
      <c r="B505" s="579"/>
      <c r="C505" s="355"/>
    </row>
    <row r="506" spans="1:26" ht="15.75" customHeight="1">
      <c r="B506" s="579"/>
      <c r="C506" s="355"/>
    </row>
    <row r="507" spans="1:26" ht="15.75" customHeight="1">
      <c r="B507" s="579"/>
      <c r="C507" s="355"/>
    </row>
    <row r="508" spans="1:26" ht="15.75" customHeight="1">
      <c r="B508" s="579"/>
      <c r="C508" s="355"/>
    </row>
    <row r="509" spans="1:26" ht="15.75" customHeight="1">
      <c r="B509" s="579"/>
      <c r="C509" s="355"/>
    </row>
    <row r="510" spans="1:26" ht="15.75" customHeight="1">
      <c r="B510" s="579"/>
      <c r="C510" s="355"/>
    </row>
    <row r="511" spans="1:26" ht="15.75" customHeight="1">
      <c r="B511" s="579"/>
      <c r="C511" s="355"/>
    </row>
    <row r="512" spans="1:26" ht="15.75" customHeight="1">
      <c r="B512" s="579"/>
      <c r="C512" s="355"/>
    </row>
    <row r="513" spans="2:3" ht="15.75" customHeight="1">
      <c r="B513" s="579"/>
      <c r="C513" s="355"/>
    </row>
    <row r="514" spans="2:3" ht="15.75" customHeight="1">
      <c r="B514" s="579"/>
      <c r="C514" s="355"/>
    </row>
    <row r="515" spans="2:3" ht="15.75" customHeight="1">
      <c r="B515" s="579"/>
      <c r="C515" s="355"/>
    </row>
    <row r="516" spans="2:3" ht="15.75" customHeight="1">
      <c r="B516" s="579"/>
      <c r="C516" s="355"/>
    </row>
    <row r="517" spans="2:3" ht="15.75" customHeight="1">
      <c r="B517" s="579"/>
      <c r="C517" s="355"/>
    </row>
    <row r="518" spans="2:3" ht="15.75" customHeight="1">
      <c r="B518" s="579"/>
      <c r="C518" s="355"/>
    </row>
    <row r="519" spans="2:3" ht="15.75" customHeight="1">
      <c r="B519" s="579"/>
      <c r="C519" s="355"/>
    </row>
    <row r="520" spans="2:3" ht="15.75" customHeight="1">
      <c r="B520" s="579"/>
      <c r="C520" s="355"/>
    </row>
    <row r="521" spans="2:3" ht="15.75" customHeight="1">
      <c r="B521" s="579"/>
      <c r="C521" s="355"/>
    </row>
    <row r="522" spans="2:3" ht="15.75" customHeight="1">
      <c r="B522" s="579"/>
      <c r="C522" s="355"/>
    </row>
    <row r="523" spans="2:3" ht="15.75" customHeight="1">
      <c r="B523" s="579"/>
      <c r="C523" s="355"/>
    </row>
    <row r="524" spans="2:3" ht="15.75" customHeight="1">
      <c r="B524" s="579"/>
      <c r="C524" s="355"/>
    </row>
    <row r="525" spans="2:3" ht="15.75" customHeight="1">
      <c r="B525" s="579"/>
      <c r="C525" s="355"/>
    </row>
    <row r="526" spans="2:3" ht="15.75" customHeight="1">
      <c r="B526" s="579"/>
      <c r="C526" s="355"/>
    </row>
    <row r="527" spans="2:3" ht="15.75" customHeight="1">
      <c r="B527" s="579"/>
      <c r="C527" s="355"/>
    </row>
    <row r="528" spans="2:3" ht="15.75" customHeight="1">
      <c r="B528" s="579"/>
      <c r="C528" s="355"/>
    </row>
    <row r="529" spans="2:3" ht="15.75" customHeight="1">
      <c r="B529" s="579"/>
      <c r="C529" s="355"/>
    </row>
    <row r="530" spans="2:3" ht="15.75" customHeight="1">
      <c r="B530" s="579"/>
      <c r="C530" s="355"/>
    </row>
    <row r="531" spans="2:3" ht="15.75" customHeight="1">
      <c r="B531" s="579"/>
      <c r="C531" s="355"/>
    </row>
    <row r="532" spans="2:3" ht="15.75" customHeight="1">
      <c r="B532" s="579"/>
      <c r="C532" s="355"/>
    </row>
    <row r="533" spans="2:3" ht="15.75" customHeight="1">
      <c r="B533" s="579"/>
      <c r="C533" s="355"/>
    </row>
    <row r="534" spans="2:3" ht="15.75" customHeight="1">
      <c r="B534" s="579"/>
      <c r="C534" s="355"/>
    </row>
    <row r="535" spans="2:3" ht="15.75" customHeight="1">
      <c r="B535" s="579"/>
      <c r="C535" s="355"/>
    </row>
    <row r="536" spans="2:3" ht="15.75" customHeight="1">
      <c r="B536" s="579"/>
      <c r="C536" s="355"/>
    </row>
    <row r="537" spans="2:3" ht="15.75" customHeight="1">
      <c r="B537" s="579"/>
      <c r="C537" s="355"/>
    </row>
    <row r="538" spans="2:3" ht="15.75" customHeight="1">
      <c r="B538" s="579"/>
      <c r="C538" s="355"/>
    </row>
    <row r="539" spans="2:3" ht="15.75" customHeight="1">
      <c r="B539" s="579"/>
      <c r="C539" s="355"/>
    </row>
    <row r="540" spans="2:3" ht="15.75" customHeight="1">
      <c r="B540" s="579"/>
      <c r="C540" s="355"/>
    </row>
    <row r="541" spans="2:3" ht="15.75" customHeight="1">
      <c r="B541" s="579"/>
      <c r="C541" s="355"/>
    </row>
    <row r="542" spans="2:3" ht="15.75" customHeight="1">
      <c r="B542" s="579"/>
      <c r="C542" s="355"/>
    </row>
    <row r="543" spans="2:3" ht="15.75" customHeight="1">
      <c r="B543" s="579"/>
      <c r="C543" s="355"/>
    </row>
    <row r="544" spans="2:3" ht="15.75" customHeight="1">
      <c r="B544" s="579"/>
      <c r="C544" s="355"/>
    </row>
    <row r="545" spans="2:3" ht="15.75" customHeight="1">
      <c r="B545" s="579"/>
      <c r="C545" s="355"/>
    </row>
    <row r="546" spans="2:3" ht="15.75" customHeight="1">
      <c r="B546" s="579"/>
      <c r="C546" s="355"/>
    </row>
    <row r="547" spans="2:3" ht="15.75" customHeight="1">
      <c r="B547" s="579"/>
      <c r="C547" s="355"/>
    </row>
    <row r="548" spans="2:3" ht="15.75" customHeight="1">
      <c r="B548" s="579"/>
      <c r="C548" s="355"/>
    </row>
    <row r="549" spans="2:3" ht="15.75" customHeight="1">
      <c r="B549" s="579"/>
      <c r="C549" s="355"/>
    </row>
    <row r="550" spans="2:3" ht="15.75" customHeight="1">
      <c r="B550" s="579"/>
      <c r="C550" s="355"/>
    </row>
    <row r="551" spans="2:3" ht="15.75" customHeight="1">
      <c r="B551" s="579"/>
      <c r="C551" s="355"/>
    </row>
    <row r="552" spans="2:3" ht="15.75" customHeight="1">
      <c r="B552" s="579"/>
      <c r="C552" s="355"/>
    </row>
    <row r="553" spans="2:3" ht="15.75" customHeight="1">
      <c r="B553" s="579"/>
      <c r="C553" s="355"/>
    </row>
    <row r="554" spans="2:3" ht="15.75" customHeight="1">
      <c r="B554" s="579"/>
      <c r="C554" s="355"/>
    </row>
    <row r="555" spans="2:3" ht="15.75" customHeight="1">
      <c r="B555" s="579"/>
      <c r="C555" s="355"/>
    </row>
    <row r="556" spans="2:3" ht="15.75" customHeight="1">
      <c r="B556" s="579"/>
      <c r="C556" s="355"/>
    </row>
    <row r="557" spans="2:3" ht="15.75" customHeight="1">
      <c r="B557" s="579"/>
      <c r="C557" s="355"/>
    </row>
    <row r="558" spans="2:3" ht="15.75" customHeight="1">
      <c r="B558" s="579"/>
      <c r="C558" s="355"/>
    </row>
    <row r="559" spans="2:3" ht="15.75" customHeight="1">
      <c r="B559" s="579"/>
      <c r="C559" s="355"/>
    </row>
    <row r="560" spans="2:3" ht="15.75" customHeight="1">
      <c r="B560" s="579"/>
      <c r="C560" s="355"/>
    </row>
    <row r="561" spans="2:3" ht="15.75" customHeight="1">
      <c r="B561" s="579"/>
      <c r="C561" s="355"/>
    </row>
    <row r="562" spans="2:3" ht="15.75" customHeight="1">
      <c r="B562" s="579"/>
      <c r="C562" s="355"/>
    </row>
    <row r="563" spans="2:3" ht="15.75" customHeight="1">
      <c r="B563" s="579"/>
      <c r="C563" s="355"/>
    </row>
    <row r="564" spans="2:3" ht="15.75" customHeight="1">
      <c r="B564" s="579"/>
      <c r="C564" s="355"/>
    </row>
    <row r="565" spans="2:3" ht="15.75" customHeight="1">
      <c r="B565" s="579"/>
      <c r="C565" s="355"/>
    </row>
    <row r="566" spans="2:3" ht="15.75" customHeight="1">
      <c r="B566" s="579"/>
      <c r="C566" s="355"/>
    </row>
    <row r="567" spans="2:3" ht="15.75" customHeight="1">
      <c r="B567" s="579"/>
      <c r="C567" s="355"/>
    </row>
    <row r="568" spans="2:3" ht="15.75" customHeight="1">
      <c r="B568" s="579"/>
      <c r="C568" s="355"/>
    </row>
    <row r="569" spans="2:3" ht="15.75" customHeight="1">
      <c r="B569" s="579"/>
      <c r="C569" s="355"/>
    </row>
    <row r="570" spans="2:3" ht="15.75" customHeight="1">
      <c r="B570" s="579"/>
      <c r="C570" s="355"/>
    </row>
    <row r="571" spans="2:3" ht="15.75" customHeight="1">
      <c r="B571" s="579"/>
      <c r="C571" s="355"/>
    </row>
    <row r="572" spans="2:3" ht="15.75" customHeight="1">
      <c r="B572" s="579"/>
      <c r="C572" s="355"/>
    </row>
    <row r="573" spans="2:3" ht="15.75" customHeight="1">
      <c r="B573" s="579"/>
      <c r="C573" s="355"/>
    </row>
    <row r="574" spans="2:3" ht="15.75" customHeight="1">
      <c r="B574" s="579"/>
      <c r="C574" s="355"/>
    </row>
    <row r="575" spans="2:3" ht="15.75" customHeight="1">
      <c r="B575" s="579"/>
      <c r="C575" s="355"/>
    </row>
    <row r="576" spans="2:3" ht="15.75" customHeight="1">
      <c r="B576" s="579"/>
      <c r="C576" s="355"/>
    </row>
    <row r="577" spans="2:3" ht="15.75" customHeight="1">
      <c r="B577" s="579"/>
      <c r="C577" s="355"/>
    </row>
    <row r="578" spans="2:3" ht="15.75" customHeight="1">
      <c r="B578" s="579"/>
      <c r="C578" s="355"/>
    </row>
    <row r="579" spans="2:3" ht="15.75" customHeight="1">
      <c r="B579" s="579"/>
      <c r="C579" s="355"/>
    </row>
    <row r="580" spans="2:3" ht="15.75" customHeight="1">
      <c r="B580" s="579"/>
      <c r="C580" s="355"/>
    </row>
    <row r="581" spans="2:3" ht="15.75" customHeight="1">
      <c r="B581" s="579"/>
      <c r="C581" s="355"/>
    </row>
    <row r="582" spans="2:3" ht="15.75" customHeight="1">
      <c r="B582" s="579"/>
      <c r="C582" s="355"/>
    </row>
    <row r="583" spans="2:3" ht="15.75" customHeight="1">
      <c r="B583" s="579"/>
      <c r="C583" s="355"/>
    </row>
    <row r="584" spans="2:3" ht="15.75" customHeight="1">
      <c r="B584" s="579"/>
      <c r="C584" s="355"/>
    </row>
    <row r="585" spans="2:3" ht="15.75" customHeight="1">
      <c r="B585" s="579"/>
      <c r="C585" s="355"/>
    </row>
    <row r="586" spans="2:3" ht="15.75" customHeight="1">
      <c r="B586" s="579"/>
      <c r="C586" s="355"/>
    </row>
    <row r="587" spans="2:3" ht="15.75" customHeight="1">
      <c r="B587" s="579"/>
      <c r="C587" s="355"/>
    </row>
    <row r="588" spans="2:3" ht="15.75" customHeight="1">
      <c r="B588" s="579"/>
      <c r="C588" s="355"/>
    </row>
    <row r="589" spans="2:3" ht="15.75" customHeight="1">
      <c r="B589" s="579"/>
      <c r="C589" s="355"/>
    </row>
    <row r="590" spans="2:3" ht="15.75" customHeight="1">
      <c r="B590" s="579"/>
      <c r="C590" s="355"/>
    </row>
    <row r="591" spans="2:3" ht="15.75" customHeight="1">
      <c r="B591" s="579"/>
      <c r="C591" s="355"/>
    </row>
    <row r="592" spans="2:3" ht="15.75" customHeight="1">
      <c r="B592" s="579"/>
      <c r="C592" s="355"/>
    </row>
    <row r="593" spans="2:3" ht="15.75" customHeight="1">
      <c r="B593" s="579"/>
      <c r="C593" s="355"/>
    </row>
    <row r="594" spans="2:3" ht="15.75" customHeight="1">
      <c r="B594" s="579"/>
      <c r="C594" s="355"/>
    </row>
    <row r="595" spans="2:3" ht="15.75" customHeight="1">
      <c r="B595" s="579"/>
      <c r="C595" s="355"/>
    </row>
    <row r="596" spans="2:3" ht="15.75" customHeight="1">
      <c r="B596" s="579"/>
      <c r="C596" s="355"/>
    </row>
    <row r="597" spans="2:3" ht="15.75" customHeight="1">
      <c r="B597" s="579"/>
      <c r="C597" s="355"/>
    </row>
    <row r="598" spans="2:3" ht="15.75" customHeight="1">
      <c r="B598" s="579"/>
      <c r="C598" s="355"/>
    </row>
    <row r="599" spans="2:3" ht="15.75" customHeight="1">
      <c r="B599" s="579"/>
      <c r="C599" s="355"/>
    </row>
    <row r="600" spans="2:3" ht="15.75" customHeight="1">
      <c r="B600" s="579"/>
      <c r="C600" s="355"/>
    </row>
    <row r="601" spans="2:3" ht="15.75" customHeight="1">
      <c r="B601" s="579"/>
      <c r="C601" s="355"/>
    </row>
    <row r="602" spans="2:3" ht="15.75" customHeight="1">
      <c r="B602" s="579"/>
      <c r="C602" s="355"/>
    </row>
    <row r="603" spans="2:3" ht="15.75" customHeight="1">
      <c r="B603" s="579"/>
      <c r="C603" s="355"/>
    </row>
    <row r="604" spans="2:3" ht="15.75" customHeight="1">
      <c r="B604" s="579"/>
      <c r="C604" s="355"/>
    </row>
    <row r="605" spans="2:3" ht="15.75" customHeight="1">
      <c r="B605" s="579"/>
      <c r="C605" s="355"/>
    </row>
    <row r="606" spans="2:3" ht="15.75" customHeight="1">
      <c r="B606" s="579"/>
      <c r="C606" s="355"/>
    </row>
    <row r="607" spans="2:3" ht="15.75" customHeight="1">
      <c r="B607" s="579"/>
      <c r="C607" s="355"/>
    </row>
    <row r="608" spans="2:3" ht="15.75" customHeight="1">
      <c r="B608" s="579"/>
      <c r="C608" s="355"/>
    </row>
    <row r="609" spans="2:3" ht="15.75" customHeight="1">
      <c r="B609" s="579"/>
      <c r="C609" s="355"/>
    </row>
    <row r="610" spans="2:3" ht="15.75" customHeight="1">
      <c r="B610" s="579"/>
      <c r="C610" s="355"/>
    </row>
    <row r="611" spans="2:3" ht="15.75" customHeight="1">
      <c r="B611" s="579"/>
      <c r="C611" s="355"/>
    </row>
    <row r="612" spans="2:3" ht="15.75" customHeight="1">
      <c r="B612" s="579"/>
      <c r="C612" s="355"/>
    </row>
    <row r="613" spans="2:3" ht="15.75" customHeight="1">
      <c r="B613" s="579"/>
      <c r="C613" s="355"/>
    </row>
    <row r="614" spans="2:3" ht="15.75" customHeight="1">
      <c r="B614" s="579"/>
      <c r="C614" s="355"/>
    </row>
    <row r="615" spans="2:3" ht="15.75" customHeight="1">
      <c r="B615" s="579"/>
      <c r="C615" s="355"/>
    </row>
    <row r="616" spans="2:3" ht="15.75" customHeight="1">
      <c r="B616" s="579"/>
      <c r="C616" s="355"/>
    </row>
    <row r="617" spans="2:3" ht="15.75" customHeight="1">
      <c r="B617" s="579"/>
      <c r="C617" s="355"/>
    </row>
    <row r="618" spans="2:3" ht="15.75" customHeight="1">
      <c r="B618" s="579"/>
      <c r="C618" s="355"/>
    </row>
    <row r="619" spans="2:3" ht="15.75" customHeight="1">
      <c r="B619" s="579"/>
      <c r="C619" s="355"/>
    </row>
    <row r="620" spans="2:3" ht="15.75" customHeight="1">
      <c r="B620" s="579"/>
      <c r="C620" s="355"/>
    </row>
    <row r="621" spans="2:3" ht="15.75" customHeight="1">
      <c r="B621" s="579"/>
      <c r="C621" s="355"/>
    </row>
    <row r="622" spans="2:3" ht="15.75" customHeight="1">
      <c r="B622" s="579"/>
      <c r="C622" s="355"/>
    </row>
    <row r="623" spans="2:3" ht="15.75" customHeight="1">
      <c r="B623" s="579"/>
      <c r="C623" s="355"/>
    </row>
    <row r="624" spans="2:3" ht="15.75" customHeight="1">
      <c r="B624" s="579"/>
      <c r="C624" s="355"/>
    </row>
    <row r="625" spans="2:3" ht="15.75" customHeight="1">
      <c r="B625" s="579"/>
      <c r="C625" s="355"/>
    </row>
    <row r="626" spans="2:3" ht="15.75" customHeight="1">
      <c r="B626" s="579"/>
      <c r="C626" s="355"/>
    </row>
    <row r="627" spans="2:3" ht="15.75" customHeight="1">
      <c r="B627" s="579"/>
      <c r="C627" s="355"/>
    </row>
    <row r="628" spans="2:3" ht="15.75" customHeight="1">
      <c r="B628" s="579"/>
      <c r="C628" s="355"/>
    </row>
    <row r="629" spans="2:3" ht="15.75" customHeight="1">
      <c r="B629" s="579"/>
      <c r="C629" s="355"/>
    </row>
    <row r="630" spans="2:3" ht="15.75" customHeight="1">
      <c r="B630" s="579"/>
      <c r="C630" s="355"/>
    </row>
    <row r="631" spans="2:3" ht="15.75" customHeight="1">
      <c r="B631" s="579"/>
      <c r="C631" s="355"/>
    </row>
    <row r="632" spans="2:3" ht="15.75" customHeight="1">
      <c r="B632" s="579"/>
      <c r="C632" s="355"/>
    </row>
    <row r="633" spans="2:3" ht="15.75" customHeight="1">
      <c r="B633" s="579"/>
      <c r="C633" s="355"/>
    </row>
    <row r="634" spans="2:3" ht="15.75" customHeight="1">
      <c r="B634" s="579"/>
      <c r="C634" s="355"/>
    </row>
    <row r="635" spans="2:3" ht="15.75" customHeight="1">
      <c r="B635" s="579"/>
      <c r="C635" s="355"/>
    </row>
    <row r="636" spans="2:3" ht="15.75" customHeight="1">
      <c r="B636" s="579"/>
      <c r="C636" s="355"/>
    </row>
    <row r="637" spans="2:3" ht="15.75" customHeight="1">
      <c r="B637" s="579"/>
      <c r="C637" s="355"/>
    </row>
    <row r="638" spans="2:3" ht="15.75" customHeight="1">
      <c r="B638" s="579"/>
      <c r="C638" s="355"/>
    </row>
    <row r="639" spans="2:3" ht="15.75" customHeight="1">
      <c r="B639" s="579"/>
      <c r="C639" s="355"/>
    </row>
    <row r="640" spans="2:3" ht="15.75" customHeight="1">
      <c r="B640" s="579"/>
      <c r="C640" s="355"/>
    </row>
    <row r="641" spans="2:3" ht="15.75" customHeight="1">
      <c r="B641" s="579"/>
      <c r="C641" s="355"/>
    </row>
    <row r="642" spans="2:3" ht="15.75" customHeight="1">
      <c r="B642" s="579"/>
      <c r="C642" s="355"/>
    </row>
    <row r="643" spans="2:3" ht="15.75" customHeight="1">
      <c r="B643" s="579"/>
      <c r="C643" s="355"/>
    </row>
    <row r="644" spans="2:3" ht="15.75" customHeight="1">
      <c r="B644" s="579"/>
      <c r="C644" s="355"/>
    </row>
    <row r="645" spans="2:3" ht="15.75" customHeight="1">
      <c r="B645" s="579"/>
      <c r="C645" s="355"/>
    </row>
    <row r="646" spans="2:3" ht="15.75" customHeight="1">
      <c r="B646" s="579"/>
      <c r="C646" s="355"/>
    </row>
    <row r="647" spans="2:3" ht="15.75" customHeight="1">
      <c r="B647" s="579"/>
      <c r="C647" s="355"/>
    </row>
    <row r="648" spans="2:3" ht="15.75" customHeight="1">
      <c r="B648" s="579"/>
      <c r="C648" s="355"/>
    </row>
    <row r="649" spans="2:3" ht="15.75" customHeight="1">
      <c r="B649" s="579"/>
      <c r="C649" s="355"/>
    </row>
    <row r="650" spans="2:3" ht="15.75" customHeight="1">
      <c r="B650" s="579"/>
      <c r="C650" s="355"/>
    </row>
    <row r="651" spans="2:3" ht="15.75" customHeight="1">
      <c r="B651" s="579"/>
      <c r="C651" s="355"/>
    </row>
    <row r="652" spans="2:3" ht="15.75" customHeight="1">
      <c r="B652" s="579"/>
      <c r="C652" s="355"/>
    </row>
    <row r="653" spans="2:3" ht="15.75" customHeight="1">
      <c r="B653" s="579"/>
      <c r="C653" s="355"/>
    </row>
    <row r="654" spans="2:3" ht="15.75" customHeight="1">
      <c r="B654" s="579"/>
      <c r="C654" s="355"/>
    </row>
    <row r="655" spans="2:3" ht="15.75" customHeight="1">
      <c r="B655" s="579"/>
      <c r="C655" s="355"/>
    </row>
    <row r="656" spans="2:3" ht="15.75" customHeight="1">
      <c r="B656" s="579"/>
      <c r="C656" s="355"/>
    </row>
    <row r="657" spans="2:3" ht="15.75" customHeight="1">
      <c r="B657" s="579"/>
      <c r="C657" s="355"/>
    </row>
    <row r="658" spans="2:3" ht="15.75" customHeight="1">
      <c r="B658" s="579"/>
      <c r="C658" s="355"/>
    </row>
    <row r="659" spans="2:3" ht="15.75" customHeight="1">
      <c r="B659" s="579"/>
      <c r="C659" s="355"/>
    </row>
    <row r="660" spans="2:3" ht="15.75" customHeight="1">
      <c r="B660" s="579"/>
      <c r="C660" s="355"/>
    </row>
    <row r="661" spans="2:3" ht="15.75" customHeight="1">
      <c r="B661" s="579"/>
      <c r="C661" s="355"/>
    </row>
    <row r="662" spans="2:3" ht="15.75" customHeight="1">
      <c r="B662" s="579"/>
      <c r="C662" s="355"/>
    </row>
    <row r="663" spans="2:3" ht="15.75" customHeight="1">
      <c r="B663" s="579"/>
      <c r="C663" s="355"/>
    </row>
    <row r="664" spans="2:3" ht="15.75" customHeight="1">
      <c r="B664" s="579"/>
      <c r="C664" s="355"/>
    </row>
    <row r="665" spans="2:3" ht="15.75" customHeight="1">
      <c r="B665" s="579"/>
      <c r="C665" s="355"/>
    </row>
    <row r="666" spans="2:3" ht="15.75" customHeight="1">
      <c r="B666" s="579"/>
      <c r="C666" s="355"/>
    </row>
    <row r="667" spans="2:3" ht="15.75" customHeight="1">
      <c r="B667" s="579"/>
      <c r="C667" s="355"/>
    </row>
    <row r="668" spans="2:3" ht="15.75" customHeight="1">
      <c r="B668" s="579"/>
      <c r="C668" s="355"/>
    </row>
    <row r="669" spans="2:3" ht="15.75" customHeight="1">
      <c r="B669" s="579"/>
      <c r="C669" s="355"/>
    </row>
    <row r="670" spans="2:3" ht="15.75" customHeight="1">
      <c r="B670" s="579"/>
      <c r="C670" s="355"/>
    </row>
    <row r="671" spans="2:3" ht="15.75" customHeight="1">
      <c r="B671" s="579"/>
      <c r="C671" s="355"/>
    </row>
    <row r="672" spans="2:3" ht="15.75" customHeight="1">
      <c r="B672" s="579"/>
      <c r="C672" s="355"/>
    </row>
    <row r="673" spans="2:3" ht="15.75" customHeight="1">
      <c r="B673" s="579"/>
      <c r="C673" s="355"/>
    </row>
    <row r="674" spans="2:3" ht="15.75" customHeight="1">
      <c r="B674" s="579"/>
      <c r="C674" s="355"/>
    </row>
    <row r="675" spans="2:3" ht="15.75" customHeight="1">
      <c r="B675" s="579"/>
      <c r="C675" s="355"/>
    </row>
    <row r="676" spans="2:3" ht="15.75" customHeight="1">
      <c r="B676" s="579"/>
      <c r="C676" s="355"/>
    </row>
    <row r="677" spans="2:3" ht="15.75" customHeight="1">
      <c r="B677" s="579"/>
      <c r="C677" s="355"/>
    </row>
    <row r="678" spans="2:3" ht="15.75" customHeight="1">
      <c r="B678" s="579"/>
      <c r="C678" s="355"/>
    </row>
    <row r="679" spans="2:3" ht="15.75" customHeight="1">
      <c r="B679" s="579"/>
      <c r="C679" s="355"/>
    </row>
    <row r="680" spans="2:3" ht="15.75" customHeight="1">
      <c r="B680" s="579"/>
      <c r="C680" s="355"/>
    </row>
    <row r="681" spans="2:3" ht="15.75" customHeight="1">
      <c r="B681" s="579"/>
      <c r="C681" s="355"/>
    </row>
    <row r="682" spans="2:3" ht="15.75" customHeight="1">
      <c r="B682" s="579"/>
      <c r="C682" s="355"/>
    </row>
    <row r="683" spans="2:3" ht="15.75" customHeight="1">
      <c r="B683" s="579"/>
      <c r="C683" s="355"/>
    </row>
    <row r="684" spans="2:3" ht="15.75" customHeight="1">
      <c r="B684" s="579"/>
      <c r="C684" s="355"/>
    </row>
    <row r="685" spans="2:3" ht="15.75" customHeight="1">
      <c r="B685" s="579"/>
      <c r="C685" s="355"/>
    </row>
    <row r="686" spans="2:3" ht="15.75" customHeight="1">
      <c r="B686" s="579"/>
      <c r="C686" s="355"/>
    </row>
    <row r="687" spans="2:3" ht="15.75" customHeight="1">
      <c r="B687" s="579"/>
      <c r="C687" s="355"/>
    </row>
    <row r="688" spans="2:3" ht="15.75" customHeight="1">
      <c r="B688" s="579"/>
      <c r="C688" s="355"/>
    </row>
    <row r="689" spans="2:3" ht="15.75" customHeight="1">
      <c r="B689" s="579"/>
      <c r="C689" s="355"/>
    </row>
    <row r="690" spans="2:3" ht="15.75" customHeight="1">
      <c r="B690" s="579"/>
      <c r="C690" s="355"/>
    </row>
    <row r="691" spans="2:3" ht="15.75" customHeight="1">
      <c r="B691" s="579"/>
      <c r="C691" s="355"/>
    </row>
    <row r="692" spans="2:3" ht="15.75" customHeight="1">
      <c r="B692" s="579"/>
      <c r="C692" s="355"/>
    </row>
    <row r="693" spans="2:3" ht="15.75" customHeight="1">
      <c r="B693" s="579"/>
      <c r="C693" s="355"/>
    </row>
    <row r="694" spans="2:3" ht="15.75" customHeight="1">
      <c r="B694" s="579"/>
      <c r="C694" s="355"/>
    </row>
    <row r="695" spans="2:3" ht="15.75" customHeight="1">
      <c r="B695" s="579"/>
      <c r="C695" s="355"/>
    </row>
    <row r="696" spans="2:3" ht="15.75" customHeight="1">
      <c r="B696" s="579"/>
      <c r="C696" s="355"/>
    </row>
    <row r="697" spans="2:3" ht="15.75" customHeight="1">
      <c r="B697" s="579"/>
      <c r="C697" s="355"/>
    </row>
    <row r="698" spans="2:3" ht="15.75" customHeight="1">
      <c r="B698" s="579"/>
      <c r="C698" s="355"/>
    </row>
    <row r="699" spans="2:3" ht="15.75" customHeight="1">
      <c r="B699" s="579"/>
      <c r="C699" s="355"/>
    </row>
    <row r="700" spans="2:3" ht="15.75" customHeight="1"/>
    <row r="701" spans="2:3" ht="15.75" customHeight="1"/>
    <row r="702" spans="2:3" ht="15.75" customHeight="1"/>
    <row r="703" spans="2:3" ht="15.75" customHeight="1"/>
    <row r="704" spans="2:3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</sheetData>
  <mergeCells count="2">
    <mergeCell ref="B5:C5"/>
    <mergeCell ref="D5:I5"/>
  </mergeCells>
  <conditionalFormatting sqref="B331:B370">
    <cfRule type="duplicateValues" dxfId="5" priority="48"/>
    <cfRule type="duplicateValues" dxfId="4" priority="49"/>
  </conditionalFormatting>
  <conditionalFormatting sqref="A331:A370">
    <cfRule type="duplicateValues" dxfId="3" priority="50"/>
  </conditionalFormatting>
  <hyperlinks>
    <hyperlink ref="D5" r:id="rId1" xr:uid="{74FA6CFB-15BA-4084-ABCA-6AE3613254FB}"/>
  </hyperlinks>
  <pageMargins left="0.7" right="0.7" top="0.75" bottom="0.75" header="0" footer="0"/>
  <pageSetup paperSize="9" fitToHeight="0" orientation="landscape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C0D9"/>
    <outlinePr summaryBelow="0"/>
  </sheetPr>
  <dimension ref="A1:AB982"/>
  <sheetViews>
    <sheetView showGridLines="0" workbookViewId="0">
      <pane ySplit="6" topLeftCell="A7" activePane="bottomLeft" state="frozen"/>
      <selection pane="bottomLeft" activeCell="A3" sqref="A3"/>
    </sheetView>
  </sheetViews>
  <sheetFormatPr defaultColWidth="14.42578125" defaultRowHeight="15" customHeight="1" outlineLevelRow="1"/>
  <cols>
    <col min="1" max="1" width="15.42578125" customWidth="1"/>
    <col min="2" max="2" width="24.42578125" customWidth="1"/>
    <col min="3" max="3" width="52.85546875" style="633" customWidth="1"/>
    <col min="4" max="4" width="3.85546875" customWidth="1"/>
    <col min="5" max="5" width="8.28515625" customWidth="1"/>
    <col min="6" max="6" width="12.140625" customWidth="1"/>
    <col min="7" max="8" width="10.42578125" customWidth="1"/>
    <col min="9" max="9" width="6.140625" customWidth="1"/>
    <col min="10" max="10" width="3.5703125" customWidth="1"/>
    <col min="11" max="28" width="6.42578125" customWidth="1"/>
  </cols>
  <sheetData>
    <row r="1" spans="1:28" ht="21" customHeight="1">
      <c r="A1" s="1066"/>
      <c r="B1" s="1067"/>
      <c r="C1" s="95"/>
      <c r="D1" s="388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5.25" customHeight="1">
      <c r="A2" s="21"/>
      <c r="B2" s="21"/>
      <c r="C2" s="124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ht="14.25" customHeight="1">
      <c r="A3" s="21"/>
      <c r="B3" s="21"/>
      <c r="C3" s="124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28" ht="78" customHeight="1">
      <c r="A4" s="21"/>
      <c r="B4" s="21"/>
      <c r="C4" s="389" t="s">
        <v>2930</v>
      </c>
      <c r="D4" s="27"/>
      <c r="E4" s="27"/>
      <c r="F4" s="27"/>
      <c r="G4" s="27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28" s="1084" customFormat="1" ht="15" customHeight="1" thickBot="1">
      <c r="A5" s="1082"/>
      <c r="B5" s="1083" t="s">
        <v>9181</v>
      </c>
      <c r="C5" s="1083"/>
      <c r="D5" s="1085" t="s">
        <v>9182</v>
      </c>
      <c r="E5" s="1086"/>
      <c r="F5" s="1086"/>
      <c r="G5" s="1086"/>
      <c r="H5" s="1086"/>
      <c r="I5" s="1086"/>
    </row>
    <row r="6" spans="1:28" ht="51" customHeight="1">
      <c r="A6" s="29" t="s">
        <v>4</v>
      </c>
      <c r="B6" s="29"/>
      <c r="C6" s="130" t="s">
        <v>272</v>
      </c>
      <c r="D6" s="31" t="s">
        <v>900</v>
      </c>
      <c r="E6" s="31" t="s">
        <v>7</v>
      </c>
      <c r="F6" s="29" t="s">
        <v>8</v>
      </c>
      <c r="G6" s="29" t="s">
        <v>9</v>
      </c>
      <c r="H6" s="132" t="s">
        <v>10</v>
      </c>
      <c r="I6" s="390"/>
      <c r="J6" s="390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8" ht="29.25" customHeight="1" collapsed="1">
      <c r="A7" s="391" t="s">
        <v>2931</v>
      </c>
      <c r="B7" s="391"/>
      <c r="C7" s="392"/>
      <c r="D7" s="391"/>
      <c r="E7" s="391"/>
      <c r="F7" s="391"/>
      <c r="G7" s="391"/>
      <c r="H7" s="391"/>
      <c r="I7" s="390"/>
      <c r="J7" s="390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28" ht="33.75" hidden="1" customHeight="1" outlineLevel="1">
      <c r="A8" s="410">
        <v>8595568927491</v>
      </c>
      <c r="B8" s="272" t="s">
        <v>756</v>
      </c>
      <c r="C8" s="48" t="s">
        <v>5604</v>
      </c>
      <c r="D8" s="273" t="s">
        <v>2932</v>
      </c>
      <c r="E8" s="273">
        <v>50</v>
      </c>
      <c r="F8" s="152">
        <f ca="1">SUMIF('Загальний прайс'!$D$7:$D$2728,A8,'Загальний прайс'!$L$7:$L$2257)</f>
        <v>233.73102967032966</v>
      </c>
      <c r="G8" s="152">
        <f ca="1">F8*ЗМІСТ!$E$13/1000*1.2</f>
        <v>14.739976258164919</v>
      </c>
      <c r="H8" s="153">
        <f ca="1">G8*(100%-ЗМІСТ!$E$15)</f>
        <v>14.739976258164919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spans="1:28" ht="33.75" hidden="1" customHeight="1" outlineLevel="1">
      <c r="A9" s="410">
        <v>8595568927507</v>
      </c>
      <c r="B9" s="272" t="s">
        <v>757</v>
      </c>
      <c r="C9" s="48" t="s">
        <v>5605</v>
      </c>
      <c r="D9" s="273" t="s">
        <v>2932</v>
      </c>
      <c r="E9" s="273">
        <v>50</v>
      </c>
      <c r="F9" s="152">
        <f ca="1">SUMIF('Загальний прайс'!$D$7:$D$2728,A9,'Загальний прайс'!$L$7:$L$2257)</f>
        <v>240.95238095238093</v>
      </c>
      <c r="G9" s="152">
        <f ca="1">F9*ЗМІСТ!$E$13/1000*1.2</f>
        <v>15.195382399999996</v>
      </c>
      <c r="H9" s="153">
        <f ca="1">G9*(100%-ЗМІСТ!$E$15)</f>
        <v>15.195382399999996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28" ht="33.75" hidden="1" customHeight="1" outlineLevel="1">
      <c r="A10" s="410">
        <v>8595568927514</v>
      </c>
      <c r="B10" s="272" t="s">
        <v>758</v>
      </c>
      <c r="C10" s="48" t="s">
        <v>5606</v>
      </c>
      <c r="D10" s="273" t="s">
        <v>2932</v>
      </c>
      <c r="E10" s="273">
        <v>50</v>
      </c>
      <c r="F10" s="152">
        <f ca="1">SUMIF('Загальний прайс'!$D$7:$D$2728,A10,'Загальний прайс'!$L$7:$L$2257)</f>
        <v>241.61433724053722</v>
      </c>
      <c r="G10" s="152">
        <f ca="1">F10*ЗМІСТ!$E$13/1000*1.2</f>
        <v>15.23712790544328</v>
      </c>
      <c r="H10" s="153">
        <f ca="1">G10*(100%-ЗМІСТ!$E$15)</f>
        <v>15.23712790544328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1:28" ht="33.75" hidden="1" customHeight="1" outlineLevel="1">
      <c r="A11" s="410">
        <v>8595568927521</v>
      </c>
      <c r="B11" s="272" t="s">
        <v>759</v>
      </c>
      <c r="C11" s="48" t="s">
        <v>5608</v>
      </c>
      <c r="D11" s="273" t="s">
        <v>2932</v>
      </c>
      <c r="E11" s="273">
        <v>50</v>
      </c>
      <c r="F11" s="152">
        <f ca="1">SUMIF('Загальний прайс'!$D$7:$D$2728,A11,'Загальний прайс'!$L$7:$L$2257)</f>
        <v>261.97854566544561</v>
      </c>
      <c r="G11" s="152">
        <f ca="1">F11*ЗМІСТ!$E$13/1000*1.2</f>
        <v>16.521373087278352</v>
      </c>
      <c r="H11" s="153">
        <f ca="1">G11*(100%-ЗМІСТ!$E$15)</f>
        <v>16.521373087278352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28" ht="33.75" hidden="1" customHeight="1" outlineLevel="1">
      <c r="A12" s="410">
        <v>8595568927538</v>
      </c>
      <c r="B12" s="272" t="s">
        <v>760</v>
      </c>
      <c r="C12" s="48" t="s">
        <v>5615</v>
      </c>
      <c r="D12" s="273" t="s">
        <v>2932</v>
      </c>
      <c r="E12" s="273">
        <v>50</v>
      </c>
      <c r="F12" s="152">
        <f ca="1">SUMIF('Загальний прайс'!$D$7:$D$2728,A12,'Загальний прайс'!$L$7:$L$2257)</f>
        <v>269.1998941391941</v>
      </c>
      <c r="G12" s="152">
        <f ca="1">F12*ЗМІСТ!$E$13/1000*1.2</f>
        <v>16.976779052011075</v>
      </c>
      <c r="H12" s="153">
        <f ca="1">G12*(100%-ЗМІСТ!$E$15)</f>
        <v>16.976779052011075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spans="1:28" ht="33.75" hidden="1" customHeight="1" outlineLevel="1">
      <c r="A13" s="410">
        <v>8595568927545</v>
      </c>
      <c r="B13" s="272" t="s">
        <v>761</v>
      </c>
      <c r="C13" s="48" t="s">
        <v>5623</v>
      </c>
      <c r="D13" s="273" t="s">
        <v>2932</v>
      </c>
      <c r="E13" s="273">
        <v>50</v>
      </c>
      <c r="F13" s="152">
        <f ca="1">SUMIF('Загальний прайс'!$D$7:$D$2728,A13,'Загальний прайс'!$L$7:$L$2257)</f>
        <v>295.47357484737483</v>
      </c>
      <c r="G13" s="152">
        <f ca="1">F13*ЗМІСТ!$E$13/1000*1.2</f>
        <v>18.633698248402869</v>
      </c>
      <c r="H13" s="153">
        <f ca="1">G13*(100%-ЗМІСТ!$E$15)</f>
        <v>18.633698248402869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28" ht="33.75" hidden="1" customHeight="1" outlineLevel="1">
      <c r="A14" s="410">
        <v>8595568927552</v>
      </c>
      <c r="B14" s="272" t="s">
        <v>762</v>
      </c>
      <c r="C14" s="48" t="s">
        <v>5631</v>
      </c>
      <c r="D14" s="273" t="s">
        <v>2932</v>
      </c>
      <c r="E14" s="273">
        <v>50</v>
      </c>
      <c r="F14" s="152">
        <f ca="1">SUMIF('Загальний прайс'!$D$7:$D$2728,A14,'Загальний прайс'!$L$7:$L$2257)</f>
        <v>358.29931892551889</v>
      </c>
      <c r="G14" s="152">
        <f ca="1">F14*ЗМІСТ!$E$13/1000*1.2</f>
        <v>22.595730920827894</v>
      </c>
      <c r="H14" s="153">
        <f ca="1">G14*(100%-ЗМІСТ!$E$15)</f>
        <v>22.595730920827894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28" ht="33.75" hidden="1" customHeight="1" outlineLevel="1">
      <c r="A15" s="410">
        <v>8595568927569</v>
      </c>
      <c r="B15" s="272" t="s">
        <v>763</v>
      </c>
      <c r="C15" s="48" t="s">
        <v>5639</v>
      </c>
      <c r="D15" s="273" t="s">
        <v>2932</v>
      </c>
      <c r="E15" s="273">
        <v>50</v>
      </c>
      <c r="F15" s="152">
        <f ca="1">SUMIF('Загальний прайс'!$D$7:$D$2728,A15,'Загальний прайс'!$L$7:$L$2257)</f>
        <v>426.05965543345542</v>
      </c>
      <c r="G15" s="152">
        <f ca="1">F15*ЗМІСТ!$E$13/1000*1.2</f>
        <v>26.868957940710562</v>
      </c>
      <c r="H15" s="153">
        <f ca="1">G15*(100%-ЗМІСТ!$E$15)</f>
        <v>26.868957940710562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8" ht="33.75" hidden="1" customHeight="1" outlineLevel="1">
      <c r="A16" s="410">
        <v>8595568927576</v>
      </c>
      <c r="B16" s="272" t="s">
        <v>764</v>
      </c>
      <c r="C16" s="48" t="s">
        <v>5646</v>
      </c>
      <c r="D16" s="273" t="s">
        <v>2932</v>
      </c>
      <c r="E16" s="273">
        <v>25</v>
      </c>
      <c r="F16" s="152">
        <f ca="1">SUMIF('Загальний прайс'!$D$7:$D$2728,A16,'Загальний прайс'!$L$7:$L$2257)</f>
        <v>521.14076520146511</v>
      </c>
      <c r="G16" s="152">
        <f ca="1">F16*ЗМІСТ!$E$13/1000*1.2</f>
        <v>32.865137834142764</v>
      </c>
      <c r="H16" s="153">
        <f ca="1">G16*(100%-ЗМІСТ!$E$15)</f>
        <v>32.865137834142764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ht="33.75" hidden="1" customHeight="1" outlineLevel="1">
      <c r="A17" s="410">
        <v>8595568927583</v>
      </c>
      <c r="B17" s="272" t="s">
        <v>765</v>
      </c>
      <c r="C17" s="48" t="s">
        <v>5653</v>
      </c>
      <c r="D17" s="273" t="s">
        <v>2932</v>
      </c>
      <c r="E17" s="273">
        <v>25</v>
      </c>
      <c r="F17" s="152">
        <f ca="1">SUMIF('Загальний прайс'!$D$7:$D$2728,A17,'Загальний прайс'!$L$7:$L$2257)</f>
        <v>694.45316507936502</v>
      </c>
      <c r="G17" s="152">
        <f ca="1">F17*ЗМІСТ!$E$13/1000*1.2</f>
        <v>43.794883290058657</v>
      </c>
      <c r="H17" s="153">
        <f ca="1">G17*(100%-ЗМІСТ!$E$15)</f>
        <v>43.794883290058657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ht="3" hidden="1" customHeight="1" outlineLevel="1">
      <c r="A18" s="648"/>
      <c r="B18" s="393"/>
      <c r="C18" s="394" t="s">
        <v>2933</v>
      </c>
      <c r="D18" s="395"/>
      <c r="E18" s="395"/>
      <c r="F18" s="396"/>
      <c r="G18" s="396"/>
      <c r="H18" s="396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:28" ht="3" hidden="1" customHeight="1" outlineLevel="1">
      <c r="A19" s="648"/>
      <c r="B19" s="393"/>
      <c r="C19" s="394" t="s">
        <v>2933</v>
      </c>
      <c r="D19" s="395"/>
      <c r="E19" s="395"/>
      <c r="F19" s="396"/>
      <c r="G19" s="396"/>
      <c r="H19" s="396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 ht="24.75" hidden="1" customHeight="1" outlineLevel="1">
      <c r="A20" s="410">
        <v>8595057605411</v>
      </c>
      <c r="B20" s="272" t="s">
        <v>2934</v>
      </c>
      <c r="C20" s="48" t="s">
        <v>5819</v>
      </c>
      <c r="D20" s="273" t="s">
        <v>2932</v>
      </c>
      <c r="E20" s="273">
        <v>500</v>
      </c>
      <c r="F20" s="152">
        <f ca="1">SUMIF('Загальний прайс'!$D$7:$D$2728,A20,'Загальний прайс'!$L$7:$L$2257)</f>
        <v>77.873285781357254</v>
      </c>
      <c r="G20" s="152">
        <f ca="1">F20*ЗМІСТ!$E$13/1000*1.2</f>
        <v>4.9109884347897887</v>
      </c>
      <c r="H20" s="153">
        <f ca="1">G20*(100%-ЗМІСТ!$E$15)</f>
        <v>4.9109884347897887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pans="1:28" ht="24.75" hidden="1" customHeight="1" outlineLevel="1">
      <c r="A21" s="410">
        <v>8595057605442</v>
      </c>
      <c r="B21" s="272" t="s">
        <v>2935</v>
      </c>
      <c r="C21" s="48" t="s">
        <v>5820</v>
      </c>
      <c r="D21" s="273" t="s">
        <v>2932</v>
      </c>
      <c r="E21" s="273">
        <v>150</v>
      </c>
      <c r="F21" s="152">
        <f ca="1">SUMIF('Загальний прайс'!$D$7:$D$2728,A21,'Загальний прайс'!$L$7:$L$2257)</f>
        <v>176.47417202842578</v>
      </c>
      <c r="G21" s="152">
        <f ca="1">F21*ЗМІСТ!$E$13/1000*1.2</f>
        <v>11.129138948933118</v>
      </c>
      <c r="H21" s="153">
        <f ca="1">G21*(100%-ЗМІСТ!$E$15)</f>
        <v>11.129138948933118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spans="1:28" ht="3" hidden="1" customHeight="1" outlineLevel="1">
      <c r="A22" s="649"/>
      <c r="B22" s="393"/>
      <c r="C22" s="398" t="s">
        <v>2933</v>
      </c>
      <c r="D22" s="399"/>
      <c r="E22" s="399"/>
      <c r="F22" s="400"/>
      <c r="G22" s="400"/>
      <c r="H22" s="400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</row>
    <row r="23" spans="1:28" ht="24.75" hidden="1" customHeight="1" outlineLevel="1">
      <c r="A23" s="410">
        <v>8595057605527</v>
      </c>
      <c r="B23" s="272" t="s">
        <v>2936</v>
      </c>
      <c r="C23" s="48" t="s">
        <v>5821</v>
      </c>
      <c r="D23" s="273" t="s">
        <v>2932</v>
      </c>
      <c r="E23" s="273">
        <v>100</v>
      </c>
      <c r="F23" s="152">
        <f ca="1">SUMIF('Загальний прайс'!$D$7:$D$2728,A23,'Загальний прайс'!$L$7:$L$2257)</f>
        <v>60.916879363833445</v>
      </c>
      <c r="G23" s="152">
        <f ca="1">F23*ЗМІСТ!$E$13/1000*1.2</f>
        <v>3.8416523335000932</v>
      </c>
      <c r="H23" s="153">
        <f ca="1">G23*(100%-ЗМІСТ!$E$15)</f>
        <v>3.8416523335000932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 ht="24.75" hidden="1" customHeight="1" outlineLevel="1">
      <c r="A24" s="410">
        <v>8595057605534</v>
      </c>
      <c r="B24" s="272" t="s">
        <v>2937</v>
      </c>
      <c r="C24" s="48" t="s">
        <v>5823</v>
      </c>
      <c r="D24" s="273" t="s">
        <v>2932</v>
      </c>
      <c r="E24" s="273">
        <v>100</v>
      </c>
      <c r="F24" s="152">
        <f ca="1">SUMIF('Загальний прайс'!$D$7:$D$2728,A24,'Загальний прайс'!$L$7:$L$2257)</f>
        <v>62.668497489471967</v>
      </c>
      <c r="G24" s="152">
        <f ca="1">F24*ЗМІСТ!$E$13/1000*1.2</f>
        <v>3.9521160987164614</v>
      </c>
      <c r="H24" s="153">
        <f ca="1">G24*(100%-ЗМІСТ!$E$15)</f>
        <v>3.9521160987164614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pans="1:28" ht="24.75" hidden="1" customHeight="1" outlineLevel="1">
      <c r="A25" s="410">
        <v>8595057605541</v>
      </c>
      <c r="B25" s="272" t="s">
        <v>2938</v>
      </c>
      <c r="C25" s="48" t="s">
        <v>5826</v>
      </c>
      <c r="D25" s="273" t="s">
        <v>2932</v>
      </c>
      <c r="E25" s="273">
        <v>100</v>
      </c>
      <c r="F25" s="152">
        <f ca="1">SUMIF('Загальний прайс'!$D$7:$D$2728,A25,'Загальний прайс'!$L$7:$L$2257)</f>
        <v>64.308947515636277</v>
      </c>
      <c r="G25" s="152">
        <f ca="1">F25*ЗМІСТ!$E$13/1000*1.2</f>
        <v>4.0555691766944832</v>
      </c>
      <c r="H25" s="153">
        <f ca="1">G25*(100%-ЗМІСТ!$E$15)</f>
        <v>4.0555691766944832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1:28" ht="24.75" hidden="1" customHeight="1" outlineLevel="1">
      <c r="A26" s="410">
        <v>8595057605558</v>
      </c>
      <c r="B26" s="272" t="s">
        <v>2939</v>
      </c>
      <c r="C26" s="48" t="s">
        <v>5828</v>
      </c>
      <c r="D26" s="273" t="s">
        <v>2932</v>
      </c>
      <c r="E26" s="273">
        <v>100</v>
      </c>
      <c r="F26" s="152">
        <f ca="1">SUMIF('Загальний прайс'!$D$7:$D$2728,A26,'Загальний прайс'!$L$7:$L$2257)</f>
        <v>66.06449841145249</v>
      </c>
      <c r="G26" s="152">
        <f ca="1">F26*ЗМІСТ!$E$13/1000*1.2</f>
        <v>4.1662809575000939</v>
      </c>
      <c r="H26" s="153">
        <f ca="1">G26*(100%-ЗМІСТ!$E$15)</f>
        <v>4.1662809575000939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spans="1:28" ht="24.75" hidden="1" customHeight="1" outlineLevel="1">
      <c r="A27" s="410">
        <v>8595057605565</v>
      </c>
      <c r="B27" s="272" t="s">
        <v>2940</v>
      </c>
      <c r="C27" s="48" t="s">
        <v>5830</v>
      </c>
      <c r="D27" s="273" t="s">
        <v>2932</v>
      </c>
      <c r="E27" s="273">
        <v>100</v>
      </c>
      <c r="F27" s="152">
        <f ca="1">SUMIF('Загальний прайс'!$D$7:$D$2728,A27,'Загальний прайс'!$L$7:$L$2257)</f>
        <v>67.913587282898504</v>
      </c>
      <c r="G27" s="152">
        <f ca="1">F27*ЗМІСТ!$E$13/1000*1.2</f>
        <v>4.2828916022347459</v>
      </c>
      <c r="H27" s="153">
        <f ca="1">G27*(100%-ЗМІСТ!$E$15)</f>
        <v>4.2828916022347459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:28" ht="24.75" hidden="1" customHeight="1" outlineLevel="1">
      <c r="A28" s="410">
        <v>8595057605572</v>
      </c>
      <c r="B28" s="272" t="s">
        <v>2941</v>
      </c>
      <c r="C28" s="48" t="s">
        <v>5845</v>
      </c>
      <c r="D28" s="273" t="s">
        <v>2932</v>
      </c>
      <c r="E28" s="273">
        <v>100</v>
      </c>
      <c r="F28" s="152">
        <f ca="1">SUMIF('Загальний прайс'!$D$7:$D$2728,A28,'Загальний прайс'!$L$7:$L$2257)</f>
        <v>111.39382970770727</v>
      </c>
      <c r="G28" s="152">
        <f ca="1">F28*ЗМІСТ!$E$13/1000*1.2</f>
        <v>7.0249226536740972</v>
      </c>
      <c r="H28" s="153">
        <f ca="1">G28*(100%-ЗМІСТ!$E$15)</f>
        <v>7.0249226536740972</v>
      </c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</row>
    <row r="29" spans="1:28" ht="24.75" hidden="1" customHeight="1" outlineLevel="1">
      <c r="A29" s="410">
        <v>8595057605589</v>
      </c>
      <c r="B29" s="272" t="s">
        <v>2942</v>
      </c>
      <c r="C29" s="48" t="s">
        <v>5846</v>
      </c>
      <c r="D29" s="273" t="s">
        <v>2932</v>
      </c>
      <c r="E29" s="273">
        <v>100</v>
      </c>
      <c r="F29" s="152">
        <f ca="1">SUMIF('Загальний прайс'!$D$7:$D$2728,A29,'Загальний прайс'!$L$7:$L$2257)</f>
        <v>0</v>
      </c>
      <c r="G29" s="152">
        <f ca="1">F29*ЗМІСТ!$E$13/1000*1.2</f>
        <v>0</v>
      </c>
      <c r="H29" s="153">
        <f ca="1">G29*(100%-ЗМІСТ!$E$15)</f>
        <v>0</v>
      </c>
      <c r="I29" s="1017" t="s">
        <v>9141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spans="1:28" ht="24.75" hidden="1" customHeight="1" outlineLevel="1">
      <c r="A30" s="410">
        <v>8595057605596</v>
      </c>
      <c r="B30" s="272" t="s">
        <v>2943</v>
      </c>
      <c r="C30" s="48" t="s">
        <v>5847</v>
      </c>
      <c r="D30" s="273" t="s">
        <v>2932</v>
      </c>
      <c r="E30" s="273">
        <v>100</v>
      </c>
      <c r="F30" s="152">
        <f ca="1">SUMIF('Загальний прайс'!$D$7:$D$2728,A30,'Загальний прайс'!$L$7:$L$2257)</f>
        <v>115.77779098452567</v>
      </c>
      <c r="G30" s="152">
        <f ca="1">F30*ЗМІСТ!$E$13/1000*1.2</f>
        <v>7.3013920862015684</v>
      </c>
      <c r="H30" s="153">
        <f ca="1">G30*(100%-ЗМІСТ!$E$15)</f>
        <v>7.3013920862015684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</row>
    <row r="31" spans="1:28" ht="24.75" hidden="1" customHeight="1" outlineLevel="1">
      <c r="A31" s="410">
        <v>8595057605602</v>
      </c>
      <c r="B31" s="272" t="s">
        <v>2944</v>
      </c>
      <c r="C31" s="48" t="s">
        <v>5848</v>
      </c>
      <c r="D31" s="273" t="s">
        <v>2932</v>
      </c>
      <c r="E31" s="273">
        <v>100</v>
      </c>
      <c r="F31" s="152">
        <f ca="1">SUMIF('Загальний прайс'!$D$7:$D$2728,A31,'Загальний прайс'!$L$7:$L$2257)</f>
        <v>122.87536368393511</v>
      </c>
      <c r="G31" s="152">
        <f ca="1">F31*ЗМІСТ!$E$13/1000*1.2</f>
        <v>7.7489922753054934</v>
      </c>
      <c r="H31" s="153">
        <f ca="1">G31*(100%-ЗМІСТ!$E$15)</f>
        <v>7.7489922753054934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</row>
    <row r="32" spans="1:28" ht="24.75" hidden="1" customHeight="1" outlineLevel="1">
      <c r="A32" s="410">
        <v>8595057605619</v>
      </c>
      <c r="B32" s="272" t="s">
        <v>2945</v>
      </c>
      <c r="C32" s="48" t="s">
        <v>5849</v>
      </c>
      <c r="D32" s="273" t="s">
        <v>2932</v>
      </c>
      <c r="E32" s="273">
        <v>100</v>
      </c>
      <c r="F32" s="152">
        <f ca="1">SUMIF('Загальний прайс'!$D$7:$D$2728,A32,'Загальний прайс'!$L$7:$L$2257)</f>
        <v>128.58010272607211</v>
      </c>
      <c r="G32" s="152">
        <f ca="1">F32*ЗМІСТ!$E$13/1000*1.2</f>
        <v>8.1087550255005745</v>
      </c>
      <c r="H32" s="153">
        <f ca="1">G32*(100%-ЗМІСТ!$E$15)</f>
        <v>8.1087550255005745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</row>
    <row r="33" spans="1:28" ht="24.75" hidden="1" customHeight="1" outlineLevel="1">
      <c r="A33" s="410">
        <v>8595057605626</v>
      </c>
      <c r="B33" s="272" t="s">
        <v>2946</v>
      </c>
      <c r="C33" s="48" t="s">
        <v>5850</v>
      </c>
      <c r="D33" s="273" t="s">
        <v>2932</v>
      </c>
      <c r="E33" s="273">
        <v>100</v>
      </c>
      <c r="F33" s="152">
        <f ca="1">SUMIF('Загальний прайс'!$D$7:$D$2728,A33,'Загальний прайс'!$L$7:$L$2257)</f>
        <v>134.20735362521117</v>
      </c>
      <c r="G33" s="152">
        <f ca="1">F33*ЗМІСТ!$E$13/1000*1.2</f>
        <v>8.4636310758437361</v>
      </c>
      <c r="H33" s="153">
        <f ca="1">G33*(100%-ЗМІСТ!$E$15)</f>
        <v>8.4636310758437361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28" ht="3" hidden="1" customHeight="1" outlineLevel="1">
      <c r="A34" s="648"/>
      <c r="B34" s="393"/>
      <c r="C34" s="394" t="s">
        <v>2933</v>
      </c>
      <c r="D34" s="395"/>
      <c r="E34" s="395"/>
      <c r="F34" s="396"/>
      <c r="G34" s="396"/>
      <c r="H34" s="396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28" ht="24.75" hidden="1" customHeight="1" outlineLevel="1">
      <c r="A35" s="410">
        <v>8595057606227</v>
      </c>
      <c r="B35" s="272" t="s">
        <v>2947</v>
      </c>
      <c r="C35" s="48" t="s">
        <v>5841</v>
      </c>
      <c r="D35" s="273" t="s">
        <v>13</v>
      </c>
      <c r="E35" s="273">
        <v>1000</v>
      </c>
      <c r="F35" s="152">
        <f ca="1">SUMIF('Загальний прайс'!$D$7:$D$2728,A35,'Загальний прайс'!$L$7:$L$2257)</f>
        <v>86.54891672567264</v>
      </c>
      <c r="G35" s="152">
        <f ca="1">F35*ЗМІСТ!$E$13/1000*1.2</f>
        <v>5.4581070365611435</v>
      </c>
      <c r="H35" s="153">
        <f ca="1">G35*(100%-ЗМІСТ!$E$15)</f>
        <v>5.4581070365611435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 ht="22.5" hidden="1" customHeight="1" outlineLevel="1">
      <c r="A36" s="600">
        <v>8595057606241</v>
      </c>
      <c r="B36" s="272" t="s">
        <v>2948</v>
      </c>
      <c r="C36" s="48" t="s">
        <v>5842</v>
      </c>
      <c r="D36" s="121" t="s">
        <v>13</v>
      </c>
      <c r="E36" s="121">
        <v>200</v>
      </c>
      <c r="F36" s="152">
        <f ca="1">SUMIF('Загальний прайс'!$D$7:$D$2728,A36,'Загальний прайс'!$L$7:$L$2257)</f>
        <v>282.07558221715249</v>
      </c>
      <c r="G36" s="143">
        <f ca="1">F36*ЗМІСТ!$E$13/1000*1.2</f>
        <v>17.788769384849349</v>
      </c>
      <c r="H36" s="402">
        <f ca="1">G36*(100%-ЗМІСТ!$E$15)</f>
        <v>17.788769384849349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spans="1:28" ht="24.75" customHeight="1" collapsed="1">
      <c r="A37" s="650" t="s">
        <v>2949</v>
      </c>
      <c r="B37" s="391"/>
      <c r="C37" s="631"/>
      <c r="D37" s="391"/>
      <c r="E37" s="391"/>
      <c r="F37" s="391"/>
      <c r="G37" s="391"/>
      <c r="H37" s="403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1:28" ht="29.25" hidden="1" customHeight="1" outlineLevel="1">
      <c r="A38" s="410">
        <v>8595057612273</v>
      </c>
      <c r="B38" s="272" t="s">
        <v>2950</v>
      </c>
      <c r="C38" s="48" t="s">
        <v>6509</v>
      </c>
      <c r="D38" s="273" t="s">
        <v>2932</v>
      </c>
      <c r="E38" s="273">
        <v>100</v>
      </c>
      <c r="F38" s="152">
        <f ca="1">SUMIF('Загальний прайс'!$D$7:$D$2728,A38,'Загальний прайс'!$L$7:$L$2257)</f>
        <v>35.024250034977484</v>
      </c>
      <c r="G38" s="152">
        <f ca="1">F38*ЗМІСТ!$E$13/1000*1.2</f>
        <v>2.208763700325814</v>
      </c>
      <c r="H38" s="153">
        <f ca="1">G38*(100%-ЗМІСТ!$E$15)</f>
        <v>2.208763700325814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</row>
    <row r="39" spans="1:28" ht="29.25" hidden="1" customHeight="1" outlineLevel="1">
      <c r="A39" s="410">
        <v>8595057612280</v>
      </c>
      <c r="B39" s="272" t="s">
        <v>2951</v>
      </c>
      <c r="C39" s="48" t="s">
        <v>6510</v>
      </c>
      <c r="D39" s="273" t="s">
        <v>2932</v>
      </c>
      <c r="E39" s="273">
        <v>100</v>
      </c>
      <c r="F39" s="152">
        <f ca="1">SUMIF('Загальний прайс'!$D$7:$D$2728,A39,'Загальний прайс'!$L$7:$L$2257)</f>
        <v>0</v>
      </c>
      <c r="G39" s="152">
        <f ca="1">F39*ЗМІСТ!$E$13/1000*1.2</f>
        <v>0</v>
      </c>
      <c r="H39" s="153">
        <f ca="1">G39*(100%-ЗМІСТ!$E$15)</f>
        <v>0</v>
      </c>
      <c r="I39" s="1017" t="s">
        <v>9141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</row>
    <row r="40" spans="1:28" ht="29.25" hidden="1" customHeight="1" outlineLevel="1">
      <c r="A40" s="410">
        <v>8595057605329</v>
      </c>
      <c r="B40" s="272" t="s">
        <v>2952</v>
      </c>
      <c r="C40" s="48" t="s">
        <v>6511</v>
      </c>
      <c r="D40" s="273" t="s">
        <v>2932</v>
      </c>
      <c r="E40" s="273">
        <v>100</v>
      </c>
      <c r="F40" s="152">
        <f ca="1">SUMIF('Загальний прайс'!$D$7:$D$2728,A40,'Загальний прайс'!$L$7:$L$2257)</f>
        <v>35.110811347230573</v>
      </c>
      <c r="G40" s="152">
        <f ca="1">F40*ЗМІСТ!$E$13/1000*1.2</f>
        <v>2.2142225890719329</v>
      </c>
      <c r="H40" s="153">
        <f ca="1">G40*(100%-ЗМІСТ!$E$15)</f>
        <v>2.2142225890719329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</row>
    <row r="41" spans="1:28" ht="29.25" hidden="1" customHeight="1" outlineLevel="1">
      <c r="A41" s="617">
        <v>8595057608795</v>
      </c>
      <c r="B41" s="271" t="s">
        <v>2953</v>
      </c>
      <c r="C41" s="48" t="s">
        <v>6527</v>
      </c>
      <c r="D41" s="338" t="s">
        <v>2932</v>
      </c>
      <c r="E41" s="338">
        <v>100</v>
      </c>
      <c r="F41" s="152">
        <f ca="1">SUMIF('Загальний прайс'!$D$7:$D$2728,A41,'Загальний прайс'!$L$7:$L$2257)</f>
        <v>68.859764590964588</v>
      </c>
      <c r="G41" s="240">
        <f ca="1">F41*ЗМІСТ!$E$13/1000*1.2</f>
        <v>4.3425611766022554</v>
      </c>
      <c r="H41" s="241">
        <f ca="1">G41*(100%-ЗМІСТ!$E$15)</f>
        <v>4.3425611766022554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 ht="3" hidden="1" customHeight="1" outlineLevel="1">
      <c r="A42" s="648"/>
      <c r="B42" s="393"/>
      <c r="C42" s="394" t="s">
        <v>2933</v>
      </c>
      <c r="D42" s="395"/>
      <c r="E42" s="395"/>
      <c r="F42" s="396"/>
      <c r="G42" s="396"/>
      <c r="H42" s="396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</row>
    <row r="43" spans="1:28" ht="29.25" hidden="1" customHeight="1" outlineLevel="1">
      <c r="A43" s="410">
        <v>8595057618473</v>
      </c>
      <c r="B43" s="272" t="s">
        <v>2954</v>
      </c>
      <c r="C43" s="48" t="s">
        <v>6521</v>
      </c>
      <c r="D43" s="273" t="s">
        <v>2932</v>
      </c>
      <c r="E43" s="273">
        <v>200</v>
      </c>
      <c r="F43" s="152">
        <f ca="1">SUMIF('Загальний прайс'!$D$7:$D$2728,A43,'Загальний прайс'!$L$7:$L$2257)</f>
        <v>65.761970441293258</v>
      </c>
      <c r="G43" s="152">
        <f ca="1">F43*ЗМІСТ!$E$13/1000*1.2</f>
        <v>4.1472023819944477</v>
      </c>
      <c r="H43" s="153">
        <f ca="1">G43*(100%-ЗМІСТ!$E$15)</f>
        <v>4.1472023819944477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</row>
    <row r="44" spans="1:28" ht="29.25" hidden="1" customHeight="1" outlineLevel="1">
      <c r="A44" s="410">
        <v>8595057618480</v>
      </c>
      <c r="B44" s="272" t="s">
        <v>2955</v>
      </c>
      <c r="C44" s="48" t="s">
        <v>6522</v>
      </c>
      <c r="D44" s="273" t="s">
        <v>2932</v>
      </c>
      <c r="E44" s="273">
        <v>100</v>
      </c>
      <c r="F44" s="152">
        <f ca="1">SUMIF('Загальний прайс'!$D$7:$D$2728,A44,'Загальний прайс'!$L$7:$L$2257)</f>
        <v>73.113198657148402</v>
      </c>
      <c r="G44" s="152">
        <f ca="1">F44*ЗМІСТ!$E$13/1000*1.2</f>
        <v>4.6107990620026209</v>
      </c>
      <c r="H44" s="153">
        <f ca="1">G44*(100%-ЗМІСТ!$E$15)</f>
        <v>4.6107990620026209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</row>
    <row r="45" spans="1:28" ht="29.25" hidden="1" customHeight="1" outlineLevel="1">
      <c r="A45" s="410">
        <v>8595057618497</v>
      </c>
      <c r="B45" s="272" t="s">
        <v>2956</v>
      </c>
      <c r="C45" s="48" t="s">
        <v>6523</v>
      </c>
      <c r="D45" s="273" t="s">
        <v>2932</v>
      </c>
      <c r="E45" s="273">
        <v>100</v>
      </c>
      <c r="F45" s="152">
        <f ca="1">SUMIF('Загальний прайс'!$D$7:$D$2728,A45,'Загальний прайс'!$L$7:$L$2257)</f>
        <v>86.706881935972106</v>
      </c>
      <c r="G45" s="152">
        <f ca="1">F45*ЗМІСТ!$E$13/1000*1.2</f>
        <v>5.4680689293090348</v>
      </c>
      <c r="H45" s="153">
        <f ca="1">G45*(100%-ЗМІСТ!$E$15)</f>
        <v>5.4680689293090348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</row>
    <row r="46" spans="1:28" ht="29.25" hidden="1" customHeight="1" outlineLevel="1">
      <c r="A46" s="410">
        <v>8595057618503</v>
      </c>
      <c r="B46" s="272" t="s">
        <v>2957</v>
      </c>
      <c r="C46" s="48" t="s">
        <v>6524</v>
      </c>
      <c r="D46" s="273" t="s">
        <v>2932</v>
      </c>
      <c r="E46" s="273">
        <v>100</v>
      </c>
      <c r="F46" s="152">
        <f ca="1">SUMIF('Загальний прайс'!$D$7:$D$2728,A46,'Загальний прайс'!$L$7:$L$2257)</f>
        <v>96.592422732343636</v>
      </c>
      <c r="G46" s="152">
        <f ca="1">F46*ЗМІСТ!$E$13/1000*1.2</f>
        <v>6.0914890924048812</v>
      </c>
      <c r="H46" s="153">
        <f ca="1">G46*(100%-ЗМІСТ!$E$15)</f>
        <v>6.0914890924048812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</row>
    <row r="47" spans="1:28" ht="29.25" hidden="1" customHeight="1" outlineLevel="1">
      <c r="A47" s="410">
        <v>8595057618510</v>
      </c>
      <c r="B47" s="272" t="s">
        <v>2958</v>
      </c>
      <c r="C47" s="48" t="s">
        <v>6525</v>
      </c>
      <c r="D47" s="273" t="s">
        <v>2932</v>
      </c>
      <c r="E47" s="273">
        <v>70</v>
      </c>
      <c r="F47" s="152">
        <f ca="1">SUMIF('Загальний прайс'!$D$7:$D$2728,A47,'Загальний прайс'!$L$7:$L$2257)</f>
        <v>129.95841749385397</v>
      </c>
      <c r="G47" s="152">
        <f ca="1">F47*ЗМІСТ!$E$13/1000*1.2</f>
        <v>8.1956768474856077</v>
      </c>
      <c r="H47" s="153">
        <f ca="1">G47*(100%-ЗМІСТ!$E$15)</f>
        <v>8.1956768474856077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</row>
    <row r="48" spans="1:28" ht="29.25" hidden="1" customHeight="1" outlineLevel="1">
      <c r="A48" s="410">
        <v>8595057618527</v>
      </c>
      <c r="B48" s="272" t="s">
        <v>2959</v>
      </c>
      <c r="C48" s="48" t="s">
        <v>6526</v>
      </c>
      <c r="D48" s="273" t="s">
        <v>2932</v>
      </c>
      <c r="E48" s="273">
        <v>100</v>
      </c>
      <c r="F48" s="152">
        <f ca="1">SUMIF('Загальний прайс'!$D$7:$D$2728,A48,'Загальний прайс'!$L$7:$L$2257)</f>
        <v>153.26696873086459</v>
      </c>
      <c r="G48" s="152">
        <f ca="1">F48*ЗМІСТ!$E$13/1000*1.2</f>
        <v>9.6656035933282478</v>
      </c>
      <c r="H48" s="153">
        <f ca="1">G48*(100%-ЗМІСТ!$E$15)</f>
        <v>9.6656035933282478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</row>
    <row r="49" spans="1:28" ht="3" hidden="1" customHeight="1" outlineLevel="1">
      <c r="A49" s="648"/>
      <c r="B49" s="393"/>
      <c r="C49" s="394" t="s">
        <v>2933</v>
      </c>
      <c r="D49" s="395"/>
      <c r="E49" s="395"/>
      <c r="F49" s="396"/>
      <c r="G49" s="396"/>
      <c r="H49" s="396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spans="1:28" ht="32.25" hidden="1" customHeight="1" outlineLevel="1">
      <c r="A50" s="410">
        <v>8595057605176</v>
      </c>
      <c r="B50" s="272" t="s">
        <v>2960</v>
      </c>
      <c r="C50" s="48" t="s">
        <v>6513</v>
      </c>
      <c r="D50" s="273" t="s">
        <v>2932</v>
      </c>
      <c r="E50" s="273">
        <v>100</v>
      </c>
      <c r="F50" s="152">
        <f ca="1">SUMIF('Загальний прайс'!$D$7:$D$2728,A50,'Загальний прайс'!$L$7:$L$2257)</f>
        <v>86.883100067411135</v>
      </c>
      <c r="G50" s="152">
        <f ca="1">F50*ЗМІСТ!$E$13/1000*1.2</f>
        <v>5.4791819213552051</v>
      </c>
      <c r="H50" s="153">
        <f ca="1">G50*(100%-ЗМІСТ!$E$15)</f>
        <v>5.4791819213552051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</row>
    <row r="51" spans="1:28" ht="32.25" hidden="1" customHeight="1" outlineLevel="1">
      <c r="A51" s="410">
        <v>8595057605190</v>
      </c>
      <c r="B51" s="272" t="s">
        <v>2961</v>
      </c>
      <c r="C51" s="48" t="s">
        <v>6515</v>
      </c>
      <c r="D51" s="273" t="s">
        <v>2932</v>
      </c>
      <c r="E51" s="273">
        <v>100</v>
      </c>
      <c r="F51" s="152">
        <f ca="1">SUMIF('Загальний прайс'!$D$7:$D$2728,A51,'Загальний прайс'!$L$7:$L$2257)</f>
        <v>118.53805195227071</v>
      </c>
      <c r="G51" s="152">
        <f ca="1">F51*ЗМІСТ!$E$13/1000*1.2</f>
        <v>7.4754647422296863</v>
      </c>
      <c r="H51" s="153">
        <f ca="1">G51*(100%-ЗМІСТ!$E$15)</f>
        <v>7.4754647422296863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</row>
    <row r="52" spans="1:28" ht="32.25" hidden="1" customHeight="1" outlineLevel="1">
      <c r="A52" s="410">
        <v>8595057605213</v>
      </c>
      <c r="B52" s="272" t="s">
        <v>2962</v>
      </c>
      <c r="C52" s="48" t="s">
        <v>6517</v>
      </c>
      <c r="D52" s="273" t="s">
        <v>2932</v>
      </c>
      <c r="E52" s="273">
        <v>100</v>
      </c>
      <c r="F52" s="152">
        <f ca="1">SUMIF('Загальний прайс'!$D$7:$D$2728,A52,'Загальний прайс'!$L$7:$L$2257)</f>
        <v>32.351648351648343</v>
      </c>
      <c r="G52" s="152">
        <f ca="1">F52*ЗМІСТ!$E$13/1000*1.2</f>
        <v>2.0402191753846148</v>
      </c>
      <c r="H52" s="153">
        <f ca="1">G52*(100%-ЗМІСТ!$E$15)</f>
        <v>2.0402191753846148</v>
      </c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</row>
    <row r="53" spans="1:28" ht="32.25" hidden="1" customHeight="1" outlineLevel="1">
      <c r="A53" s="600">
        <v>8595057605251</v>
      </c>
      <c r="B53" s="272" t="s">
        <v>2963</v>
      </c>
      <c r="C53" s="48" t="s">
        <v>6519</v>
      </c>
      <c r="D53" s="121" t="s">
        <v>2932</v>
      </c>
      <c r="E53" s="121">
        <v>100</v>
      </c>
      <c r="F53" s="152">
        <f ca="1">SUMIF('Загальний прайс'!$D$7:$D$2728,A53,'Загальний прайс'!$L$7:$L$2257)</f>
        <v>40.35531135531135</v>
      </c>
      <c r="G53" s="143">
        <f ca="1">F53*ЗМІСТ!$E$13/1000*1.2</f>
        <v>2.5449608984615382</v>
      </c>
      <c r="H53" s="402">
        <f ca="1">G53*(100%-ЗМІСТ!$E$15)</f>
        <v>2.5449608984615382</v>
      </c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</row>
    <row r="54" spans="1:28" ht="24.75" customHeight="1">
      <c r="A54" s="650" t="s">
        <v>2964</v>
      </c>
      <c r="B54" s="391"/>
      <c r="C54" s="631"/>
      <c r="D54" s="391"/>
      <c r="E54" s="391"/>
      <c r="F54" s="391"/>
      <c r="G54" s="391"/>
      <c r="H54" s="403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</row>
    <row r="55" spans="1:28" ht="24.75" customHeight="1" outlineLevel="1">
      <c r="A55" s="410">
        <v>8595057621190</v>
      </c>
      <c r="B55" s="272" t="s">
        <v>2965</v>
      </c>
      <c r="C55" s="48" t="s">
        <v>7931</v>
      </c>
      <c r="D55" s="273" t="s">
        <v>2932</v>
      </c>
      <c r="E55" s="273">
        <v>100</v>
      </c>
      <c r="F55" s="152">
        <f ca="1">SUMIF('Загальний прайс'!$D$7:$D$2728,A55,'Загальний прайс'!$L$7:$L$2257)</f>
        <v>11.310382945676793</v>
      </c>
      <c r="G55" s="152">
        <f ca="1">F55*ЗМІСТ!$E$13/1000*1.2</f>
        <v>0.71327618042488983</v>
      </c>
      <c r="H55" s="153">
        <f ca="1">G55*(100%-ЗМІСТ!$E$15)</f>
        <v>0.71327618042488983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</row>
    <row r="56" spans="1:28" ht="24.75" customHeight="1" outlineLevel="1">
      <c r="A56" s="410">
        <v>8595057621206</v>
      </c>
      <c r="B56" s="272" t="s">
        <v>2966</v>
      </c>
      <c r="C56" s="48" t="s">
        <v>7933</v>
      </c>
      <c r="D56" s="273" t="s">
        <v>2932</v>
      </c>
      <c r="E56" s="273">
        <v>100</v>
      </c>
      <c r="F56" s="152">
        <f ca="1">SUMIF('Загальний прайс'!$D$7:$D$2728,A56,'Загальний прайс'!$L$7:$L$2257)</f>
        <v>23.827590685624628</v>
      </c>
      <c r="G56" s="152">
        <f ca="1">F56*ЗМІСТ!$E$13/1000*1.2</f>
        <v>1.5026593665837218</v>
      </c>
      <c r="H56" s="153">
        <f ca="1">G56*(100%-ЗМІСТ!$E$15)</f>
        <v>1.5026593665837218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</row>
    <row r="57" spans="1:28" ht="24.75" customHeight="1" outlineLevel="1">
      <c r="A57" s="617">
        <v>8595057629196</v>
      </c>
      <c r="B57" s="271" t="s">
        <v>2967</v>
      </c>
      <c r="C57" s="48" t="s">
        <v>7934</v>
      </c>
      <c r="D57" s="338" t="s">
        <v>2932</v>
      </c>
      <c r="E57" s="338">
        <v>100</v>
      </c>
      <c r="F57" s="152">
        <f ca="1">SUMIF('Загальний прайс'!$D$7:$D$2728,A57,'Загальний прайс'!$L$7:$L$2257)</f>
        <v>55.724740038775039</v>
      </c>
      <c r="G57" s="240">
        <f ca="1">F57*ЗМІСТ!$E$13/1000*1.2</f>
        <v>3.5142160898469021</v>
      </c>
      <c r="H57" s="241">
        <f ca="1">G57*(100%-ЗМІСТ!$E$15)</f>
        <v>3.5142160898469021</v>
      </c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</row>
    <row r="58" spans="1:28" ht="24.75" customHeight="1" outlineLevel="1">
      <c r="A58" s="410">
        <v>8595057621213</v>
      </c>
      <c r="B58" s="272" t="s">
        <v>2968</v>
      </c>
      <c r="C58" s="48" t="s">
        <v>7939</v>
      </c>
      <c r="D58" s="273" t="s">
        <v>2932</v>
      </c>
      <c r="E58" s="273">
        <v>100</v>
      </c>
      <c r="F58" s="152">
        <f ca="1">SUMIF('Загальний прайс'!$D$7:$D$2728,A58,'Загальний прайс'!$L$7:$L$2257)</f>
        <v>43.164697605563852</v>
      </c>
      <c r="G58" s="152">
        <f ca="1">F58*ЗМІСТ!$E$13/1000*1.2</f>
        <v>2.7221315834456616</v>
      </c>
      <c r="H58" s="153">
        <f ca="1">G58*(100%-ЗМІСТ!$E$15)</f>
        <v>2.7221315834456616</v>
      </c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</row>
    <row r="59" spans="1:28" ht="24.75" customHeight="1" outlineLevel="1">
      <c r="A59" s="410">
        <v>8595057621220</v>
      </c>
      <c r="B59" s="272" t="s">
        <v>2969</v>
      </c>
      <c r="C59" s="48" t="s">
        <v>7941</v>
      </c>
      <c r="D59" s="273" t="s">
        <v>2932</v>
      </c>
      <c r="E59" s="273">
        <v>100</v>
      </c>
      <c r="F59" s="152">
        <f ca="1">SUMIF('Загальний прайс'!$D$7:$D$2728,A59,'Загальний прайс'!$L$7:$L$2257)</f>
        <v>67.890383000187143</v>
      </c>
      <c r="G59" s="152">
        <f ca="1">F59*ЗМІСТ!$E$13/1000*1.2</f>
        <v>4.2814282510625219</v>
      </c>
      <c r="H59" s="153">
        <f ca="1">G59*(100%-ЗМІСТ!$E$15)</f>
        <v>4.2814282510625219</v>
      </c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</row>
    <row r="60" spans="1:28" ht="24.75" customHeight="1" outlineLevel="1">
      <c r="A60" s="410">
        <v>8595057621237</v>
      </c>
      <c r="B60" s="272" t="s">
        <v>2970</v>
      </c>
      <c r="C60" s="48" t="s">
        <v>7943</v>
      </c>
      <c r="D60" s="273" t="s">
        <v>2932</v>
      </c>
      <c r="E60" s="273">
        <v>100</v>
      </c>
      <c r="F60" s="152">
        <f ca="1">SUMIF('Загальний прайс'!$D$7:$D$2728,A60,'Загальний прайс'!$L$7:$L$2257)</f>
        <v>87.760746124258162</v>
      </c>
      <c r="G60" s="152">
        <f ca="1">F60*ЗМІСТ!$E$13/1000*1.2</f>
        <v>5.5345296518608365</v>
      </c>
      <c r="H60" s="153">
        <f ca="1">G60*(100%-ЗМІСТ!$E$15)</f>
        <v>5.5345296518608365</v>
      </c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</row>
    <row r="61" spans="1:28" ht="24.75" customHeight="1" outlineLevel="1">
      <c r="A61" s="410">
        <v>8595057629233</v>
      </c>
      <c r="B61" s="272" t="s">
        <v>2971</v>
      </c>
      <c r="C61" s="48" t="s">
        <v>7943</v>
      </c>
      <c r="D61" s="273" t="s">
        <v>2932</v>
      </c>
      <c r="E61" s="273">
        <v>100</v>
      </c>
      <c r="F61" s="152">
        <f ca="1">SUMIF('Загальний прайс'!$D$7:$D$2728,A61,'Загальний прайс'!$L$7:$L$2257)</f>
        <v>91.409254048357951</v>
      </c>
      <c r="G61" s="152">
        <f ca="1">F61*ЗМІСТ!$E$13/1000*1.2</f>
        <v>5.7646185718249976</v>
      </c>
      <c r="H61" s="153">
        <f ca="1">G61*(100%-ЗМІСТ!$E$15)</f>
        <v>5.7646185718249976</v>
      </c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</row>
    <row r="62" spans="1:28" ht="24.75" customHeight="1" outlineLevel="1">
      <c r="A62" s="410">
        <v>8595568905239</v>
      </c>
      <c r="B62" s="272" t="s">
        <v>2972</v>
      </c>
      <c r="C62" s="48" t="s">
        <v>7930</v>
      </c>
      <c r="D62" s="273" t="s">
        <v>2932</v>
      </c>
      <c r="E62" s="273">
        <v>100</v>
      </c>
      <c r="F62" s="152">
        <f ca="1">SUMIF('Загальний прайс'!$D$7:$D$2728,A62,'Загальний прайс'!$L$7:$L$2257)</f>
        <v>11.310382945676793</v>
      </c>
      <c r="G62" s="152">
        <f ca="1">F62*ЗМІСТ!$E$13/1000*1.2</f>
        <v>0.71327618042488983</v>
      </c>
      <c r="H62" s="153">
        <f ca="1">G62*(100%-ЗМІСТ!$E$15)</f>
        <v>0.71327618042488983</v>
      </c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</row>
    <row r="63" spans="1:28" ht="24.75" customHeight="1" outlineLevel="1">
      <c r="A63" s="651">
        <v>8595568902764</v>
      </c>
      <c r="B63" s="272" t="s">
        <v>2973</v>
      </c>
      <c r="C63" s="48" t="s">
        <v>7932</v>
      </c>
      <c r="D63" s="273" t="s">
        <v>2932</v>
      </c>
      <c r="E63" s="273">
        <v>100</v>
      </c>
      <c r="F63" s="152">
        <f ca="1">SUMIF('Загальний прайс'!$D$7:$D$2728,A63,'Загальний прайс'!$L$7:$L$2257)</f>
        <v>23.827590685624628</v>
      </c>
      <c r="G63" s="152">
        <f ca="1">F63*ЗМІСТ!$E$13/1000*1.2</f>
        <v>1.5026593665837218</v>
      </c>
      <c r="H63" s="153">
        <f ca="1">G63*(100%-ЗМІСТ!$E$15)</f>
        <v>1.5026593665837218</v>
      </c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spans="1:28" ht="24.75" customHeight="1" outlineLevel="1">
      <c r="A64" s="410">
        <v>8595568905215</v>
      </c>
      <c r="B64" s="272" t="s">
        <v>2974</v>
      </c>
      <c r="C64" s="48" t="s">
        <v>7938</v>
      </c>
      <c r="D64" s="273" t="s">
        <v>2932</v>
      </c>
      <c r="E64" s="273">
        <v>100</v>
      </c>
      <c r="F64" s="152">
        <f ca="1">SUMIF('Загальний прайс'!$D$7:$D$2728,A64,'Загальний прайс'!$L$7:$L$2257)</f>
        <v>43.164697605563852</v>
      </c>
      <c r="G64" s="152">
        <f ca="1">F64*ЗМІСТ!$E$13/1000*1.2</f>
        <v>2.7221315834456616</v>
      </c>
      <c r="H64" s="153">
        <f ca="1">G64*(100%-ЗМІСТ!$E$15)</f>
        <v>2.7221315834456616</v>
      </c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</row>
    <row r="65" spans="1:28" ht="24.75" customHeight="1" outlineLevel="1">
      <c r="A65" s="410">
        <v>8595568902788</v>
      </c>
      <c r="B65" s="272" t="s">
        <v>2975</v>
      </c>
      <c r="C65" s="48" t="s">
        <v>7940</v>
      </c>
      <c r="D65" s="273" t="s">
        <v>2932</v>
      </c>
      <c r="E65" s="273">
        <v>100</v>
      </c>
      <c r="F65" s="152">
        <f ca="1">SUMIF('Загальний прайс'!$D$7:$D$2728,A65,'Загальний прайс'!$L$7:$L$2257)</f>
        <v>65.196098646064641</v>
      </c>
      <c r="G65" s="152">
        <f ca="1">F65*ЗМІСТ!$E$13/1000*1.2</f>
        <v>4.1115163336396368</v>
      </c>
      <c r="H65" s="153">
        <f ca="1">G65*(100%-ЗМІСТ!$E$15)</f>
        <v>4.1115163336396368</v>
      </c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</row>
    <row r="66" spans="1:28" ht="24.75" customHeight="1" outlineLevel="1">
      <c r="A66" s="410">
        <v>8595568902894</v>
      </c>
      <c r="B66" s="272" t="s">
        <v>2976</v>
      </c>
      <c r="C66" s="48" t="s">
        <v>7942</v>
      </c>
      <c r="D66" s="273" t="s">
        <v>2932</v>
      </c>
      <c r="E66" s="273">
        <v>100</v>
      </c>
      <c r="F66" s="152">
        <f ca="1">SUMIF('Загальний прайс'!$D$7:$D$2728,A66,'Загальний прайс'!$L$7:$L$2257)</f>
        <v>87.760746124258162</v>
      </c>
      <c r="G66" s="152">
        <f ca="1">F66*ЗМІСТ!$E$13/1000*1.2</f>
        <v>5.5345296518608365</v>
      </c>
      <c r="H66" s="153">
        <f ca="1">G66*(100%-ЗМІСТ!$E$15)</f>
        <v>5.5345296518608365</v>
      </c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</row>
    <row r="67" spans="1:28" ht="24.75" customHeight="1" outlineLevel="1">
      <c r="A67" s="410">
        <v>8595568902795</v>
      </c>
      <c r="B67" s="272" t="s">
        <v>2977</v>
      </c>
      <c r="C67" s="48" t="s">
        <v>7942</v>
      </c>
      <c r="D67" s="273" t="s">
        <v>2932</v>
      </c>
      <c r="E67" s="273">
        <v>100</v>
      </c>
      <c r="F67" s="152">
        <f ca="1">SUMIF('Загальний прайс'!$D$7:$D$2728,A67,'Загальний прайс'!$L$7:$L$2257)</f>
        <v>87.760746124258162</v>
      </c>
      <c r="G67" s="152">
        <f ca="1">F67*ЗМІСТ!$E$13/1000*1.2</f>
        <v>5.5345296518608365</v>
      </c>
      <c r="H67" s="153">
        <f ca="1">G67*(100%-ЗМІСТ!$E$15)</f>
        <v>5.5345296518608365</v>
      </c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</row>
    <row r="68" spans="1:28" ht="32.25" customHeight="1" outlineLevel="1">
      <c r="A68" s="410">
        <v>8595057621398</v>
      </c>
      <c r="B68" s="272" t="s">
        <v>2978</v>
      </c>
      <c r="C68" s="48" t="s">
        <v>7970</v>
      </c>
      <c r="D68" s="273" t="s">
        <v>2932</v>
      </c>
      <c r="E68" s="273">
        <v>100</v>
      </c>
      <c r="F68" s="152">
        <f ca="1">SUMIF('Загальний прайс'!$D$7:$D$2728,A68,'Загальний прайс'!$L$7:$L$2257)</f>
        <v>62.838598814138244</v>
      </c>
      <c r="G68" s="152">
        <f ca="1">F68*ЗМІСТ!$E$13/1000*1.2</f>
        <v>3.9628433414390036</v>
      </c>
      <c r="H68" s="153">
        <f ca="1">G68*(100%-ЗМІСТ!$E$15)</f>
        <v>3.9628433414390036</v>
      </c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</row>
    <row r="69" spans="1:28" ht="3" customHeight="1" outlineLevel="1">
      <c r="A69" s="652"/>
      <c r="B69" s="404"/>
      <c r="C69" s="405" t="s">
        <v>2933</v>
      </c>
      <c r="D69" s="406"/>
      <c r="E69" s="406"/>
      <c r="F69" s="407"/>
      <c r="G69" s="407"/>
      <c r="H69" s="407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</row>
    <row r="70" spans="1:28" ht="35.25" customHeight="1" outlineLevel="1">
      <c r="A70" s="410">
        <v>8595057629257</v>
      </c>
      <c r="B70" s="272" t="s">
        <v>2979</v>
      </c>
      <c r="C70" s="48" t="s">
        <v>7975</v>
      </c>
      <c r="D70" s="273" t="s">
        <v>2932</v>
      </c>
      <c r="E70" s="273">
        <v>100</v>
      </c>
      <c r="F70" s="152">
        <f ca="1">SUMIF('Загальний прайс'!$D$7:$D$2728,A70,'Загальний прайс'!$L$7:$L$2257)</f>
        <v>134.29330644052283</v>
      </c>
      <c r="G70" s="152">
        <f ca="1">F70*ЗМІСТ!$E$13/1000*1.2</f>
        <v>8.4690515904361003</v>
      </c>
      <c r="H70" s="153">
        <f ca="1">G70*(100%-ЗМІСТ!$E$15)</f>
        <v>8.4690515904361003</v>
      </c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</row>
    <row r="71" spans="1:28" ht="24.75" customHeight="1" outlineLevel="1">
      <c r="A71" s="410">
        <v>8595057629172</v>
      </c>
      <c r="B71" s="272" t="s">
        <v>2980</v>
      </c>
      <c r="C71" s="48" t="s">
        <v>7977</v>
      </c>
      <c r="D71" s="273" t="s">
        <v>2932</v>
      </c>
      <c r="E71" s="273">
        <v>100</v>
      </c>
      <c r="F71" s="152">
        <f ca="1">SUMIF('Загальний прайс'!$D$7:$D$2728,A71,'Загальний прайс'!$L$7:$L$2257)</f>
        <v>75.327741896470286</v>
      </c>
      <c r="G71" s="152">
        <f ca="1">F71*ЗМІСТ!$E$13/1000*1.2</f>
        <v>4.7504566625202989</v>
      </c>
      <c r="H71" s="153">
        <f ca="1">G71*(100%-ЗМІСТ!$E$15)</f>
        <v>4.7504566625202989</v>
      </c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</row>
    <row r="72" spans="1:28" ht="24.75" customHeight="1" outlineLevel="1">
      <c r="A72" s="410">
        <v>8595057631694</v>
      </c>
      <c r="B72" s="272" t="s">
        <v>2981</v>
      </c>
      <c r="C72" s="48" t="s">
        <v>7978</v>
      </c>
      <c r="D72" s="273" t="s">
        <v>2932</v>
      </c>
      <c r="E72" s="273">
        <v>100</v>
      </c>
      <c r="F72" s="152">
        <f ca="1">SUMIF('Загальний прайс'!$D$7:$D$2728,A72,'Загальний прайс'!$L$7:$L$2257)</f>
        <v>116.10687501249194</v>
      </c>
      <c r="G72" s="152">
        <f ca="1">F72*ЗМІСТ!$E$13/1000*1.2</f>
        <v>7.3221453886877894</v>
      </c>
      <c r="H72" s="153">
        <f ca="1">G72*(100%-ЗМІСТ!$E$15)</f>
        <v>7.3221453886877894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</row>
    <row r="73" spans="1:28" ht="24.75" customHeight="1" collapsed="1">
      <c r="A73" s="653" t="s">
        <v>2982</v>
      </c>
      <c r="B73" s="408"/>
      <c r="C73" s="632"/>
      <c r="D73" s="408"/>
      <c r="E73" s="408"/>
      <c r="F73" s="408"/>
      <c r="G73" s="408"/>
      <c r="H73" s="409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</row>
    <row r="74" spans="1:28" ht="24.75" hidden="1" customHeight="1" outlineLevel="1">
      <c r="A74" s="410">
        <v>8595568931047</v>
      </c>
      <c r="B74" s="272" t="s">
        <v>2983</v>
      </c>
      <c r="C74" s="48" t="s">
        <v>6678</v>
      </c>
      <c r="D74" s="273" t="s">
        <v>2932</v>
      </c>
      <c r="E74" s="273">
        <v>100</v>
      </c>
      <c r="F74" s="152">
        <f ca="1">SUMIF('Загальний прайс'!$D$7:$D$2728,A74,'Загальний прайс'!$L$7:$L$2257)</f>
        <v>661.78393142348841</v>
      </c>
      <c r="G74" s="152">
        <f ca="1">F74*ЗМІСТ!$E$13/1000*1.2</f>
        <v>41.734635965861848</v>
      </c>
      <c r="H74" s="153">
        <f ca="1">G74*(100%-ЗМІСТ!$E$15)</f>
        <v>41.734635965861848</v>
      </c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</row>
    <row r="75" spans="1:28" ht="24.75" hidden="1" customHeight="1" outlineLevel="1">
      <c r="A75" s="410">
        <v>8595568931054</v>
      </c>
      <c r="B75" s="272" t="s">
        <v>2984</v>
      </c>
      <c r="C75" s="48" t="s">
        <v>6679</v>
      </c>
      <c r="D75" s="273" t="s">
        <v>2932</v>
      </c>
      <c r="E75" s="273">
        <v>100</v>
      </c>
      <c r="F75" s="152">
        <f ca="1">SUMIF('Загальний прайс'!$D$7:$D$2728,A75,'Загальний прайс'!$L$7:$L$2257)</f>
        <v>804.97399188965642</v>
      </c>
      <c r="G75" s="152">
        <f ca="1">F75*ЗМІСТ!$E$13/1000*1.2</f>
        <v>50.764751028690576</v>
      </c>
      <c r="H75" s="153">
        <f ca="1">G75*(100%-ЗМІСТ!$E$15)</f>
        <v>50.764751028690576</v>
      </c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</row>
    <row r="76" spans="1:28" ht="24.75" hidden="1" customHeight="1" outlineLevel="1">
      <c r="A76" s="410">
        <v>8595568931061</v>
      </c>
      <c r="B76" s="272" t="s">
        <v>2985</v>
      </c>
      <c r="C76" s="48" t="s">
        <v>6680</v>
      </c>
      <c r="D76" s="273" t="s">
        <v>2932</v>
      </c>
      <c r="E76" s="273">
        <v>100</v>
      </c>
      <c r="F76" s="152">
        <f ca="1">SUMIF('Загальний прайс'!$D$7:$D$2728,A76,'Загальний прайс'!$L$7:$L$2257)</f>
        <v>979.56931455086624</v>
      </c>
      <c r="G76" s="152">
        <f ca="1">F76*ЗМІСТ!$E$13/1000*1.2</f>
        <v>61.775402521745491</v>
      </c>
      <c r="H76" s="153">
        <f ca="1">G76*(100%-ЗМІСТ!$E$15)</f>
        <v>61.775402521745491</v>
      </c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</row>
    <row r="77" spans="1:28" ht="24.75" hidden="1" customHeight="1" outlineLevel="1">
      <c r="A77" s="617">
        <v>8595568931078</v>
      </c>
      <c r="B77" s="271" t="s">
        <v>2986</v>
      </c>
      <c r="C77" s="48" t="s">
        <v>6681</v>
      </c>
      <c r="D77" s="338" t="s">
        <v>2932</v>
      </c>
      <c r="E77" s="338">
        <v>100</v>
      </c>
      <c r="F77" s="152">
        <f ca="1">SUMIF('Загальний прайс'!$D$7:$D$2728,A77,'Загальний прайс'!$L$7:$L$2257)</f>
        <v>1041.3467643467641</v>
      </c>
      <c r="G77" s="240">
        <f ca="1">F77*ЗМІСТ!$E$13/1000*1.2</f>
        <v>65.671325731282025</v>
      </c>
      <c r="H77" s="241">
        <f ca="1">G77*(100%-ЗМІСТ!$E$15)</f>
        <v>65.671325731282025</v>
      </c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</row>
    <row r="78" spans="1:28" ht="24.75" hidden="1" customHeight="1" outlineLevel="1">
      <c r="A78" s="410">
        <v>8595568931085</v>
      </c>
      <c r="B78" s="272" t="s">
        <v>2987</v>
      </c>
      <c r="C78" s="48" t="s">
        <v>6682</v>
      </c>
      <c r="D78" s="273" t="s">
        <v>2932</v>
      </c>
      <c r="E78" s="273">
        <v>300</v>
      </c>
      <c r="F78" s="152">
        <f ca="1">SUMIF('Загальний прайс'!$D$7:$D$2728,A78,'Загальний прайс'!$L$7:$L$2257)</f>
        <v>1276.4178528079858</v>
      </c>
      <c r="G78" s="152">
        <f ca="1">F78*ЗМІСТ!$E$13/1000*1.2</f>
        <v>80.495811242626345</v>
      </c>
      <c r="H78" s="153">
        <f ca="1">G78*(100%-ЗМІСТ!$E$15)</f>
        <v>80.495811242626345</v>
      </c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</row>
    <row r="79" spans="1:28" ht="24.75" hidden="1" customHeight="1" outlineLevel="1">
      <c r="A79" s="410">
        <v>8595568931092</v>
      </c>
      <c r="B79" s="272" t="s">
        <v>2988</v>
      </c>
      <c r="C79" s="48" t="s">
        <v>6683</v>
      </c>
      <c r="D79" s="273" t="s">
        <v>13</v>
      </c>
      <c r="E79" s="273">
        <v>100</v>
      </c>
      <c r="F79" s="152">
        <f ca="1">SUMIF('Загальний прайс'!$D$7:$D$2728,A79,'Загальний прайс'!$L$7:$L$2257)</f>
        <v>1134.96785267171</v>
      </c>
      <c r="G79" s="152">
        <f ca="1">F79*ЗМІСТ!$E$13/1000*1.2</f>
        <v>71.57543106603228</v>
      </c>
      <c r="H79" s="153">
        <f ca="1">G79*(100%-ЗМІСТ!$E$15)</f>
        <v>71.57543106603228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</row>
    <row r="80" spans="1:28" ht="24.75" hidden="1" customHeight="1" outlineLevel="1">
      <c r="A80" s="410">
        <v>8595568931108</v>
      </c>
      <c r="B80" s="272" t="s">
        <v>2989</v>
      </c>
      <c r="C80" s="48" t="s">
        <v>6684</v>
      </c>
      <c r="D80" s="273" t="s">
        <v>13</v>
      </c>
      <c r="E80" s="273">
        <v>300</v>
      </c>
      <c r="F80" s="152">
        <f ca="1">SUMIF('Загальний прайс'!$D$7:$D$2728,A80,'Загальний прайс'!$L$7:$L$2257)</f>
        <v>1309.5912499841011</v>
      </c>
      <c r="G80" s="152">
        <f ca="1">F80*ЗМІСТ!$E$13/1000*1.2</f>
        <v>82.587853054397343</v>
      </c>
      <c r="H80" s="153">
        <f ca="1">G80*(100%-ЗМІСТ!$E$15)</f>
        <v>82.587853054397343</v>
      </c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</row>
    <row r="81" spans="1:28" ht="24.75" hidden="1" customHeight="1" outlineLevel="1">
      <c r="A81" s="410">
        <v>8595568931115</v>
      </c>
      <c r="B81" s="272" t="s">
        <v>2990</v>
      </c>
      <c r="C81" s="48" t="s">
        <v>6685</v>
      </c>
      <c r="D81" s="273" t="s">
        <v>2932</v>
      </c>
      <c r="E81" s="273">
        <v>300</v>
      </c>
      <c r="F81" s="152">
        <f ca="1">SUMIF('Загальний прайс'!$D$7:$D$2728,A81,'Загальний прайс'!$L$7:$L$2257)</f>
        <v>1445.7930040188314</v>
      </c>
      <c r="G81" s="152">
        <f ca="1">F81*ЗМІСТ!$E$13/1000*1.2</f>
        <v>91.177258678562922</v>
      </c>
      <c r="H81" s="153">
        <f ca="1">G81*(100%-ЗМІСТ!$E$15)</f>
        <v>91.177258678562922</v>
      </c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</row>
    <row r="82" spans="1:28" ht="3" hidden="1" customHeight="1" outlineLevel="1">
      <c r="A82" s="648"/>
      <c r="B82" s="393"/>
      <c r="C82" s="394" t="s">
        <v>2933</v>
      </c>
      <c r="D82" s="395"/>
      <c r="E82" s="395"/>
      <c r="F82" s="396"/>
      <c r="G82" s="396"/>
      <c r="H82" s="396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</row>
    <row r="83" spans="1:28" ht="24.75" hidden="1" customHeight="1" outlineLevel="1">
      <c r="A83" s="410">
        <v>8595568931030</v>
      </c>
      <c r="B83" s="272" t="s">
        <v>2991</v>
      </c>
      <c r="C83" s="48" t="s">
        <v>6674</v>
      </c>
      <c r="D83" s="273" t="s">
        <v>13</v>
      </c>
      <c r="E83" s="273">
        <v>100</v>
      </c>
      <c r="F83" s="152">
        <f ca="1">SUMIF('Загальний прайс'!$D$7:$D$2728,A83,'Загальний прайс'!$L$7:$L$2257)</f>
        <v>1155.9327721931495</v>
      </c>
      <c r="G83" s="152">
        <f ca="1">F83*ЗМІСТ!$E$13/1000*1.2</f>
        <v>72.89755939634523</v>
      </c>
      <c r="H83" s="153">
        <f ca="1">G83*(100%-ЗМІСТ!$E$15)</f>
        <v>72.89755939634523</v>
      </c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</row>
    <row r="84" spans="1:28" ht="24.75" hidden="1" customHeight="1" outlineLevel="1">
      <c r="A84" s="410">
        <v>8595568931009</v>
      </c>
      <c r="B84" s="272" t="s">
        <v>2992</v>
      </c>
      <c r="C84" s="48" t="s">
        <v>6675</v>
      </c>
      <c r="D84" s="273" t="s">
        <v>2932</v>
      </c>
      <c r="E84" s="273">
        <v>100</v>
      </c>
      <c r="F84" s="152">
        <f ca="1">SUMIF('Загальний прайс'!$D$7:$D$2728,A84,'Загальний прайс'!$L$7:$L$2257)</f>
        <v>626.84240925986501</v>
      </c>
      <c r="G84" s="152">
        <f ca="1">F84*ЗМІСТ!$E$13/1000*1.2</f>
        <v>39.531089402778633</v>
      </c>
      <c r="H84" s="153">
        <f ca="1">G84*(100%-ЗМІСТ!$E$15)</f>
        <v>39.531089402778633</v>
      </c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</row>
    <row r="85" spans="1:28" ht="24.75" hidden="1" customHeight="1" outlineLevel="1">
      <c r="A85" s="410">
        <v>8595568931016</v>
      </c>
      <c r="B85" s="272" t="s">
        <v>2993</v>
      </c>
      <c r="C85" s="48" t="s">
        <v>6676</v>
      </c>
      <c r="D85" s="273" t="s">
        <v>2932</v>
      </c>
      <c r="E85" s="273">
        <v>50</v>
      </c>
      <c r="F85" s="152">
        <f ca="1">SUMIF('Загальний прайс'!$D$7:$D$2728,A85,'Загальний прайс'!$L$7:$L$2257)</f>
        <v>693.21725804901928</v>
      </c>
      <c r="G85" s="152">
        <f ca="1">F85*ЗМІСТ!$E$13/1000*1.2</f>
        <v>43.716942246842059</v>
      </c>
      <c r="H85" s="153">
        <f ca="1">G85*(100%-ЗМІСТ!$E$15)</f>
        <v>43.716942246842059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</row>
    <row r="86" spans="1:28" ht="24.75" hidden="1" customHeight="1" outlineLevel="1">
      <c r="A86" s="410">
        <v>8595568931023</v>
      </c>
      <c r="B86" s="272" t="s">
        <v>2994</v>
      </c>
      <c r="C86" s="48" t="s">
        <v>6677</v>
      </c>
      <c r="D86" s="273" t="s">
        <v>2932</v>
      </c>
      <c r="E86" s="273">
        <v>50</v>
      </c>
      <c r="F86" s="152">
        <f ca="1">SUMIF('Загальний прайс'!$D$7:$D$2728,A86,'Загальний прайс'!$L$7:$L$2257)</f>
        <v>831.15907241364187</v>
      </c>
      <c r="G86" s="152">
        <f ca="1">F86*ЗМІСТ!$E$13/1000*1.2</f>
        <v>52.416082757242322</v>
      </c>
      <c r="H86" s="153">
        <f ca="1">G86*(100%-ЗМІСТ!$E$15)</f>
        <v>52.416082757242322</v>
      </c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</row>
    <row r="87" spans="1:28" ht="31.5" hidden="1" customHeight="1" outlineLevel="1">
      <c r="A87" s="410">
        <v>8595057691179</v>
      </c>
      <c r="B87" s="272" t="s">
        <v>2995</v>
      </c>
      <c r="C87" s="48" t="s">
        <v>6944</v>
      </c>
      <c r="D87" s="273" t="s">
        <v>2932</v>
      </c>
      <c r="E87" s="273">
        <v>100</v>
      </c>
      <c r="F87" s="152">
        <f ca="1">SUMIF('Загальний прайс'!$D$7:$D$2728,A87,'Загальний прайс'!$L$7:$L$2257)</f>
        <v>849.1490526011213</v>
      </c>
      <c r="G87" s="152">
        <f ca="1">F87*ЗМІСТ!$E$13/1000*1.2</f>
        <v>53.550599989388694</v>
      </c>
      <c r="H87" s="153">
        <f ca="1">G87*(100%-ЗМІСТ!$E$15)</f>
        <v>53.550599989388694</v>
      </c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</row>
    <row r="88" spans="1:28" ht="31.5" hidden="1" customHeight="1" outlineLevel="1">
      <c r="A88" s="410">
        <v>8595057691100</v>
      </c>
      <c r="B88" s="272" t="s">
        <v>2996</v>
      </c>
      <c r="C88" s="48" t="s">
        <v>6946</v>
      </c>
      <c r="D88" s="273" t="s">
        <v>2932</v>
      </c>
      <c r="E88" s="273">
        <v>50</v>
      </c>
      <c r="F88" s="152">
        <f ca="1">SUMIF('Загальний прайс'!$D$7:$D$2728,A88,'Загальний прайс'!$L$7:$L$2257)</f>
        <v>678.27651980970654</v>
      </c>
      <c r="G88" s="152">
        <f ca="1">F88*ЗМІСТ!$E$13/1000*1.2</f>
        <v>42.774721921036168</v>
      </c>
      <c r="H88" s="153">
        <f ca="1">G88*(100%-ЗМІСТ!$E$15)</f>
        <v>42.774721921036168</v>
      </c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</row>
    <row r="89" spans="1:28" ht="31.5" hidden="1" customHeight="1" outlineLevel="1">
      <c r="A89" s="410">
        <v>8595057691117</v>
      </c>
      <c r="B89" s="272" t="s">
        <v>2997</v>
      </c>
      <c r="C89" s="48" t="s">
        <v>6948</v>
      </c>
      <c r="D89" s="273" t="s">
        <v>2932</v>
      </c>
      <c r="E89" s="273">
        <v>50</v>
      </c>
      <c r="F89" s="152">
        <f ca="1">SUMIF('Загальний прайс'!$D$7:$D$2728,A89,'Загальний прайс'!$L$7:$L$2257)</f>
        <v>1218.7713710072876</v>
      </c>
      <c r="G89" s="152">
        <f ca="1">F89*ЗМІСТ!$E$13/1000*1.2</f>
        <v>76.860402737784213</v>
      </c>
      <c r="H89" s="153">
        <f ca="1">G89*(100%-ЗМІСТ!$E$15)</f>
        <v>76.860402737784213</v>
      </c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</row>
    <row r="90" spans="1:28" ht="31.5" hidden="1" customHeight="1" outlineLevel="1">
      <c r="A90" s="410">
        <v>8595568931139</v>
      </c>
      <c r="B90" s="272" t="s">
        <v>2998</v>
      </c>
      <c r="C90" s="48" t="s">
        <v>6945</v>
      </c>
      <c r="D90" s="273" t="s">
        <v>2932</v>
      </c>
      <c r="E90" s="273">
        <v>50</v>
      </c>
      <c r="F90" s="152">
        <f ca="1">SUMIF('Загальний прайс'!$D$7:$D$2728,A90,'Загальний прайс'!$L$7:$L$2257)</f>
        <v>1418.0081855445267</v>
      </c>
      <c r="G90" s="152">
        <f ca="1">F90*ЗМІСТ!$E$13/1000*1.2</f>
        <v>89.425041331870332</v>
      </c>
      <c r="H90" s="153">
        <f ca="1">G90*(100%-ЗМІСТ!$E$15)</f>
        <v>89.425041331870332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</row>
    <row r="91" spans="1:28" ht="31.5" hidden="1" customHeight="1" outlineLevel="1">
      <c r="A91" s="149">
        <v>8595057691124</v>
      </c>
      <c r="B91" s="272" t="s">
        <v>2999</v>
      </c>
      <c r="C91" s="48" t="s">
        <v>6940</v>
      </c>
      <c r="D91" s="273" t="s">
        <v>2932</v>
      </c>
      <c r="E91" s="273">
        <v>50</v>
      </c>
      <c r="F91" s="152">
        <f ca="1">SUMIF('Загальний прайс'!$D$7:$D$2728,A91,'Загальний прайс'!$L$7:$L$2257)</f>
        <v>1055.6746317083025</v>
      </c>
      <c r="G91" s="152">
        <f ca="1">F91*ЗМІСТ!$E$13/1000*1.2</f>
        <v>66.574896066111307</v>
      </c>
      <c r="H91" s="153">
        <f ca="1">G91*(100%-ЗМІСТ!$E$15)</f>
        <v>66.574896066111307</v>
      </c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1:28" ht="31.5" hidden="1" customHeight="1" outlineLevel="1">
      <c r="A92" s="410">
        <v>8595057691131</v>
      </c>
      <c r="B92" s="272" t="s">
        <v>3000</v>
      </c>
      <c r="C92" s="48" t="s">
        <v>6937</v>
      </c>
      <c r="D92" s="273" t="s">
        <v>2932</v>
      </c>
      <c r="E92" s="273">
        <v>50</v>
      </c>
      <c r="F92" s="152">
        <f ca="1">SUMIF('Загальний прайс'!$D$7:$D$2728,A92,'Загальний прайс'!$L$7:$L$2257)</f>
        <v>1622.7458367326594</v>
      </c>
      <c r="G92" s="152">
        <f ca="1">F92*ЗМІСТ!$E$13/1000*1.2</f>
        <v>102.33658380837454</v>
      </c>
      <c r="H92" s="153">
        <f ca="1">G92*(100%-ЗМІСТ!$E$15)</f>
        <v>102.33658380837454</v>
      </c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</row>
    <row r="93" spans="1:28" ht="31.5" hidden="1" customHeight="1" outlineLevel="1">
      <c r="A93" s="654">
        <v>8595568931153</v>
      </c>
      <c r="B93" s="272" t="s">
        <v>3001</v>
      </c>
      <c r="C93" s="48" t="s">
        <v>6939</v>
      </c>
      <c r="D93" s="294" t="s">
        <v>2932</v>
      </c>
      <c r="E93" s="294">
        <v>20</v>
      </c>
      <c r="F93" s="152">
        <f ca="1">SUMIF('Загальний прайс'!$D$7:$D$2728,A93,'Загальний прайс'!$L$7:$L$2257)</f>
        <v>2429.2914919214536</v>
      </c>
      <c r="G93" s="230">
        <f ca="1">F93*ЗМІСТ!$E$13/1000*1.2</f>
        <v>153.20044995989582</v>
      </c>
      <c r="H93" s="231">
        <f ca="1">G93*(100%-ЗМІСТ!$E$15)</f>
        <v>153.20044995989582</v>
      </c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</row>
    <row r="94" spans="1:28" ht="31.5" hidden="1" customHeight="1" outlineLevel="1">
      <c r="A94" s="410">
        <v>8595057691148</v>
      </c>
      <c r="B94" s="272" t="s">
        <v>3002</v>
      </c>
      <c r="C94" s="48" t="s">
        <v>6942</v>
      </c>
      <c r="D94" s="273" t="s">
        <v>2932</v>
      </c>
      <c r="E94" s="273">
        <v>25</v>
      </c>
      <c r="F94" s="152">
        <f ca="1">SUMIF('Загальний прайс'!$D$7:$D$2728,A94,'Загальний прайс'!$L$7:$L$2257)</f>
        <v>1612.8568826793958</v>
      </c>
      <c r="G94" s="152">
        <f ca="1">F94*ЗМІСТ!$E$13/1000*1.2</f>
        <v>101.71294839219216</v>
      </c>
      <c r="H94" s="153">
        <f ca="1">G94*(100%-ЗМІСТ!$E$15)</f>
        <v>101.71294839219216</v>
      </c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</row>
    <row r="95" spans="1:28" ht="22.5" customHeight="1" collapsed="1">
      <c r="A95" s="655" t="s">
        <v>3003</v>
      </c>
      <c r="B95" s="411"/>
      <c r="C95" s="237"/>
      <c r="D95" s="411"/>
      <c r="E95" s="411"/>
      <c r="F95" s="411"/>
      <c r="G95" s="411"/>
      <c r="H95" s="412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</row>
    <row r="96" spans="1:28" ht="24.75" hidden="1" customHeight="1" outlineLevel="1">
      <c r="A96" s="617">
        <v>8595057620162</v>
      </c>
      <c r="B96" s="271" t="s">
        <v>3004</v>
      </c>
      <c r="C96" s="48" t="s">
        <v>7935</v>
      </c>
      <c r="D96" s="338" t="s">
        <v>2932</v>
      </c>
      <c r="E96" s="338"/>
      <c r="F96" s="240">
        <f ca="1">SUMIF('Загальний прайс'!$D$7:$D$2728,A96,'Загальний прайс'!$L$7:$L$2257)</f>
        <v>4432.5911491787174</v>
      </c>
      <c r="G96" s="240">
        <f ca="1">F96*ЗМІСТ!$E$13/1000*1.2</f>
        <v>279.53621901722272</v>
      </c>
      <c r="H96" s="241">
        <f ca="1">G96*(100%-ЗМІСТ!$E$15)</f>
        <v>279.53621901722272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</row>
    <row r="97" spans="1:28" ht="3" hidden="1" customHeight="1" outlineLevel="1">
      <c r="A97" s="648"/>
      <c r="B97" s="397"/>
      <c r="C97" s="394" t="s">
        <v>2933</v>
      </c>
      <c r="D97" s="395"/>
      <c r="E97" s="395"/>
      <c r="F97" s="396"/>
      <c r="G97" s="396"/>
      <c r="H97" s="396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</row>
    <row r="98" spans="1:28" ht="33" hidden="1" customHeight="1" outlineLevel="1">
      <c r="A98" s="410">
        <v>8595057605657</v>
      </c>
      <c r="B98" s="271" t="s">
        <v>2399</v>
      </c>
      <c r="C98" s="48" t="s">
        <v>5700</v>
      </c>
      <c r="D98" s="273" t="s">
        <v>170</v>
      </c>
      <c r="E98" s="273">
        <v>75</v>
      </c>
      <c r="F98" s="152">
        <f ca="1">SUMIF('Загальний прайс'!$D$7:$D$2728,A98,'Загальний прайс'!$L$7:$L$2257)</f>
        <v>1060.6819444652101</v>
      </c>
      <c r="G98" s="152">
        <f ca="1">F98*ЗМІСТ!$E$13/1000*1.2</f>
        <v>66.890676436642892</v>
      </c>
      <c r="H98" s="153">
        <f ca="1">G98*(100%-ЗМІСТ!$E$15)</f>
        <v>66.890676436642892</v>
      </c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</row>
    <row r="99" spans="1:28" ht="33" hidden="1" customHeight="1" outlineLevel="1">
      <c r="A99" s="410">
        <v>8595057605664</v>
      </c>
      <c r="B99" s="271" t="s">
        <v>2402</v>
      </c>
      <c r="C99" s="48" t="s">
        <v>5701</v>
      </c>
      <c r="D99" s="273" t="s">
        <v>170</v>
      </c>
      <c r="E99" s="273">
        <v>75</v>
      </c>
      <c r="F99" s="152">
        <f ca="1">SUMIF('Загальний прайс'!$D$7:$D$2728,A99,'Загальний прайс'!$L$7:$L$2257)</f>
        <v>931.56551340320027</v>
      </c>
      <c r="G99" s="152">
        <f ca="1">F99*ЗМІСТ!$E$13/1000*1.2</f>
        <v>58.748098486777273</v>
      </c>
      <c r="H99" s="153">
        <f ca="1">G99*(100%-ЗМІСТ!$E$15)</f>
        <v>58.748098486777273</v>
      </c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</row>
    <row r="100" spans="1:28" ht="33" hidden="1" customHeight="1" outlineLevel="1">
      <c r="A100" s="410">
        <v>8595057605671</v>
      </c>
      <c r="B100" s="271" t="s">
        <v>2405</v>
      </c>
      <c r="C100" s="48" t="s">
        <v>5702</v>
      </c>
      <c r="D100" s="273" t="s">
        <v>170</v>
      </c>
      <c r="E100" s="273">
        <v>75</v>
      </c>
      <c r="F100" s="152">
        <f ca="1">SUMIF('Загальний прайс'!$D$7:$D$2728,A100,'Загальний прайс'!$L$7:$L$2257)</f>
        <v>1080.7361991145658</v>
      </c>
      <c r="G100" s="152">
        <f ca="1">F100*ЗМІСТ!$E$13/1000*1.2</f>
        <v>68.155374743169105</v>
      </c>
      <c r="H100" s="153">
        <f ca="1">G100*(100%-ЗМІСТ!$E$15)</f>
        <v>68.155374743169105</v>
      </c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</row>
    <row r="101" spans="1:28" ht="33" hidden="1" customHeight="1" outlineLevel="1">
      <c r="A101" s="410">
        <v>8595057605688</v>
      </c>
      <c r="B101" s="271" t="s">
        <v>2408</v>
      </c>
      <c r="C101" s="48" t="s">
        <v>5703</v>
      </c>
      <c r="D101" s="273" t="s">
        <v>170</v>
      </c>
      <c r="E101" s="273">
        <v>75</v>
      </c>
      <c r="F101" s="152">
        <f ca="1">SUMIF('Загальний прайс'!$D$7:$D$2728,A101,'Загальний прайс'!$L$7:$L$2257)</f>
        <v>876.97714430478243</v>
      </c>
      <c r="G101" s="152">
        <f ca="1">F101*ЗМІСТ!$E$13/1000*1.2</f>
        <v>55.305546312093703</v>
      </c>
      <c r="H101" s="153">
        <f ca="1">G101*(100%-ЗМІСТ!$E$15)</f>
        <v>55.305546312093703</v>
      </c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</row>
    <row r="102" spans="1:28" ht="24.75" hidden="1" customHeight="1" outlineLevel="1">
      <c r="A102" s="410">
        <v>8595057605640</v>
      </c>
      <c r="B102" s="271" t="s">
        <v>2411</v>
      </c>
      <c r="C102" s="48" t="s">
        <v>5704</v>
      </c>
      <c r="D102" s="273" t="s">
        <v>170</v>
      </c>
      <c r="E102" s="273">
        <v>90</v>
      </c>
      <c r="F102" s="152">
        <f ca="1">SUMIF('Загальний прайс'!$D$7:$D$2728,A102,'Загальний прайс'!$L$7:$L$2257)</f>
        <v>1307.925973549447</v>
      </c>
      <c r="G102" s="152">
        <f ca="1">F102*ЗМІСТ!$E$13/1000*1.2</f>
        <v>82.482834327766554</v>
      </c>
      <c r="H102" s="153">
        <f ca="1">G102*(100%-ЗМІСТ!$E$15)</f>
        <v>82.482834327766554</v>
      </c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</row>
    <row r="103" spans="1:28" ht="3" hidden="1" customHeight="1" outlineLevel="1">
      <c r="A103" s="648"/>
      <c r="B103" s="397"/>
      <c r="C103" s="394" t="s">
        <v>2933</v>
      </c>
      <c r="D103" s="395"/>
      <c r="E103" s="395"/>
      <c r="F103" s="396"/>
      <c r="G103" s="396"/>
      <c r="H103" s="396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</row>
    <row r="104" spans="1:28" ht="24.75" hidden="1" customHeight="1" outlineLevel="1">
      <c r="A104" s="410">
        <v>8595057606210</v>
      </c>
      <c r="B104" s="271" t="s">
        <v>2414</v>
      </c>
      <c r="C104" s="48" t="s">
        <v>8168</v>
      </c>
      <c r="D104" s="273" t="s">
        <v>170</v>
      </c>
      <c r="E104" s="273">
        <v>3</v>
      </c>
      <c r="F104" s="152">
        <f ca="1">SUMIF('Загальний прайс'!$D$7:$D$2728,A104,'Загальний прайс'!$L$7:$L$2257)</f>
        <v>2052.2506234796501</v>
      </c>
      <c r="G104" s="152">
        <f ca="1">F104*ЗМІСТ!$E$13/1000*1.2</f>
        <v>129.42280495902088</v>
      </c>
      <c r="H104" s="153">
        <f ca="1">G104*(100%-ЗМІСТ!$E$15)</f>
        <v>129.42280495902088</v>
      </c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</row>
    <row r="105" spans="1:28" ht="3" hidden="1" customHeight="1" outlineLevel="1">
      <c r="A105" s="648"/>
      <c r="B105" s="397"/>
      <c r="C105" s="394" t="s">
        <v>2933</v>
      </c>
      <c r="D105" s="395"/>
      <c r="E105" s="395"/>
      <c r="F105" s="396"/>
      <c r="G105" s="396"/>
      <c r="H105" s="396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</row>
    <row r="106" spans="1:28" ht="34.5" hidden="1" customHeight="1" outlineLevel="1">
      <c r="A106" s="410">
        <v>8595057605473</v>
      </c>
      <c r="B106" s="271" t="s">
        <v>3005</v>
      </c>
      <c r="C106" s="48" t="s">
        <v>5818</v>
      </c>
      <c r="D106" s="273" t="s">
        <v>2932</v>
      </c>
      <c r="E106" s="273">
        <v>1000</v>
      </c>
      <c r="F106" s="152">
        <f ca="1">SUMIF('Загальний прайс'!$D$7:$D$2728,A106,'Загальний прайс'!$L$7:$L$2257)</f>
        <v>44.466934880280824</v>
      </c>
      <c r="G106" s="152">
        <f ca="1">F106*ЗМІСТ!$E$13/1000*1.2</f>
        <v>2.804255666580449</v>
      </c>
      <c r="H106" s="153">
        <f ca="1">G106*(100%-ЗМІСТ!$E$15)</f>
        <v>2.804255666580449</v>
      </c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</row>
    <row r="107" spans="1:28" ht="3" hidden="1" customHeight="1" outlineLevel="1">
      <c r="A107" s="648"/>
      <c r="B107" s="397"/>
      <c r="C107" s="394" t="s">
        <v>2933</v>
      </c>
      <c r="D107" s="395"/>
      <c r="E107" s="395"/>
      <c r="F107" s="396"/>
      <c r="G107" s="396"/>
      <c r="H107" s="396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</row>
    <row r="108" spans="1:28" ht="24.75" hidden="1" customHeight="1" outlineLevel="1">
      <c r="A108" s="410">
        <v>8595057697904</v>
      </c>
      <c r="B108" s="271" t="s">
        <v>3006</v>
      </c>
      <c r="C108" s="48" t="s">
        <v>7856</v>
      </c>
      <c r="D108" s="273" t="s">
        <v>13</v>
      </c>
      <c r="E108" s="273">
        <v>100</v>
      </c>
      <c r="F108" s="152">
        <f ca="1">SUMIF('Загальний прайс'!$D$7:$D$2728,A108,'Загальний прайс'!$L$7:$L$2257)</f>
        <v>212.56043956043953</v>
      </c>
      <c r="G108" s="152">
        <f ca="1">F108*ЗМІСТ!$E$13/1000*1.2</f>
        <v>13.404877550769227</v>
      </c>
      <c r="H108" s="153">
        <f ca="1">G108*(100%-ЗМІСТ!$E$15)</f>
        <v>13.404877550769227</v>
      </c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</row>
    <row r="109" spans="1:28" ht="24.75" hidden="1" customHeight="1" outlineLevel="1">
      <c r="A109" s="410">
        <v>8595568931207</v>
      </c>
      <c r="B109" s="271" t="s">
        <v>3007</v>
      </c>
      <c r="C109" s="48" t="s">
        <v>8100</v>
      </c>
      <c r="D109" s="273" t="s">
        <v>2932</v>
      </c>
      <c r="E109" s="273">
        <v>100</v>
      </c>
      <c r="F109" s="152">
        <f ca="1">SUMIF('Загальний прайс'!$D$7:$D$2728,A109,'Загальний прайс'!$L$7:$L$2257)</f>
        <v>152.36746969877797</v>
      </c>
      <c r="G109" s="152">
        <f ca="1">F109*ЗМІСТ!$E$13/1000*1.2</f>
        <v>9.6088777302885813</v>
      </c>
      <c r="H109" s="153">
        <f ca="1">G109*(100%-ЗМІСТ!$E$15)</f>
        <v>9.6088777302885813</v>
      </c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</row>
    <row r="110" spans="1:28" ht="24.75" hidden="1" customHeight="1" outlineLevel="1">
      <c r="A110" s="657">
        <v>8595568931214</v>
      </c>
      <c r="B110" s="658" t="s">
        <v>3008</v>
      </c>
      <c r="C110" s="622" t="s">
        <v>8101</v>
      </c>
      <c r="D110" s="659" t="s">
        <v>2932</v>
      </c>
      <c r="E110" s="659">
        <v>100</v>
      </c>
      <c r="F110" s="660">
        <f ca="1">SUMIF('Загальний прайс'!$D$7:$D$2728,A110,'Загальний прайс'!$L$7:$L$2257)</f>
        <v>345.37374990687806</v>
      </c>
      <c r="G110" s="660">
        <f ca="1">F110*ЗМІСТ!$E$13/1000*1.2</f>
        <v>21.780594904327373</v>
      </c>
      <c r="H110" s="153">
        <f ca="1">G110*(100%-ЗМІСТ!$E$15)</f>
        <v>21.780594904327373</v>
      </c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</row>
    <row r="111" spans="1:28" ht="24.75" customHeight="1" collapsed="1">
      <c r="A111" s="655" t="s">
        <v>3009</v>
      </c>
      <c r="B111" s="27"/>
      <c r="C111" s="237"/>
      <c r="D111" s="27"/>
      <c r="E111" s="27"/>
      <c r="F111" s="27"/>
      <c r="G111" s="27"/>
      <c r="H111" s="27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</row>
    <row r="112" spans="1:28" ht="27" hidden="1" customHeight="1" outlineLevel="1">
      <c r="A112" s="254">
        <v>8595057615915</v>
      </c>
      <c r="B112" s="254" t="s">
        <v>3010</v>
      </c>
      <c r="C112" s="622" t="s">
        <v>6508</v>
      </c>
      <c r="D112" s="328" t="s">
        <v>13</v>
      </c>
      <c r="E112" s="413"/>
      <c r="F112" s="240">
        <f ca="1">SUMIF('Загальний прайс'!$D$7:$D$2728,A112,'Загальний прайс'!$L$7:$L$2257)</f>
        <v>201036.81144443512</v>
      </c>
      <c r="G112" s="240">
        <f ca="1">F112*ЗМІСТ!$E$13/1000*1.2</f>
        <v>12678.153311042024</v>
      </c>
      <c r="H112" s="241">
        <f ca="1">G112*(100%-ЗМІСТ!$E$15)</f>
        <v>12678.153311042024</v>
      </c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1"/>
      <c r="Z112" s="21"/>
      <c r="AA112" s="21"/>
      <c r="AB112" s="21"/>
    </row>
    <row r="113" spans="1:28" ht="34.5" hidden="1" customHeight="1" outlineLevel="1">
      <c r="A113" s="414">
        <v>8595057611962</v>
      </c>
      <c r="B113" s="149" t="s">
        <v>3011</v>
      </c>
      <c r="C113" s="622" t="s">
        <v>7138</v>
      </c>
      <c r="D113" s="328" t="s">
        <v>13</v>
      </c>
      <c r="E113" s="334"/>
      <c r="F113" s="152">
        <f ca="1">SUMIF('Загальний прайс'!$D$7:$D$2728,A113,'Загальний прайс'!$L$7:$L$2257)</f>
        <v>74706.95782241135</v>
      </c>
      <c r="G113" s="152">
        <f ca="1">F113*ЗМІСТ!$E$13/1000*1.2</f>
        <v>4711.3076349992971</v>
      </c>
      <c r="H113" s="153">
        <f ca="1">G113*(100%-ЗМІСТ!$E$15)</f>
        <v>4711.3076349992971</v>
      </c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1"/>
      <c r="Z113" s="21"/>
      <c r="AA113" s="21"/>
      <c r="AB113" s="21"/>
    </row>
    <row r="114" spans="1:28" ht="24.75" hidden="1" customHeight="1" outlineLevel="1">
      <c r="A114" s="414">
        <v>8595057610125</v>
      </c>
      <c r="B114" s="149" t="s">
        <v>3012</v>
      </c>
      <c r="C114" s="622" t="s">
        <v>8239</v>
      </c>
      <c r="D114" s="328" t="s">
        <v>13</v>
      </c>
      <c r="E114" s="334"/>
      <c r="F114" s="152">
        <f ca="1">SUMIF('Загальний прайс'!$D$7:$D$2728,A114,'Загальний прайс'!$L$7:$L$2257)</f>
        <v>182255.63071578214</v>
      </c>
      <c r="G114" s="152">
        <f ca="1">F114*ЗМІСТ!$E$13/1000*1.2</f>
        <v>11493.739934559171</v>
      </c>
      <c r="H114" s="153">
        <f ca="1">G114*(100%-ЗМІСТ!$E$15)</f>
        <v>11493.739934559171</v>
      </c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1"/>
      <c r="Z114" s="21"/>
      <c r="AA114" s="21"/>
      <c r="AB114" s="21"/>
    </row>
    <row r="115" spans="1:28" ht="24.75" hidden="1" customHeight="1" outlineLevel="1">
      <c r="A115" s="414">
        <v>8595057616097</v>
      </c>
      <c r="B115" s="149" t="s">
        <v>3013</v>
      </c>
      <c r="C115" s="622" t="s">
        <v>8371</v>
      </c>
      <c r="D115" s="328" t="s">
        <v>13</v>
      </c>
      <c r="E115" s="334"/>
      <c r="F115" s="152">
        <f>SUMIF('Загальний прайс'!$D$7:$D$2771,A115,'Загальний прайс'!$L$7:$L$2771)</f>
        <v>12033.072913165131</v>
      </c>
      <c r="G115" s="152">
        <f>F115*ЗМІСТ!$E$13/1000*1.2</f>
        <v>758.85178490417968</v>
      </c>
      <c r="H115" s="153">
        <f>G115*(100%-ЗМІСТ!$E$15)</f>
        <v>758.85178490417968</v>
      </c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1"/>
      <c r="Z115" s="21"/>
      <c r="AA115" s="21"/>
      <c r="AB115" s="21"/>
    </row>
    <row r="116" spans="1:28" ht="24.75" hidden="1" customHeight="1" outlineLevel="1">
      <c r="A116" s="149">
        <v>8595057616103</v>
      </c>
      <c r="B116" s="149" t="s">
        <v>3014</v>
      </c>
      <c r="C116" s="622" t="s">
        <v>8372</v>
      </c>
      <c r="D116" s="328" t="s">
        <v>13</v>
      </c>
      <c r="E116" s="334"/>
      <c r="F116" s="152">
        <f>SUMIF('Загальний прайс'!$D$7:$D$2771,A116,'Загальний прайс'!$L$7:$L$2771)</f>
        <v>21487.630211749693</v>
      </c>
      <c r="G116" s="152">
        <f>F116*ЗМІСТ!$E$13/1000*1.2</f>
        <v>1355.0924736529485</v>
      </c>
      <c r="H116" s="153">
        <f>G116*(100%-ЗМІСТ!$E$15)</f>
        <v>1355.0924736529485</v>
      </c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1"/>
      <c r="Z116" s="21"/>
      <c r="AA116" s="21"/>
      <c r="AB116" s="21"/>
    </row>
    <row r="117" spans="1:28" ht="24.75" hidden="1" customHeight="1" outlineLevel="1">
      <c r="A117" s="149">
        <v>8595057616110</v>
      </c>
      <c r="B117" s="149" t="s">
        <v>3015</v>
      </c>
      <c r="C117" s="622" t="s">
        <v>8373</v>
      </c>
      <c r="D117" s="328" t="s">
        <v>13</v>
      </c>
      <c r="E117" s="334"/>
      <c r="F117" s="152">
        <f>SUMIF('Загальний прайс'!$D$7:$D$2771,A117,'Загальний прайс'!$L$7:$L$2771)</f>
        <v>21487.630211749693</v>
      </c>
      <c r="G117" s="152">
        <f>F117*ЗМІСТ!$E$13/1000*1.2</f>
        <v>1355.0924736529485</v>
      </c>
      <c r="H117" s="153">
        <f>G117*(100%-ЗМІСТ!$E$15)</f>
        <v>1355.0924736529485</v>
      </c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1"/>
      <c r="Z117" s="21"/>
      <c r="AA117" s="21"/>
      <c r="AB117" s="21"/>
    </row>
    <row r="118" spans="1:28" ht="24.75" hidden="1" customHeight="1" outlineLevel="1">
      <c r="A118" s="149">
        <v>8595057616127</v>
      </c>
      <c r="B118" s="149" t="s">
        <v>3016</v>
      </c>
      <c r="C118" s="622" t="s">
        <v>8374</v>
      </c>
      <c r="D118" s="415" t="s">
        <v>13</v>
      </c>
      <c r="E118" s="334"/>
      <c r="F118" s="152">
        <f>SUMIF('Загальний прайс'!$D$7:$D$2771,A118,'Загальний прайс'!$L$7:$L$2771)</f>
        <v>22347.135413278695</v>
      </c>
      <c r="G118" s="152">
        <f>F118*ЗМІСТ!$E$13/1000*1.2</f>
        <v>1409.2961721613415</v>
      </c>
      <c r="H118" s="153">
        <f>G118*(100%-ЗМІСТ!$E$15)</f>
        <v>1409.2961721613415</v>
      </c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1"/>
      <c r="Z118" s="21"/>
      <c r="AA118" s="21"/>
      <c r="AB118" s="21"/>
    </row>
    <row r="119" spans="1:28" ht="36.75" hidden="1" customHeight="1" outlineLevel="1">
      <c r="A119" s="149">
        <v>8595057616141</v>
      </c>
      <c r="B119" s="149" t="s">
        <v>3017</v>
      </c>
      <c r="C119" s="622" t="s">
        <v>8375</v>
      </c>
      <c r="D119" s="328" t="s">
        <v>13</v>
      </c>
      <c r="E119" s="334"/>
      <c r="F119" s="152">
        <f>SUMIF('Загальний прайс'!$D$7:$D$2771,A119,'Загальний прайс'!$L$7:$L$2771)</f>
        <v>15962.239586721302</v>
      </c>
      <c r="G119" s="152">
        <f>F119*ЗМІСТ!$E$13/1000*1.2</f>
        <v>1006.6401233386582</v>
      </c>
      <c r="H119" s="153">
        <f>G119*(100%-ЗМІСТ!$E$15)</f>
        <v>1006.6401233386582</v>
      </c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1"/>
      <c r="Z119" s="21"/>
      <c r="AA119" s="21"/>
      <c r="AB119" s="21"/>
    </row>
    <row r="120" spans="1:28" ht="7.5" customHeight="1">
      <c r="A120" s="656"/>
      <c r="B120" s="21"/>
      <c r="C120" s="124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</row>
    <row r="121" spans="1:28" ht="14.25" customHeight="1">
      <c r="A121" s="656"/>
      <c r="B121" s="21"/>
      <c r="C121" s="124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</row>
    <row r="122" spans="1:28" ht="14.25" customHeight="1">
      <c r="A122" s="656"/>
      <c r="B122" s="21"/>
      <c r="C122" s="124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</row>
    <row r="123" spans="1:28" ht="14.25" customHeight="1">
      <c r="A123" s="656"/>
      <c r="B123" s="21"/>
      <c r="C123" s="124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</row>
    <row r="124" spans="1:28" ht="14.25" customHeight="1">
      <c r="A124" s="656"/>
      <c r="B124" s="21"/>
      <c r="C124" s="124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</row>
    <row r="125" spans="1:28" ht="14.25" customHeight="1">
      <c r="A125" s="656"/>
      <c r="B125" s="21"/>
      <c r="C125" s="124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</row>
    <row r="126" spans="1:28" ht="14.25" customHeight="1">
      <c r="A126" s="656"/>
      <c r="B126" s="21"/>
      <c r="C126" s="124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</row>
    <row r="127" spans="1:28" ht="14.25" customHeight="1">
      <c r="A127" s="656"/>
      <c r="B127" s="21"/>
      <c r="C127" s="124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</row>
    <row r="128" spans="1:28" ht="14.25" customHeight="1">
      <c r="A128" s="656"/>
      <c r="B128" s="21"/>
      <c r="C128" s="124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</row>
    <row r="129" spans="1:28" ht="14.25" customHeight="1">
      <c r="A129" s="656"/>
      <c r="B129" s="21"/>
      <c r="C129" s="124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</row>
    <row r="130" spans="1:28" ht="14.25" customHeight="1">
      <c r="A130" s="656"/>
      <c r="B130" s="21"/>
      <c r="C130" s="124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</row>
    <row r="131" spans="1:28" ht="14.25" customHeight="1">
      <c r="A131" s="656"/>
      <c r="B131" s="21"/>
      <c r="C131" s="124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</row>
    <row r="132" spans="1:28" ht="14.25" customHeight="1">
      <c r="A132" s="656"/>
      <c r="B132" s="21"/>
      <c r="C132" s="124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</row>
    <row r="133" spans="1:28" ht="14.25" customHeight="1">
      <c r="A133" s="656"/>
      <c r="B133" s="21"/>
      <c r="C133" s="124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</row>
    <row r="134" spans="1:28" ht="14.25" customHeight="1">
      <c r="A134" s="656"/>
      <c r="B134" s="21"/>
      <c r="C134" s="124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</row>
    <row r="135" spans="1:28" ht="14.25" customHeight="1">
      <c r="A135" s="656"/>
      <c r="B135" s="21"/>
      <c r="C135" s="124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</row>
    <row r="136" spans="1:28" ht="14.25" customHeight="1">
      <c r="A136" s="656"/>
      <c r="B136" s="21"/>
      <c r="C136" s="124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</row>
    <row r="137" spans="1:28" ht="14.25" customHeight="1">
      <c r="A137" s="656"/>
      <c r="B137" s="21"/>
      <c r="C137" s="124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</row>
    <row r="138" spans="1:28" ht="14.25" customHeight="1">
      <c r="A138" s="656"/>
      <c r="B138" s="21"/>
      <c r="C138" s="124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</row>
    <row r="139" spans="1:28" ht="14.25" customHeight="1">
      <c r="A139" s="656"/>
      <c r="B139" s="21"/>
      <c r="C139" s="124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</row>
    <row r="140" spans="1:28" ht="14.25" customHeight="1">
      <c r="A140" s="656"/>
      <c r="B140" s="21"/>
      <c r="C140" s="124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</row>
    <row r="141" spans="1:28" ht="14.25" customHeight="1">
      <c r="A141" s="656"/>
      <c r="B141" s="21"/>
      <c r="C141" s="124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</row>
    <row r="142" spans="1:28" ht="14.25" customHeight="1">
      <c r="A142" s="656"/>
      <c r="B142" s="21"/>
      <c r="C142" s="124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</row>
    <row r="143" spans="1:28" ht="14.25" customHeight="1">
      <c r="A143" s="656"/>
      <c r="B143" s="21"/>
      <c r="C143" s="124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</row>
    <row r="144" spans="1:28" ht="14.25" customHeight="1">
      <c r="A144" s="656"/>
      <c r="B144" s="21"/>
      <c r="C144" s="124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</row>
    <row r="145" spans="1:28" ht="14.25" customHeight="1">
      <c r="A145" s="656"/>
      <c r="B145" s="21"/>
      <c r="C145" s="124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</row>
    <row r="146" spans="1:28" ht="14.25" customHeight="1">
      <c r="A146" s="656"/>
      <c r="B146" s="21"/>
      <c r="C146" s="124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</row>
    <row r="147" spans="1:28" ht="14.25" customHeight="1">
      <c r="A147" s="656"/>
      <c r="B147" s="21"/>
      <c r="C147" s="124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</row>
    <row r="148" spans="1:28" ht="14.25" customHeight="1">
      <c r="A148" s="656"/>
      <c r="B148" s="21"/>
      <c r="C148" s="124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</row>
    <row r="149" spans="1:28" ht="14.25" customHeight="1">
      <c r="A149" s="656"/>
      <c r="B149" s="21"/>
      <c r="C149" s="124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</row>
    <row r="150" spans="1:28" ht="14.25" customHeight="1">
      <c r="A150" s="656"/>
      <c r="B150" s="21"/>
      <c r="C150" s="124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</row>
    <row r="151" spans="1:28" ht="14.25" customHeight="1">
      <c r="A151" s="656"/>
      <c r="B151" s="21"/>
      <c r="C151" s="124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</row>
    <row r="152" spans="1:28" ht="14.25" customHeight="1">
      <c r="A152" s="656"/>
      <c r="B152" s="21"/>
      <c r="C152" s="124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</row>
    <row r="153" spans="1:28" ht="14.25" customHeight="1">
      <c r="A153" s="656"/>
      <c r="B153" s="21"/>
      <c r="C153" s="124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</row>
    <row r="154" spans="1:28" ht="14.25" customHeight="1">
      <c r="A154" s="656"/>
      <c r="B154" s="21"/>
      <c r="C154" s="124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</row>
    <row r="155" spans="1:28" ht="14.25" customHeight="1">
      <c r="A155" s="656"/>
      <c r="B155" s="21"/>
      <c r="C155" s="124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</row>
    <row r="156" spans="1:28" ht="14.25" customHeight="1">
      <c r="A156" s="656"/>
      <c r="B156" s="21"/>
      <c r="C156" s="124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</row>
    <row r="157" spans="1:28" ht="14.25" customHeight="1">
      <c r="A157" s="656"/>
      <c r="B157" s="21"/>
      <c r="C157" s="124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</row>
    <row r="158" spans="1:28" ht="14.25" customHeight="1">
      <c r="A158" s="656"/>
      <c r="B158" s="21"/>
      <c r="C158" s="124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</row>
    <row r="159" spans="1:28" ht="14.25" customHeight="1">
      <c r="A159" s="656"/>
      <c r="B159" s="21"/>
      <c r="C159" s="124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</row>
    <row r="160" spans="1:28" ht="14.25" customHeight="1">
      <c r="A160" s="656"/>
      <c r="B160" s="21"/>
      <c r="C160" s="124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</row>
    <row r="161" spans="1:28" ht="14.25" customHeight="1">
      <c r="A161" s="656"/>
      <c r="B161" s="21"/>
      <c r="C161" s="124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</row>
    <row r="162" spans="1:28" ht="14.25" customHeight="1">
      <c r="A162" s="656"/>
      <c r="B162" s="21"/>
      <c r="C162" s="124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</row>
    <row r="163" spans="1:28" ht="14.25" customHeight="1">
      <c r="A163" s="656"/>
      <c r="B163" s="21"/>
      <c r="C163" s="124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</row>
    <row r="164" spans="1:28" ht="14.25" customHeight="1">
      <c r="A164" s="656"/>
      <c r="B164" s="21"/>
      <c r="C164" s="124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</row>
    <row r="165" spans="1:28" ht="14.25" customHeight="1">
      <c r="A165" s="656"/>
      <c r="B165" s="21"/>
      <c r="C165" s="124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</row>
    <row r="166" spans="1:28" ht="14.25" customHeight="1">
      <c r="A166" s="656"/>
      <c r="B166" s="21"/>
      <c r="C166" s="124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</row>
    <row r="167" spans="1:28" ht="14.25" customHeight="1">
      <c r="A167" s="656"/>
      <c r="B167" s="21"/>
      <c r="C167" s="124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</row>
    <row r="168" spans="1:28" ht="14.25" customHeight="1">
      <c r="A168" s="656"/>
      <c r="B168" s="21"/>
      <c r="C168" s="124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</row>
    <row r="169" spans="1:28" ht="14.25" customHeight="1">
      <c r="A169" s="656"/>
      <c r="B169" s="21"/>
      <c r="C169" s="124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</row>
    <row r="170" spans="1:28" ht="14.25" customHeight="1">
      <c r="A170" s="656"/>
      <c r="B170" s="21"/>
      <c r="C170" s="124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</row>
    <row r="171" spans="1:28" ht="14.25" customHeight="1">
      <c r="A171" s="656"/>
      <c r="B171" s="21"/>
      <c r="C171" s="124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</row>
    <row r="172" spans="1:28" ht="14.25" customHeight="1">
      <c r="A172" s="656"/>
      <c r="B172" s="21"/>
      <c r="C172" s="124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</row>
    <row r="173" spans="1:28" ht="14.25" customHeight="1">
      <c r="A173" s="656"/>
      <c r="B173" s="21"/>
      <c r="C173" s="124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</row>
    <row r="174" spans="1:28" ht="14.25" customHeight="1">
      <c r="A174" s="656"/>
      <c r="B174" s="21"/>
      <c r="C174" s="124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</row>
    <row r="175" spans="1:28" ht="14.25" customHeight="1">
      <c r="A175" s="21"/>
      <c r="B175" s="21"/>
      <c r="C175" s="124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</row>
    <row r="176" spans="1:28" ht="14.25" customHeight="1">
      <c r="A176" s="21"/>
      <c r="B176" s="21"/>
      <c r="C176" s="124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</row>
    <row r="177" spans="1:28" ht="14.25" customHeight="1">
      <c r="A177" s="21"/>
      <c r="B177" s="21"/>
      <c r="C177" s="124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</row>
    <row r="178" spans="1:28" ht="14.25" customHeight="1">
      <c r="A178" s="21"/>
      <c r="B178" s="21"/>
      <c r="C178" s="124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</row>
    <row r="179" spans="1:28" ht="14.25" customHeight="1">
      <c r="A179" s="21"/>
      <c r="B179" s="21"/>
      <c r="C179" s="124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</row>
    <row r="180" spans="1:28" ht="14.25" customHeight="1">
      <c r="A180" s="21"/>
      <c r="B180" s="21"/>
      <c r="C180" s="124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</row>
    <row r="181" spans="1:28" ht="14.25" customHeight="1">
      <c r="A181" s="21"/>
      <c r="B181" s="21"/>
      <c r="C181" s="124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</row>
    <row r="182" spans="1:28" ht="14.25" customHeight="1">
      <c r="A182" s="21"/>
      <c r="B182" s="21"/>
      <c r="C182" s="124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</row>
    <row r="183" spans="1:28" ht="14.25" customHeight="1">
      <c r="A183" s="21"/>
      <c r="B183" s="21"/>
      <c r="C183" s="124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</row>
    <row r="184" spans="1:28" ht="14.25" customHeight="1">
      <c r="A184" s="21"/>
      <c r="B184" s="21"/>
      <c r="C184" s="124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</row>
    <row r="185" spans="1:28" ht="14.25" customHeight="1">
      <c r="A185" s="21"/>
      <c r="B185" s="21"/>
      <c r="C185" s="124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</row>
    <row r="186" spans="1:28" ht="14.25" customHeight="1">
      <c r="A186" s="21"/>
      <c r="B186" s="21"/>
      <c r="C186" s="124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</row>
    <row r="187" spans="1:28" ht="14.25" customHeight="1">
      <c r="A187" s="21"/>
      <c r="B187" s="21"/>
      <c r="C187" s="124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</row>
    <row r="188" spans="1:28" ht="14.25" customHeight="1">
      <c r="A188" s="21"/>
      <c r="B188" s="21"/>
      <c r="C188" s="124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</row>
    <row r="189" spans="1:28" ht="14.25" customHeight="1">
      <c r="A189" s="21"/>
      <c r="B189" s="21"/>
      <c r="C189" s="124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</row>
    <row r="190" spans="1:28" ht="14.25" customHeight="1">
      <c r="A190" s="21"/>
      <c r="B190" s="21"/>
      <c r="C190" s="124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</row>
    <row r="191" spans="1:28" ht="14.25" customHeight="1">
      <c r="A191" s="21"/>
      <c r="B191" s="21"/>
      <c r="C191" s="124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</row>
    <row r="192" spans="1:28" ht="14.25" customHeight="1">
      <c r="A192" s="21"/>
      <c r="B192" s="21"/>
      <c r="C192" s="124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</row>
    <row r="193" spans="1:28" ht="14.25" customHeight="1">
      <c r="A193" s="21"/>
      <c r="B193" s="21"/>
      <c r="C193" s="124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</row>
    <row r="194" spans="1:28" ht="14.25" customHeight="1">
      <c r="A194" s="21"/>
      <c r="B194" s="21"/>
      <c r="C194" s="124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</row>
    <row r="195" spans="1:28" ht="14.25" customHeight="1">
      <c r="A195" s="21"/>
      <c r="B195" s="21"/>
      <c r="C195" s="124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</row>
    <row r="196" spans="1:28" ht="14.25" customHeight="1">
      <c r="A196" s="21"/>
      <c r="B196" s="21"/>
      <c r="C196" s="124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</row>
    <row r="197" spans="1:28" ht="14.25" customHeight="1">
      <c r="A197" s="21"/>
      <c r="B197" s="21"/>
      <c r="C197" s="124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</row>
    <row r="198" spans="1:28" ht="14.25" customHeight="1">
      <c r="A198" s="21"/>
      <c r="B198" s="21"/>
      <c r="C198" s="124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</row>
    <row r="199" spans="1:28" ht="14.25" customHeight="1">
      <c r="A199" s="21"/>
      <c r="B199" s="21"/>
      <c r="C199" s="124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</row>
    <row r="200" spans="1:28" ht="14.25" customHeight="1">
      <c r="A200" s="21"/>
      <c r="B200" s="21"/>
      <c r="C200" s="124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</row>
    <row r="201" spans="1:28" ht="14.25" customHeight="1">
      <c r="A201" s="21"/>
      <c r="B201" s="21"/>
      <c r="C201" s="124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</row>
    <row r="202" spans="1:28" ht="14.25" customHeight="1">
      <c r="A202" s="21"/>
      <c r="B202" s="21"/>
      <c r="C202" s="124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</row>
    <row r="203" spans="1:28" ht="14.25" customHeight="1">
      <c r="A203" s="21"/>
      <c r="B203" s="21"/>
      <c r="C203" s="124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</row>
    <row r="204" spans="1:28" ht="14.25" customHeight="1">
      <c r="A204" s="21"/>
      <c r="B204" s="21"/>
      <c r="C204" s="124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</row>
    <row r="205" spans="1:28" ht="14.25" customHeight="1">
      <c r="A205" s="21"/>
      <c r="B205" s="21"/>
      <c r="C205" s="124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</row>
    <row r="206" spans="1:28" ht="14.25" customHeight="1">
      <c r="A206" s="21"/>
      <c r="B206" s="21"/>
      <c r="C206" s="124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</row>
    <row r="207" spans="1:28" ht="14.25" customHeight="1">
      <c r="A207" s="21"/>
      <c r="B207" s="21"/>
      <c r="C207" s="124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</row>
    <row r="208" spans="1:28" ht="14.25" customHeight="1">
      <c r="A208" s="21"/>
      <c r="B208" s="21"/>
      <c r="C208" s="124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</row>
    <row r="209" spans="1:28" ht="14.25" customHeight="1">
      <c r="A209" s="21"/>
      <c r="B209" s="21"/>
      <c r="C209" s="124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</row>
    <row r="210" spans="1:28" ht="14.25" customHeight="1">
      <c r="A210" s="21"/>
      <c r="B210" s="21"/>
      <c r="C210" s="124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</row>
    <row r="211" spans="1:28" ht="14.25" customHeight="1">
      <c r="A211" s="21"/>
      <c r="B211" s="21"/>
      <c r="C211" s="124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</row>
    <row r="212" spans="1:28" ht="14.25" customHeight="1">
      <c r="A212" s="21"/>
      <c r="B212" s="21"/>
      <c r="C212" s="124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</row>
    <row r="213" spans="1:28" ht="14.25" customHeight="1">
      <c r="A213" s="21"/>
      <c r="B213" s="21"/>
      <c r="C213" s="124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</row>
    <row r="214" spans="1:28" ht="14.25" customHeight="1">
      <c r="A214" s="21"/>
      <c r="B214" s="21"/>
      <c r="C214" s="124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</row>
    <row r="215" spans="1:28" ht="14.25" customHeight="1">
      <c r="A215" s="21"/>
      <c r="B215" s="21"/>
      <c r="C215" s="124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</row>
    <row r="216" spans="1:28" ht="14.25" customHeight="1">
      <c r="A216" s="21"/>
      <c r="B216" s="21"/>
      <c r="C216" s="124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</row>
    <row r="217" spans="1:28" ht="14.25" customHeight="1">
      <c r="A217" s="21"/>
      <c r="B217" s="21"/>
      <c r="C217" s="124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</row>
    <row r="218" spans="1:28" ht="14.25" customHeight="1">
      <c r="A218" s="21"/>
      <c r="B218" s="21"/>
      <c r="C218" s="124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</row>
    <row r="219" spans="1:28" ht="14.25" customHeight="1">
      <c r="A219" s="21"/>
      <c r="B219" s="21"/>
      <c r="C219" s="124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</row>
    <row r="220" spans="1:28" ht="14.25" customHeight="1">
      <c r="A220" s="21"/>
      <c r="B220" s="21"/>
      <c r="C220" s="124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</row>
    <row r="221" spans="1:28" ht="14.25" customHeight="1">
      <c r="A221" s="21"/>
      <c r="B221" s="21"/>
      <c r="C221" s="124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</row>
    <row r="222" spans="1:28" ht="14.25" customHeight="1">
      <c r="A222" s="21"/>
      <c r="B222" s="21"/>
      <c r="C222" s="124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</row>
    <row r="223" spans="1:28" ht="14.25" customHeight="1">
      <c r="A223" s="21"/>
      <c r="B223" s="21"/>
      <c r="C223" s="124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</row>
    <row r="224" spans="1:28" ht="14.25" customHeight="1">
      <c r="A224" s="21"/>
      <c r="B224" s="21"/>
      <c r="C224" s="124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</row>
    <row r="225" spans="1:28" ht="14.25" customHeight="1">
      <c r="A225" s="21"/>
      <c r="B225" s="21"/>
      <c r="C225" s="124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</row>
    <row r="226" spans="1:28" ht="14.25" customHeight="1">
      <c r="A226" s="21"/>
      <c r="B226" s="21"/>
      <c r="C226" s="124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</row>
    <row r="227" spans="1:28" ht="14.25" customHeight="1">
      <c r="A227" s="21"/>
      <c r="B227" s="21"/>
      <c r="C227" s="124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</row>
    <row r="228" spans="1:28" ht="14.25" customHeight="1">
      <c r="A228" s="21"/>
      <c r="B228" s="21"/>
      <c r="C228" s="124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</row>
    <row r="229" spans="1:28" ht="14.25" customHeight="1">
      <c r="A229" s="21"/>
      <c r="B229" s="21"/>
      <c r="C229" s="124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</row>
    <row r="230" spans="1:28" ht="14.25" customHeight="1">
      <c r="A230" s="21"/>
      <c r="B230" s="21"/>
      <c r="C230" s="124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</row>
    <row r="231" spans="1:28" ht="14.25" customHeight="1">
      <c r="A231" s="21"/>
      <c r="B231" s="21"/>
      <c r="C231" s="124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</row>
    <row r="232" spans="1:28" ht="14.25" customHeight="1">
      <c r="A232" s="21"/>
      <c r="B232" s="21"/>
      <c r="C232" s="124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</row>
    <row r="233" spans="1:28" ht="14.25" customHeight="1">
      <c r="A233" s="21"/>
      <c r="B233" s="21"/>
      <c r="C233" s="124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</row>
    <row r="234" spans="1:28" ht="14.25" customHeight="1">
      <c r="A234" s="21"/>
      <c r="B234" s="21"/>
      <c r="C234" s="124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</row>
    <row r="235" spans="1:28" ht="14.25" customHeight="1">
      <c r="A235" s="21"/>
      <c r="B235" s="21"/>
      <c r="C235" s="124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</row>
    <row r="236" spans="1:28" ht="14.25" customHeight="1">
      <c r="A236" s="21"/>
      <c r="B236" s="21"/>
      <c r="C236" s="124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</row>
    <row r="237" spans="1:28" ht="14.25" customHeight="1">
      <c r="A237" s="21"/>
      <c r="B237" s="21"/>
      <c r="C237" s="124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</row>
    <row r="238" spans="1:28" ht="14.25" customHeight="1">
      <c r="A238" s="21"/>
      <c r="B238" s="21"/>
      <c r="C238" s="124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</row>
    <row r="239" spans="1:28" ht="14.25" customHeight="1">
      <c r="A239" s="21"/>
      <c r="B239" s="21"/>
      <c r="C239" s="124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</row>
    <row r="240" spans="1:28" ht="14.25" customHeight="1">
      <c r="A240" s="21"/>
      <c r="B240" s="21"/>
      <c r="C240" s="124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</row>
    <row r="241" spans="1:28" ht="14.25" customHeight="1">
      <c r="A241" s="21"/>
      <c r="B241" s="21"/>
      <c r="C241" s="124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</row>
    <row r="242" spans="1:28" ht="14.25" customHeight="1">
      <c r="A242" s="21"/>
      <c r="B242" s="21"/>
      <c r="C242" s="124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</row>
    <row r="243" spans="1:28" ht="14.25" customHeight="1">
      <c r="A243" s="21"/>
      <c r="B243" s="21"/>
      <c r="C243" s="124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</row>
    <row r="244" spans="1:28" ht="14.25" customHeight="1">
      <c r="A244" s="21"/>
      <c r="B244" s="21"/>
      <c r="C244" s="124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</row>
    <row r="245" spans="1:28" ht="14.25" customHeight="1">
      <c r="A245" s="21"/>
      <c r="B245" s="21"/>
      <c r="C245" s="124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</row>
    <row r="246" spans="1:28" ht="14.25" customHeight="1">
      <c r="A246" s="21"/>
      <c r="B246" s="21"/>
      <c r="C246" s="124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</row>
    <row r="247" spans="1:28" ht="14.25" customHeight="1">
      <c r="A247" s="21"/>
      <c r="B247" s="21"/>
      <c r="C247" s="124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</row>
    <row r="248" spans="1:28" ht="14.25" customHeight="1">
      <c r="A248" s="21"/>
      <c r="B248" s="21"/>
      <c r="C248" s="124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</row>
    <row r="249" spans="1:28" ht="14.25" customHeight="1">
      <c r="A249" s="21"/>
      <c r="B249" s="21"/>
      <c r="C249" s="124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</row>
    <row r="250" spans="1:28" ht="14.25" customHeight="1">
      <c r="A250" s="21"/>
      <c r="B250" s="21"/>
      <c r="C250" s="124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</row>
    <row r="251" spans="1:28" ht="14.25" customHeight="1">
      <c r="A251" s="21"/>
      <c r="B251" s="21"/>
      <c r="C251" s="124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</row>
    <row r="252" spans="1:28" ht="14.25" customHeight="1">
      <c r="A252" s="21"/>
      <c r="B252" s="21"/>
      <c r="C252" s="124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</row>
    <row r="253" spans="1:28" ht="14.25" customHeight="1">
      <c r="A253" s="21"/>
      <c r="B253" s="21"/>
      <c r="C253" s="124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</row>
    <row r="254" spans="1:28" ht="14.25" customHeight="1">
      <c r="A254" s="21"/>
      <c r="B254" s="21"/>
      <c r="C254" s="124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</row>
    <row r="255" spans="1:28" ht="14.25" customHeight="1">
      <c r="A255" s="21"/>
      <c r="B255" s="21"/>
      <c r="C255" s="124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</row>
    <row r="256" spans="1:28" ht="14.25" customHeight="1">
      <c r="A256" s="21"/>
      <c r="B256" s="21"/>
      <c r="C256" s="124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</row>
    <row r="257" spans="1:28" ht="14.25" customHeight="1">
      <c r="A257" s="21"/>
      <c r="B257" s="21"/>
      <c r="C257" s="124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</row>
    <row r="258" spans="1:28" ht="14.25" customHeight="1">
      <c r="A258" s="21"/>
      <c r="B258" s="21"/>
      <c r="C258" s="124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</row>
    <row r="259" spans="1:28" ht="14.25" customHeight="1">
      <c r="A259" s="21"/>
      <c r="B259" s="21"/>
      <c r="C259" s="124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</row>
    <row r="260" spans="1:28" ht="14.25" customHeight="1">
      <c r="A260" s="21"/>
      <c r="B260" s="21"/>
      <c r="C260" s="124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</row>
    <row r="261" spans="1:28" ht="14.25" customHeight="1">
      <c r="A261" s="21"/>
      <c r="B261" s="21"/>
      <c r="C261" s="124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</row>
    <row r="262" spans="1:28" ht="14.25" customHeight="1">
      <c r="A262" s="21"/>
      <c r="B262" s="21"/>
      <c r="C262" s="124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</row>
    <row r="263" spans="1:28" ht="14.25" customHeight="1">
      <c r="A263" s="21"/>
      <c r="B263" s="21"/>
      <c r="C263" s="124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</row>
    <row r="264" spans="1:28" ht="14.25" customHeight="1">
      <c r="A264" s="21"/>
      <c r="B264" s="21"/>
      <c r="C264" s="124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</row>
    <row r="265" spans="1:28" ht="14.25" customHeight="1">
      <c r="A265" s="21"/>
      <c r="B265" s="21"/>
      <c r="C265" s="124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</row>
    <row r="266" spans="1:28" ht="14.25" customHeight="1">
      <c r="A266" s="21"/>
      <c r="B266" s="21"/>
      <c r="C266" s="124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</row>
    <row r="267" spans="1:28" ht="14.25" customHeight="1">
      <c r="A267" s="21"/>
      <c r="B267" s="21"/>
      <c r="C267" s="124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</row>
    <row r="268" spans="1:28" ht="14.25" customHeight="1">
      <c r="A268" s="21"/>
      <c r="B268" s="21"/>
      <c r="C268" s="124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</row>
    <row r="269" spans="1:28" ht="14.25" customHeight="1">
      <c r="A269" s="21"/>
      <c r="B269" s="21"/>
      <c r="C269" s="124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</row>
    <row r="270" spans="1:28" ht="14.25" customHeight="1">
      <c r="A270" s="21"/>
      <c r="B270" s="21"/>
      <c r="C270" s="124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</row>
    <row r="271" spans="1:28" ht="14.25" customHeight="1">
      <c r="A271" s="21"/>
      <c r="B271" s="21"/>
      <c r="C271" s="124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</row>
    <row r="272" spans="1:28" ht="14.25" customHeight="1">
      <c r="A272" s="21"/>
      <c r="B272" s="21"/>
      <c r="C272" s="124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</row>
    <row r="273" spans="1:28" ht="14.25" customHeight="1">
      <c r="A273" s="21"/>
      <c r="B273" s="21"/>
      <c r="C273" s="124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</row>
    <row r="274" spans="1:28" ht="14.25" customHeight="1">
      <c r="A274" s="21"/>
      <c r="B274" s="21"/>
      <c r="C274" s="124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</row>
    <row r="275" spans="1:28" ht="14.25" customHeight="1">
      <c r="A275" s="21"/>
      <c r="B275" s="21"/>
      <c r="C275" s="124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</row>
    <row r="276" spans="1:28" ht="14.25" customHeight="1">
      <c r="A276" s="21"/>
      <c r="B276" s="21"/>
      <c r="C276" s="124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</row>
    <row r="277" spans="1:28" ht="14.25" customHeight="1">
      <c r="A277" s="21"/>
      <c r="B277" s="21"/>
      <c r="C277" s="124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</row>
    <row r="278" spans="1:28" ht="14.25" customHeight="1">
      <c r="A278" s="21"/>
      <c r="B278" s="21"/>
      <c r="C278" s="124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</row>
    <row r="279" spans="1:28" ht="14.25" customHeight="1">
      <c r="A279" s="21"/>
      <c r="B279" s="21"/>
      <c r="C279" s="124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</row>
    <row r="280" spans="1:28" ht="14.25" customHeight="1">
      <c r="A280" s="21"/>
      <c r="B280" s="21"/>
      <c r="C280" s="124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</row>
    <row r="281" spans="1:28" ht="14.25" customHeight="1">
      <c r="A281" s="21"/>
      <c r="B281" s="21"/>
      <c r="C281" s="124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</row>
    <row r="282" spans="1:28" ht="14.25" customHeight="1">
      <c r="A282" s="21"/>
      <c r="B282" s="21"/>
      <c r="C282" s="124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</row>
    <row r="283" spans="1:28" ht="14.25" customHeight="1">
      <c r="A283" s="21"/>
      <c r="B283" s="21"/>
      <c r="C283" s="124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</row>
    <row r="284" spans="1:28" ht="14.25" customHeight="1">
      <c r="A284" s="21"/>
      <c r="B284" s="21"/>
      <c r="C284" s="124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</row>
    <row r="285" spans="1:28" ht="14.25" customHeight="1">
      <c r="A285" s="21"/>
      <c r="B285" s="21"/>
      <c r="C285" s="124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</row>
    <row r="286" spans="1:28" ht="14.25" customHeight="1">
      <c r="A286" s="21"/>
      <c r="B286" s="21"/>
      <c r="C286" s="124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</row>
    <row r="287" spans="1:28" ht="14.25" customHeight="1">
      <c r="A287" s="21"/>
      <c r="B287" s="21"/>
      <c r="C287" s="124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</row>
    <row r="288" spans="1:28" ht="14.25" customHeight="1">
      <c r="A288" s="21"/>
      <c r="B288" s="21"/>
      <c r="C288" s="124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</row>
    <row r="289" spans="1:28" ht="14.25" customHeight="1">
      <c r="A289" s="21"/>
      <c r="B289" s="21"/>
      <c r="C289" s="124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</row>
    <row r="290" spans="1:28" ht="14.25" customHeight="1">
      <c r="A290" s="21"/>
      <c r="B290" s="21"/>
      <c r="C290" s="124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</row>
    <row r="291" spans="1:28" ht="14.25" customHeight="1">
      <c r="A291" s="21"/>
      <c r="B291" s="21"/>
      <c r="C291" s="124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</row>
    <row r="292" spans="1:28" ht="14.25" customHeight="1">
      <c r="A292" s="21"/>
      <c r="B292" s="21"/>
      <c r="C292" s="124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</row>
    <row r="293" spans="1:28" ht="14.25" customHeight="1">
      <c r="A293" s="21"/>
      <c r="B293" s="21"/>
      <c r="C293" s="124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</row>
    <row r="294" spans="1:28" ht="14.25" customHeight="1">
      <c r="A294" s="21"/>
      <c r="B294" s="21"/>
      <c r="C294" s="124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</row>
    <row r="295" spans="1:28" ht="14.25" customHeight="1">
      <c r="A295" s="21"/>
      <c r="B295" s="21"/>
      <c r="C295" s="124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</row>
    <row r="296" spans="1:28" ht="14.25" customHeight="1">
      <c r="A296" s="21"/>
      <c r="B296" s="21"/>
      <c r="C296" s="124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</row>
    <row r="297" spans="1:28" ht="14.25" customHeight="1">
      <c r="A297" s="21"/>
      <c r="B297" s="21"/>
      <c r="C297" s="124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</row>
    <row r="298" spans="1:28" ht="14.25" customHeight="1">
      <c r="A298" s="21"/>
      <c r="B298" s="21"/>
      <c r="C298" s="124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</row>
    <row r="299" spans="1:28" ht="14.25" customHeight="1">
      <c r="A299" s="21"/>
      <c r="B299" s="21"/>
      <c r="C299" s="124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</row>
    <row r="300" spans="1:28" ht="14.25" customHeight="1">
      <c r="A300" s="21"/>
      <c r="B300" s="21"/>
      <c r="C300" s="124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</row>
    <row r="301" spans="1:28" ht="14.25" customHeight="1">
      <c r="A301" s="21"/>
      <c r="B301" s="21"/>
      <c r="C301" s="124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</row>
    <row r="302" spans="1:28" ht="14.25" customHeight="1">
      <c r="A302" s="21"/>
      <c r="B302" s="21"/>
      <c r="C302" s="124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</row>
    <row r="303" spans="1:28" ht="14.25" customHeight="1">
      <c r="A303" s="21"/>
      <c r="B303" s="21"/>
      <c r="C303" s="124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</row>
    <row r="304" spans="1:28" ht="14.25" customHeight="1">
      <c r="A304" s="21"/>
      <c r="B304" s="21"/>
      <c r="C304" s="124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</row>
    <row r="305" spans="1:28" ht="14.25" customHeight="1">
      <c r="A305" s="21"/>
      <c r="B305" s="21"/>
      <c r="C305" s="124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</row>
    <row r="306" spans="1:28" ht="14.25" customHeight="1">
      <c r="A306" s="21"/>
      <c r="B306" s="21"/>
      <c r="C306" s="124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</row>
    <row r="307" spans="1:28" ht="14.25" customHeight="1">
      <c r="A307" s="21"/>
      <c r="B307" s="21"/>
      <c r="C307" s="124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</row>
    <row r="308" spans="1:28" ht="14.25" customHeight="1">
      <c r="A308" s="21"/>
      <c r="B308" s="21"/>
      <c r="C308" s="124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</row>
    <row r="309" spans="1:28" ht="14.25" customHeight="1">
      <c r="A309" s="21"/>
      <c r="B309" s="21"/>
      <c r="C309" s="124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</row>
    <row r="310" spans="1:28" ht="14.25" customHeight="1">
      <c r="A310" s="21"/>
      <c r="B310" s="21"/>
      <c r="C310" s="124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</row>
    <row r="311" spans="1:28" ht="14.25" customHeight="1">
      <c r="A311" s="21"/>
      <c r="B311" s="21"/>
      <c r="C311" s="124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</row>
    <row r="312" spans="1:28" ht="14.25" customHeight="1">
      <c r="A312" s="21"/>
      <c r="B312" s="21"/>
      <c r="C312" s="124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</row>
    <row r="313" spans="1:28" ht="14.25" customHeight="1">
      <c r="A313" s="21"/>
      <c r="B313" s="21"/>
      <c r="C313" s="124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</row>
    <row r="314" spans="1:28" ht="15.75" customHeight="1"/>
    <row r="315" spans="1:28" ht="15.75" customHeight="1"/>
    <row r="316" spans="1:28" ht="15.75" customHeight="1"/>
    <row r="317" spans="1:28" ht="15.75" customHeight="1"/>
    <row r="318" spans="1:28" ht="15.75" customHeight="1"/>
    <row r="319" spans="1:28" ht="15.75" customHeight="1"/>
    <row r="320" spans="1:28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3">
    <mergeCell ref="A1:B1"/>
    <mergeCell ref="B5:C5"/>
    <mergeCell ref="D5:I5"/>
  </mergeCells>
  <hyperlinks>
    <hyperlink ref="D5" r:id="rId1" xr:uid="{711B3A0C-65F2-4AB8-8074-FBF7E3EC1FFF}"/>
  </hyperlinks>
  <pageMargins left="0.7" right="0.7" top="0.75" bottom="0.75" header="0" footer="0"/>
  <pageSetup paperSize="9" orientation="portrait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outlinePr summaryBelow="0"/>
  </sheetPr>
  <dimension ref="A1:W3767"/>
  <sheetViews>
    <sheetView showGridLines="0" zoomScaleNormal="100" workbookViewId="0">
      <pane ySplit="6" topLeftCell="A7" activePane="bottomLeft" state="frozen"/>
      <selection pane="bottomLeft" activeCell="A2" sqref="A2"/>
    </sheetView>
  </sheetViews>
  <sheetFormatPr defaultColWidth="14.42578125" defaultRowHeight="15" customHeight="1" outlineLevelRow="1"/>
  <cols>
    <col min="1" max="1" width="0.85546875" customWidth="1"/>
    <col min="2" max="2" width="5.7109375" customWidth="1"/>
    <col min="3" max="3" width="2.5703125" customWidth="1"/>
    <col min="4" max="4" width="17" customWidth="1"/>
    <col min="5" max="5" width="20.42578125" customWidth="1"/>
    <col min="6" max="6" width="99.140625" customWidth="1"/>
    <col min="7" max="8" width="9.42578125" style="563" customWidth="1"/>
    <col min="9" max="9" width="10.28515625" style="687" customWidth="1"/>
    <col min="10" max="10" width="10" style="680" customWidth="1"/>
    <col min="11" max="11" width="8.5703125" style="1049" customWidth="1"/>
    <col min="12" max="12" width="15.42578125" customWidth="1"/>
    <col min="13" max="13" width="12.42578125" customWidth="1"/>
    <col min="14" max="14" width="17" customWidth="1"/>
    <col min="15" max="15" width="17" style="1055" customWidth="1"/>
    <col min="16" max="16" width="13" style="711" customWidth="1"/>
    <col min="17" max="17" width="12.42578125" style="886" customWidth="1"/>
    <col min="18" max="18" width="10" customWidth="1"/>
    <col min="19" max="19" width="8.5703125" customWidth="1"/>
    <col min="20" max="20" width="10.85546875" customWidth="1"/>
    <col min="21" max="21" width="7.140625" customWidth="1"/>
    <col min="22" max="22" width="11.42578125" customWidth="1"/>
    <col min="23" max="23" width="7.42578125" customWidth="1"/>
  </cols>
  <sheetData>
    <row r="1" spans="1:21" ht="18.75" customHeight="1">
      <c r="A1" s="416"/>
      <c r="B1" s="417"/>
      <c r="C1" s="418"/>
      <c r="D1" s="419"/>
      <c r="E1" s="420"/>
      <c r="F1" s="421"/>
      <c r="G1" s="712"/>
      <c r="H1" s="712"/>
      <c r="I1" s="681"/>
      <c r="J1" s="421"/>
      <c r="K1" s="1035"/>
      <c r="L1" s="422"/>
      <c r="M1" s="422"/>
      <c r="N1" s="422"/>
      <c r="O1" s="1051"/>
      <c r="P1" s="707"/>
      <c r="Q1" s="438"/>
      <c r="R1" s="424"/>
      <c r="S1" s="422"/>
      <c r="T1" s="425"/>
      <c r="U1" s="425"/>
    </row>
    <row r="2" spans="1:21" ht="30.75" customHeight="1">
      <c r="A2" s="426"/>
      <c r="B2" s="427"/>
      <c r="C2" s="428"/>
      <c r="D2" s="429"/>
      <c r="E2" s="420"/>
      <c r="F2" s="352"/>
      <c r="G2" s="713"/>
      <c r="H2" s="713"/>
      <c r="I2" s="682"/>
      <c r="J2" s="352"/>
      <c r="K2" s="1036"/>
      <c r="L2" s="430"/>
      <c r="M2" s="430"/>
      <c r="N2" s="431"/>
      <c r="O2" s="1051"/>
      <c r="P2" s="707"/>
      <c r="Q2" s="438"/>
      <c r="R2" s="432"/>
      <c r="S2" s="430"/>
      <c r="T2" s="425"/>
      <c r="U2" s="425"/>
    </row>
    <row r="3" spans="1:21" ht="33" customHeight="1">
      <c r="A3" s="425"/>
      <c r="B3" s="422"/>
      <c r="C3" s="433"/>
      <c r="D3" s="434"/>
      <c r="E3" s="420"/>
      <c r="F3" s="435" t="s">
        <v>3019</v>
      </c>
      <c r="G3" s="714"/>
      <c r="H3" s="714"/>
      <c r="I3" s="683"/>
      <c r="J3" s="435"/>
      <c r="K3" s="1037"/>
      <c r="L3" s="436"/>
      <c r="M3" s="425"/>
      <c r="N3" s="437"/>
      <c r="O3" s="1052"/>
      <c r="P3" s="708"/>
      <c r="Q3" s="880"/>
      <c r="R3" s="423"/>
      <c r="S3" s="425"/>
      <c r="T3" s="425"/>
      <c r="U3" s="425"/>
    </row>
    <row r="4" spans="1:21">
      <c r="A4" s="425"/>
      <c r="B4" s="422"/>
      <c r="C4" s="433"/>
      <c r="D4" s="429"/>
      <c r="E4" s="420"/>
      <c r="F4" s="352"/>
      <c r="G4" s="713"/>
      <c r="H4" s="713"/>
      <c r="I4" s="682"/>
      <c r="J4" s="352"/>
      <c r="K4" s="1036"/>
      <c r="L4" s="662"/>
      <c r="M4" s="663"/>
      <c r="N4" s="664"/>
      <c r="O4" s="1053"/>
      <c r="P4" s="709"/>
      <c r="Q4" s="664"/>
      <c r="R4" s="664"/>
      <c r="S4" s="425"/>
      <c r="T4" s="425"/>
      <c r="U4" s="425"/>
    </row>
    <row r="5" spans="1:21" s="1084" customFormat="1" ht="15" customHeight="1" thickBot="1">
      <c r="A5" s="1088"/>
      <c r="B5" s="1089" t="s">
        <v>9181</v>
      </c>
      <c r="C5" s="1089"/>
      <c r="D5" s="1090"/>
      <c r="E5" s="1091"/>
      <c r="F5" s="1091"/>
      <c r="G5" s="1091"/>
      <c r="H5" s="1091"/>
      <c r="I5" s="1091"/>
      <c r="J5" s="1085" t="s">
        <v>9182</v>
      </c>
      <c r="K5" s="1085"/>
      <c r="L5" s="1085"/>
      <c r="M5" s="1087"/>
      <c r="N5" s="1087"/>
      <c r="O5" s="1087"/>
    </row>
    <row r="6" spans="1:21" ht="59.25" customHeight="1">
      <c r="A6" s="425"/>
      <c r="B6" s="362" t="s">
        <v>8559</v>
      </c>
      <c r="C6" s="439"/>
      <c r="D6" s="440" t="s">
        <v>4</v>
      </c>
      <c r="E6" s="441" t="s">
        <v>5144</v>
      </c>
      <c r="F6" s="571" t="s">
        <v>3020</v>
      </c>
      <c r="G6" s="571" t="s">
        <v>8570</v>
      </c>
      <c r="H6" s="571" t="s">
        <v>8576</v>
      </c>
      <c r="I6" s="571" t="s">
        <v>8571</v>
      </c>
      <c r="J6" s="571" t="s">
        <v>8572</v>
      </c>
      <c r="K6" s="1038" t="s">
        <v>9172</v>
      </c>
      <c r="L6" s="130" t="s">
        <v>9176</v>
      </c>
      <c r="M6" s="363" t="s">
        <v>3021</v>
      </c>
      <c r="N6" s="442" t="s">
        <v>9177</v>
      </c>
      <c r="O6" s="1054"/>
      <c r="P6" s="710"/>
      <c r="Q6" s="881"/>
      <c r="R6" s="443"/>
      <c r="S6" s="425"/>
      <c r="T6" s="425"/>
      <c r="U6" s="425"/>
    </row>
    <row r="7" spans="1:21" ht="13.5" customHeight="1" outlineLevel="1">
      <c r="A7" s="425"/>
      <c r="B7" s="170">
        <v>1</v>
      </c>
      <c r="C7" s="444"/>
      <c r="D7" s="47">
        <v>8595057624658</v>
      </c>
      <c r="E7" s="204" t="s">
        <v>71</v>
      </c>
      <c r="F7" s="581" t="s">
        <v>72</v>
      </c>
      <c r="G7" s="715" t="s">
        <v>8568</v>
      </c>
      <c r="H7" s="723">
        <v>66</v>
      </c>
      <c r="I7" s="684">
        <v>9.2499999999999999E-2</v>
      </c>
      <c r="J7" s="684">
        <v>0.43143749999999997</v>
      </c>
      <c r="K7" s="684" t="s">
        <v>9173</v>
      </c>
      <c r="L7" s="445">
        <v>3639.6640556886159</v>
      </c>
      <c r="M7" s="446">
        <f>L7*ЗМІСТ!$E$13/1000*1.2</f>
        <v>229.53119166169793</v>
      </c>
      <c r="N7" s="874">
        <v>7.6923076923076678E-2</v>
      </c>
      <c r="O7" s="875"/>
      <c r="P7" s="1033"/>
      <c r="Q7" s="887"/>
      <c r="R7" s="672"/>
      <c r="S7" s="670"/>
      <c r="T7" s="671"/>
      <c r="U7" s="425"/>
    </row>
    <row r="8" spans="1:21" ht="13.5" customHeight="1" outlineLevel="1">
      <c r="A8" s="425"/>
      <c r="B8" s="170">
        <f>B7+1</f>
        <v>2</v>
      </c>
      <c r="C8" s="444"/>
      <c r="D8" s="47">
        <v>8595057624665</v>
      </c>
      <c r="E8" s="204" t="s">
        <v>73</v>
      </c>
      <c r="F8" s="582" t="s">
        <v>74</v>
      </c>
      <c r="G8" s="715" t="s">
        <v>8568</v>
      </c>
      <c r="H8" s="723">
        <v>30</v>
      </c>
      <c r="I8" s="684">
        <v>0.1321</v>
      </c>
      <c r="J8" s="684">
        <v>0.94916250000000002</v>
      </c>
      <c r="K8" s="684" t="s">
        <v>9173</v>
      </c>
      <c r="L8" s="445">
        <v>5351.5337837486468</v>
      </c>
      <c r="M8" s="446">
        <f>L8*ЗМІСТ!$E$13/1000*1.2</f>
        <v>337.48827029291925</v>
      </c>
      <c r="N8" s="874">
        <v>7.692307692307683E-2</v>
      </c>
      <c r="O8" s="875"/>
      <c r="P8" s="1033"/>
      <c r="Q8" s="887"/>
      <c r="R8" s="672"/>
      <c r="S8" s="670"/>
      <c r="T8" s="671"/>
      <c r="U8" s="425"/>
    </row>
    <row r="9" spans="1:21" ht="13.5" customHeight="1" outlineLevel="1">
      <c r="A9" s="425"/>
      <c r="B9" s="170">
        <f t="shared" ref="B9:B72" si="0">B8+1</f>
        <v>3</v>
      </c>
      <c r="C9" s="448"/>
      <c r="D9" s="47">
        <v>8595057612082</v>
      </c>
      <c r="E9" s="204" t="s">
        <v>593</v>
      </c>
      <c r="F9" s="582" t="s">
        <v>5242</v>
      </c>
      <c r="G9" s="715" t="s">
        <v>8568</v>
      </c>
      <c r="H9" s="723">
        <v>1</v>
      </c>
      <c r="I9" s="684">
        <v>1.4200000000000001E-2</v>
      </c>
      <c r="J9" s="684">
        <v>0.49536000000000002</v>
      </c>
      <c r="K9" s="684" t="s">
        <v>9173</v>
      </c>
      <c r="L9" s="445">
        <v>410</v>
      </c>
      <c r="M9" s="446">
        <f>L9*ЗМІСТ!$E$13/1000*1.2</f>
        <v>25.856174399999997</v>
      </c>
      <c r="N9" s="874"/>
      <c r="O9" s="875"/>
      <c r="P9" s="1033"/>
      <c r="Q9" s="887"/>
      <c r="R9" s="672"/>
      <c r="S9" s="670"/>
      <c r="T9" s="671"/>
      <c r="U9" s="425"/>
    </row>
    <row r="10" spans="1:21" ht="13.5" customHeight="1" outlineLevel="1">
      <c r="A10" s="425"/>
      <c r="B10" s="170">
        <f t="shared" si="0"/>
        <v>4</v>
      </c>
      <c r="C10" s="448"/>
      <c r="D10" s="47">
        <v>8595057613249</v>
      </c>
      <c r="E10" s="204" t="s">
        <v>596</v>
      </c>
      <c r="F10" s="582" t="s">
        <v>5243</v>
      </c>
      <c r="G10" s="715" t="s">
        <v>8568</v>
      </c>
      <c r="H10" s="723">
        <v>1</v>
      </c>
      <c r="I10" s="684">
        <v>2.2499999999999999E-2</v>
      </c>
      <c r="J10" s="684">
        <v>0.86399999999999999</v>
      </c>
      <c r="K10" s="684" t="s">
        <v>9173</v>
      </c>
      <c r="L10" s="445">
        <v>573.17694241970901</v>
      </c>
      <c r="M10" s="446">
        <f>L10*ЗМІСТ!$E$13/1000*1.2</f>
        <v>36.14673898844574</v>
      </c>
      <c r="N10" s="874"/>
      <c r="O10" s="875"/>
      <c r="P10" s="1033"/>
      <c r="Q10" s="887"/>
      <c r="R10" s="672"/>
      <c r="S10" s="670"/>
      <c r="T10" s="671"/>
      <c r="U10" s="425"/>
    </row>
    <row r="11" spans="1:21" ht="13.5" customHeight="1" outlineLevel="1">
      <c r="A11" s="425"/>
      <c r="B11" s="170">
        <f t="shared" si="0"/>
        <v>5</v>
      </c>
      <c r="C11" s="448"/>
      <c r="D11" s="47">
        <v>8595057650466</v>
      </c>
      <c r="E11" s="204" t="s">
        <v>599</v>
      </c>
      <c r="F11" s="582" t="s">
        <v>5244</v>
      </c>
      <c r="G11" s="715" t="s">
        <v>8568</v>
      </c>
      <c r="H11" s="723">
        <v>1</v>
      </c>
      <c r="I11" s="684">
        <v>3.73E-2</v>
      </c>
      <c r="J11" s="684">
        <v>0.58960000000000001</v>
      </c>
      <c r="K11" s="684" t="s">
        <v>9173</v>
      </c>
      <c r="L11" s="445">
        <v>896.61250278511636</v>
      </c>
      <c r="M11" s="446">
        <f>L11*ЗМІСТ!$E$13/1000*1.2</f>
        <v>56.543827417640131</v>
      </c>
      <c r="N11" s="874"/>
      <c r="O11" s="875"/>
      <c r="P11" s="1033"/>
      <c r="Q11" s="887"/>
      <c r="R11" s="672"/>
      <c r="S11" s="670"/>
      <c r="T11" s="671"/>
      <c r="U11" s="425"/>
    </row>
    <row r="12" spans="1:21" ht="13.5" customHeight="1" outlineLevel="1">
      <c r="A12" s="425"/>
      <c r="B12" s="170">
        <f t="shared" si="0"/>
        <v>6</v>
      </c>
      <c r="C12" s="448"/>
      <c r="D12" s="47">
        <v>8595057650473</v>
      </c>
      <c r="E12" s="204" t="s">
        <v>602</v>
      </c>
      <c r="F12" s="582" t="s">
        <v>5245</v>
      </c>
      <c r="G12" s="715" t="s">
        <v>8568</v>
      </c>
      <c r="H12" s="723">
        <v>1</v>
      </c>
      <c r="I12" s="684">
        <v>7.0999999999999994E-2</v>
      </c>
      <c r="J12" s="684">
        <v>1.6639999999999999</v>
      </c>
      <c r="K12" s="684" t="s">
        <v>9173</v>
      </c>
      <c r="L12" s="445">
        <v>1084.9420695801634</v>
      </c>
      <c r="M12" s="446">
        <f>L12*ЗМІСТ!$E$13/1000*1.2</f>
        <v>68.420613085272294</v>
      </c>
      <c r="N12" s="874"/>
      <c r="O12" s="875"/>
      <c r="P12" s="1033"/>
      <c r="Q12" s="887"/>
      <c r="R12" s="672"/>
      <c r="S12" s="670"/>
      <c r="T12" s="671"/>
      <c r="U12" s="425"/>
    </row>
    <row r="13" spans="1:21" ht="13.5" customHeight="1" outlineLevel="1">
      <c r="A13" s="425"/>
      <c r="B13" s="170">
        <f t="shared" si="0"/>
        <v>7</v>
      </c>
      <c r="C13" s="448"/>
      <c r="D13" s="47">
        <v>8595057650480</v>
      </c>
      <c r="E13" s="204" t="s">
        <v>605</v>
      </c>
      <c r="F13" s="582" t="s">
        <v>5246</v>
      </c>
      <c r="G13" s="715" t="s">
        <v>8568</v>
      </c>
      <c r="H13" s="723">
        <v>1</v>
      </c>
      <c r="I13" s="684">
        <v>0.08</v>
      </c>
      <c r="J13" s="684">
        <v>1.6632</v>
      </c>
      <c r="K13" s="684" t="s">
        <v>9173</v>
      </c>
      <c r="L13" s="445">
        <v>1535.2953814813636</v>
      </c>
      <c r="M13" s="446">
        <f>L13*ЗМІСТ!$E$13/1000*1.2</f>
        <v>96.821622290479667</v>
      </c>
      <c r="N13" s="874"/>
      <c r="O13" s="875"/>
      <c r="P13" s="1033"/>
      <c r="Q13" s="887"/>
      <c r="R13" s="672"/>
      <c r="S13" s="670"/>
      <c r="T13" s="671"/>
      <c r="U13" s="425"/>
    </row>
    <row r="14" spans="1:21" ht="13.5" customHeight="1" outlineLevel="1">
      <c r="A14" s="425"/>
      <c r="B14" s="170">
        <f t="shared" si="0"/>
        <v>8</v>
      </c>
      <c r="C14" s="448"/>
      <c r="D14" s="47">
        <v>8595057612075</v>
      </c>
      <c r="E14" s="204" t="s">
        <v>608</v>
      </c>
      <c r="F14" s="582" t="s">
        <v>5247</v>
      </c>
      <c r="G14" s="715" t="s">
        <v>8568</v>
      </c>
      <c r="H14" s="723">
        <v>1</v>
      </c>
      <c r="I14" s="684">
        <v>0.15</v>
      </c>
      <c r="J14" s="684">
        <v>2.8727999999999998</v>
      </c>
      <c r="K14" s="684" t="s">
        <v>9173</v>
      </c>
      <c r="L14" s="445">
        <v>1842.3544577776363</v>
      </c>
      <c r="M14" s="446">
        <f>L14*ЗМІСТ!$E$13/1000*1.2</f>
        <v>116.18594674857562</v>
      </c>
      <c r="N14" s="874"/>
      <c r="O14" s="875"/>
      <c r="P14" s="1033"/>
      <c r="Q14" s="887"/>
      <c r="R14" s="672"/>
      <c r="S14" s="670"/>
      <c r="T14" s="671"/>
      <c r="U14" s="425"/>
    </row>
    <row r="15" spans="1:21" ht="13.5" customHeight="1" outlineLevel="1">
      <c r="A15" s="425"/>
      <c r="B15" s="170">
        <f t="shared" si="0"/>
        <v>9</v>
      </c>
      <c r="C15" s="448"/>
      <c r="D15" s="47" t="s">
        <v>8551</v>
      </c>
      <c r="E15" s="204" t="s">
        <v>8552</v>
      </c>
      <c r="F15" s="582" t="s">
        <v>5248</v>
      </c>
      <c r="G15" s="715" t="s">
        <v>8568</v>
      </c>
      <c r="H15" s="723">
        <v>20</v>
      </c>
      <c r="I15" s="684">
        <v>0.17</v>
      </c>
      <c r="J15" s="684">
        <v>3.68</v>
      </c>
      <c r="K15" s="684" t="s">
        <v>9173</v>
      </c>
      <c r="L15" s="445">
        <v>3291.0855259026685</v>
      </c>
      <c r="M15" s="446">
        <f>L15*ЗМІСТ!$E$13/1000*1.2</f>
        <v>207.54849103184173</v>
      </c>
      <c r="N15" s="874">
        <v>8.6292479891620241E-2</v>
      </c>
      <c r="O15" s="875"/>
      <c r="P15" s="1033"/>
      <c r="Q15" s="887"/>
      <c r="R15" s="672"/>
      <c r="S15" s="670"/>
      <c r="T15" s="671"/>
      <c r="U15" s="425"/>
    </row>
    <row r="16" spans="1:21" ht="13.5" customHeight="1" outlineLevel="1">
      <c r="A16" s="425"/>
      <c r="B16" s="170">
        <f t="shared" si="0"/>
        <v>10</v>
      </c>
      <c r="C16" s="448"/>
      <c r="D16" s="47">
        <v>8595057650497</v>
      </c>
      <c r="E16" s="204" t="s">
        <v>612</v>
      </c>
      <c r="F16" s="582" t="s">
        <v>5249</v>
      </c>
      <c r="G16" s="715" t="s">
        <v>8568</v>
      </c>
      <c r="H16" s="723">
        <v>1</v>
      </c>
      <c r="I16" s="684">
        <v>0.41499999999999998</v>
      </c>
      <c r="J16" s="684">
        <v>10.08</v>
      </c>
      <c r="K16" s="684" t="s">
        <v>9173</v>
      </c>
      <c r="L16" s="445">
        <v>3480.0028646910905</v>
      </c>
      <c r="M16" s="446">
        <f>L16*ЗМІСТ!$E$13/1000*1.2</f>
        <v>219.46234385842055</v>
      </c>
      <c r="N16" s="874"/>
      <c r="O16" s="875"/>
      <c r="P16" s="1033"/>
      <c r="Q16" s="887"/>
      <c r="R16" s="672"/>
      <c r="S16" s="670"/>
      <c r="T16" s="671"/>
      <c r="U16" s="425"/>
    </row>
    <row r="17" spans="1:21" ht="13.5" customHeight="1" outlineLevel="1">
      <c r="A17" s="425"/>
      <c r="B17" s="170">
        <f t="shared" si="0"/>
        <v>11</v>
      </c>
      <c r="C17" s="448"/>
      <c r="D17" s="47">
        <v>8595057618060</v>
      </c>
      <c r="E17" s="204" t="s">
        <v>437</v>
      </c>
      <c r="F17" s="582" t="s">
        <v>5250</v>
      </c>
      <c r="G17" s="715" t="s">
        <v>8568</v>
      </c>
      <c r="H17" s="723">
        <v>10</v>
      </c>
      <c r="I17" s="684">
        <v>6.6E-3</v>
      </c>
      <c r="J17" s="684">
        <v>2.1903800000000001E-2</v>
      </c>
      <c r="K17" s="684" t="s">
        <v>9173</v>
      </c>
      <c r="L17" s="445">
        <v>155.34660763325593</v>
      </c>
      <c r="M17" s="446">
        <f>L17*ЗМІСТ!$E$13/1000*1.2</f>
        <v>9.7967536083264282</v>
      </c>
      <c r="N17" s="874">
        <v>8.6183229949615497E-2</v>
      </c>
      <c r="O17" s="1050" t="s">
        <v>9171</v>
      </c>
      <c r="P17" s="1033"/>
      <c r="Q17" s="1033"/>
      <c r="R17" s="672"/>
      <c r="S17" s="670"/>
      <c r="T17" s="671"/>
      <c r="U17" s="425"/>
    </row>
    <row r="18" spans="1:21" ht="13.5" customHeight="1" outlineLevel="1">
      <c r="A18" s="425"/>
      <c r="B18" s="170">
        <f t="shared" si="0"/>
        <v>12</v>
      </c>
      <c r="C18" s="448"/>
      <c r="D18" s="47">
        <v>8595057643925</v>
      </c>
      <c r="E18" s="204" t="s">
        <v>381</v>
      </c>
      <c r="F18" s="582" t="s">
        <v>5251</v>
      </c>
      <c r="G18" s="715" t="s">
        <v>8568</v>
      </c>
      <c r="H18" s="723">
        <v>1300</v>
      </c>
      <c r="I18" s="684">
        <v>6.6E-3</v>
      </c>
      <c r="J18" s="684">
        <v>2.1903800000000001E-2</v>
      </c>
      <c r="K18" s="684" t="s">
        <v>9173</v>
      </c>
      <c r="L18" s="445">
        <v>151.68767943269694</v>
      </c>
      <c r="M18" s="446">
        <f>L18*ЗМІСТ!$E$13/1000*1.2</f>
        <v>9.5660075457148892</v>
      </c>
      <c r="N18" s="874"/>
      <c r="O18" s="875"/>
      <c r="P18" s="1033"/>
      <c r="Q18" s="887"/>
      <c r="R18" s="672"/>
      <c r="S18" s="670"/>
      <c r="T18" s="671"/>
      <c r="U18" s="425"/>
    </row>
    <row r="19" spans="1:21" ht="13.5" customHeight="1" outlineLevel="1">
      <c r="A19" s="425"/>
      <c r="B19" s="170">
        <f t="shared" si="0"/>
        <v>13</v>
      </c>
      <c r="C19" s="448"/>
      <c r="D19" s="47">
        <v>8595057618183</v>
      </c>
      <c r="E19" s="204" t="s">
        <v>353</v>
      </c>
      <c r="F19" s="582" t="s">
        <v>5252</v>
      </c>
      <c r="G19" s="715" t="s">
        <v>8568</v>
      </c>
      <c r="H19" s="723">
        <v>10</v>
      </c>
      <c r="I19" s="684">
        <v>6.6E-3</v>
      </c>
      <c r="J19" s="684">
        <v>2.1903800000000001E-2</v>
      </c>
      <c r="K19" s="684" t="s">
        <v>9173</v>
      </c>
      <c r="L19" s="445">
        <v>158.53690317142218</v>
      </c>
      <c r="M19" s="446">
        <f>L19*ЗМІСТ!$E$13/1000*1.2</f>
        <v>9.9979458956980611</v>
      </c>
      <c r="N19" s="874">
        <v>8.6183179916204833E-2</v>
      </c>
      <c r="O19" s="1050" t="s">
        <v>9171</v>
      </c>
      <c r="P19" s="1033"/>
      <c r="Q19" s="1033"/>
      <c r="R19" s="672"/>
      <c r="S19" s="670"/>
      <c r="T19" s="671"/>
      <c r="U19" s="425"/>
    </row>
    <row r="20" spans="1:21" ht="13.5" customHeight="1" outlineLevel="1">
      <c r="A20" s="425"/>
      <c r="B20" s="170">
        <f t="shared" si="0"/>
        <v>14</v>
      </c>
      <c r="C20" s="448"/>
      <c r="D20" s="47">
        <v>8595057618121</v>
      </c>
      <c r="E20" s="204" t="s">
        <v>3022</v>
      </c>
      <c r="F20" s="582" t="s">
        <v>5253</v>
      </c>
      <c r="G20" s="715" t="s">
        <v>8568</v>
      </c>
      <c r="H20" s="723">
        <v>1300</v>
      </c>
      <c r="I20" s="684">
        <v>6.6E-3</v>
      </c>
      <c r="J20" s="684">
        <v>2.1903800000000001E-2</v>
      </c>
      <c r="K20" s="684" t="s">
        <v>9173</v>
      </c>
      <c r="L20" s="445">
        <v>165.30829968611337</v>
      </c>
      <c r="M20" s="446">
        <f>L20*ЗМІСТ!$E$13/1000*1.2</f>
        <v>10.424976162077103</v>
      </c>
      <c r="N20" s="874"/>
      <c r="O20" s="875"/>
      <c r="P20" s="1033"/>
      <c r="Q20" s="887"/>
      <c r="R20" s="672"/>
      <c r="S20" s="670"/>
      <c r="T20" s="671"/>
      <c r="U20" s="425"/>
    </row>
    <row r="21" spans="1:21" ht="13.5" customHeight="1" outlineLevel="1">
      <c r="A21" s="425"/>
      <c r="B21" s="170">
        <f t="shared" si="0"/>
        <v>15</v>
      </c>
      <c r="C21" s="449"/>
      <c r="D21" s="47">
        <v>8595057626508</v>
      </c>
      <c r="E21" s="204" t="s">
        <v>3023</v>
      </c>
      <c r="F21" s="582" t="s">
        <v>5254</v>
      </c>
      <c r="G21" s="715" t="s">
        <v>8568</v>
      </c>
      <c r="H21" s="723">
        <v>10</v>
      </c>
      <c r="I21" s="684">
        <v>5.5999999999999999E-3</v>
      </c>
      <c r="J21" s="684">
        <v>2.1903800000000001E-2</v>
      </c>
      <c r="K21" s="684" t="s">
        <v>9173</v>
      </c>
      <c r="L21" s="445">
        <v>227.99554708544861</v>
      </c>
      <c r="M21" s="446">
        <f>L21*ЗМІСТ!$E$13/1000*1.2</f>
        <v>14.378274702109197</v>
      </c>
      <c r="N21" s="874"/>
      <c r="O21" s="875"/>
      <c r="P21" s="1033"/>
      <c r="Q21" s="887"/>
      <c r="R21" s="672"/>
      <c r="S21" s="670"/>
      <c r="T21" s="671"/>
      <c r="U21" s="425"/>
    </row>
    <row r="22" spans="1:21" ht="13.5" customHeight="1" outlineLevel="1">
      <c r="A22" s="425"/>
      <c r="B22" s="170">
        <f t="shared" si="0"/>
        <v>16</v>
      </c>
      <c r="C22" s="450"/>
      <c r="D22" s="47">
        <v>8595057631922</v>
      </c>
      <c r="E22" s="204" t="s">
        <v>3024</v>
      </c>
      <c r="F22" s="582" t="s">
        <v>5255</v>
      </c>
      <c r="G22" s="715" t="s">
        <v>8568</v>
      </c>
      <c r="H22" s="723">
        <v>1300</v>
      </c>
      <c r="I22" s="684">
        <v>5.5999999999999999E-3</v>
      </c>
      <c r="J22" s="684">
        <v>2.1903800000000001E-2</v>
      </c>
      <c r="K22" s="684" t="s">
        <v>9173</v>
      </c>
      <c r="L22" s="445">
        <v>241.7025644386658</v>
      </c>
      <c r="M22" s="446">
        <f>L22*ЗМІСТ!$E$13/1000*1.2</f>
        <v>15.242691851349708</v>
      </c>
      <c r="N22" s="874"/>
      <c r="O22" s="875"/>
      <c r="P22" s="1033"/>
      <c r="Q22" s="887"/>
      <c r="R22" s="672"/>
      <c r="S22" s="670"/>
      <c r="T22" s="671"/>
      <c r="U22" s="425"/>
    </row>
    <row r="23" spans="1:21" ht="13.5" customHeight="1" outlineLevel="1">
      <c r="A23" s="425"/>
      <c r="B23" s="170">
        <f t="shared" si="0"/>
        <v>17</v>
      </c>
      <c r="C23" s="448"/>
      <c r="D23" s="47">
        <v>8595057618077</v>
      </c>
      <c r="E23" s="204" t="s">
        <v>438</v>
      </c>
      <c r="F23" s="582" t="s">
        <v>5256</v>
      </c>
      <c r="G23" s="715" t="s">
        <v>8568</v>
      </c>
      <c r="H23" s="723">
        <v>10</v>
      </c>
      <c r="I23" s="684">
        <v>8.9999999999999993E-3</v>
      </c>
      <c r="J23" s="684">
        <v>3.5593600000000003E-2</v>
      </c>
      <c r="K23" s="684" t="s">
        <v>9173</v>
      </c>
      <c r="L23" s="445">
        <v>189.5873665320058</v>
      </c>
      <c r="M23" s="446">
        <f>L23*ЗМІСТ!$E$13/1000*1.2</f>
        <v>11.956107348995767</v>
      </c>
      <c r="N23" s="874">
        <v>8.618322346033877E-2</v>
      </c>
      <c r="O23" s="1050" t="s">
        <v>9171</v>
      </c>
      <c r="P23" s="1033"/>
      <c r="Q23" s="1033"/>
      <c r="R23" s="672"/>
      <c r="S23" s="670"/>
      <c r="T23" s="671"/>
      <c r="U23" s="425"/>
    </row>
    <row r="24" spans="1:21" ht="13.5" customHeight="1" outlineLevel="1">
      <c r="A24" s="425"/>
      <c r="B24" s="170">
        <f t="shared" si="0"/>
        <v>18</v>
      </c>
      <c r="C24" s="448"/>
      <c r="D24" s="47">
        <v>8595057643932</v>
      </c>
      <c r="E24" s="204" t="s">
        <v>382</v>
      </c>
      <c r="F24" s="582" t="s">
        <v>5257</v>
      </c>
      <c r="G24" s="715" t="s">
        <v>8568</v>
      </c>
      <c r="H24" s="723">
        <v>10</v>
      </c>
      <c r="I24" s="684">
        <v>8.9999999999999993E-3</v>
      </c>
      <c r="J24" s="684">
        <v>3.5593600000000003E-2</v>
      </c>
      <c r="K24" s="684" t="s">
        <v>9173</v>
      </c>
      <c r="L24" s="445">
        <v>163.0515572534473</v>
      </c>
      <c r="M24" s="446">
        <f>L24*ЗМІСТ!$E$13/1000*1.2</f>
        <v>10.28265731838224</v>
      </c>
      <c r="N24" s="874"/>
      <c r="O24" s="875"/>
      <c r="P24" s="1033"/>
      <c r="Q24" s="887"/>
      <c r="R24" s="672"/>
      <c r="S24" s="670"/>
      <c r="T24" s="671"/>
      <c r="U24" s="425"/>
    </row>
    <row r="25" spans="1:21" ht="13.5" customHeight="1" outlineLevel="1">
      <c r="A25" s="425"/>
      <c r="B25" s="170">
        <f t="shared" si="0"/>
        <v>19</v>
      </c>
      <c r="C25" s="448"/>
      <c r="D25" s="47">
        <v>8595057618190</v>
      </c>
      <c r="E25" s="204" t="s">
        <v>354</v>
      </c>
      <c r="F25" s="582" t="s">
        <v>5258</v>
      </c>
      <c r="G25" s="715" t="s">
        <v>8568</v>
      </c>
      <c r="H25" s="723">
        <v>10</v>
      </c>
      <c r="I25" s="684">
        <v>8.9999999999999993E-3</v>
      </c>
      <c r="J25" s="684">
        <v>3.5593600000000003E-2</v>
      </c>
      <c r="K25" s="684" t="s">
        <v>9173</v>
      </c>
      <c r="L25" s="445">
        <v>172.99394238211872</v>
      </c>
      <c r="M25" s="446">
        <f>L25*ЗМІСТ!$E$13/1000*1.2</f>
        <v>10.909662303355153</v>
      </c>
      <c r="N25" s="874">
        <v>8.6183200204750274E-2</v>
      </c>
      <c r="O25" s="1050" t="s">
        <v>9171</v>
      </c>
      <c r="P25" s="1033"/>
      <c r="Q25" s="1033"/>
      <c r="R25" s="672"/>
      <c r="S25" s="670"/>
      <c r="T25" s="671"/>
      <c r="U25" s="425"/>
    </row>
    <row r="26" spans="1:21" ht="13.5" customHeight="1" outlineLevel="1">
      <c r="A26" s="425"/>
      <c r="B26" s="170">
        <f t="shared" si="0"/>
        <v>20</v>
      </c>
      <c r="C26" s="448"/>
      <c r="D26" s="47">
        <v>8595057618138</v>
      </c>
      <c r="E26" s="204" t="s">
        <v>410</v>
      </c>
      <c r="F26" s="582" t="s">
        <v>5259</v>
      </c>
      <c r="G26" s="715" t="s">
        <v>8568</v>
      </c>
      <c r="H26" s="723">
        <v>800</v>
      </c>
      <c r="I26" s="684">
        <v>8.9999999999999993E-3</v>
      </c>
      <c r="J26" s="684">
        <v>3.5593600000000003E-2</v>
      </c>
      <c r="K26" s="684" t="s">
        <v>9173</v>
      </c>
      <c r="L26" s="445">
        <v>174.88637117635875</v>
      </c>
      <c r="M26" s="446">
        <f>L26*ЗМІСТ!$E$13/1000*1.2</f>
        <v>11.029006130046499</v>
      </c>
      <c r="N26" s="874"/>
      <c r="O26" s="875"/>
      <c r="P26" s="1033"/>
      <c r="Q26" s="887"/>
      <c r="R26" s="672"/>
      <c r="S26" s="670"/>
      <c r="T26" s="671"/>
      <c r="U26" s="425"/>
    </row>
    <row r="27" spans="1:21" ht="13.5" customHeight="1" outlineLevel="1">
      <c r="A27" s="425"/>
      <c r="B27" s="170">
        <f t="shared" si="0"/>
        <v>21</v>
      </c>
      <c r="C27" s="448"/>
      <c r="D27" s="47">
        <v>8595057617438</v>
      </c>
      <c r="E27" s="204" t="s">
        <v>615</v>
      </c>
      <c r="F27" s="582" t="s">
        <v>5260</v>
      </c>
      <c r="G27" s="715" t="s">
        <v>8568</v>
      </c>
      <c r="H27" s="723">
        <v>1</v>
      </c>
      <c r="I27" s="684">
        <v>0.61399999999999999</v>
      </c>
      <c r="J27" s="684">
        <v>10.648</v>
      </c>
      <c r="K27" s="684" t="s">
        <v>9173</v>
      </c>
      <c r="L27" s="445">
        <v>7367.2730568453517</v>
      </c>
      <c r="M27" s="446">
        <f>L27*ЗМІСТ!$E$13/1000*1.2</f>
        <v>464.60852929320606</v>
      </c>
      <c r="N27" s="874"/>
      <c r="O27" s="875"/>
      <c r="P27" s="1033"/>
      <c r="Q27" s="887"/>
      <c r="R27" s="672"/>
      <c r="S27" s="670"/>
      <c r="T27" s="671"/>
      <c r="U27" s="425"/>
    </row>
    <row r="28" spans="1:21" ht="13.5" customHeight="1" outlineLevel="1">
      <c r="A28" s="425"/>
      <c r="B28" s="170">
        <f t="shared" si="0"/>
        <v>22</v>
      </c>
      <c r="C28" s="448"/>
      <c r="D28" s="47">
        <v>8595057626515</v>
      </c>
      <c r="E28" s="204" t="s">
        <v>3025</v>
      </c>
      <c r="F28" s="582" t="s">
        <v>5261</v>
      </c>
      <c r="G28" s="715" t="s">
        <v>8568</v>
      </c>
      <c r="H28" s="723">
        <v>10</v>
      </c>
      <c r="I28" s="684">
        <v>8.2000000000000007E-3</v>
      </c>
      <c r="J28" s="684">
        <v>3.5593600000000003E-2</v>
      </c>
      <c r="K28" s="684" t="s">
        <v>9173</v>
      </c>
      <c r="L28" s="445">
        <v>266.94744327366334</v>
      </c>
      <c r="M28" s="446">
        <f>L28*ЗМІСТ!$E$13/1000*1.2</f>
        <v>16.83473085101938</v>
      </c>
      <c r="N28" s="874"/>
      <c r="O28" s="875"/>
      <c r="P28" s="1033"/>
      <c r="Q28" s="887"/>
      <c r="R28" s="672"/>
      <c r="S28" s="670"/>
      <c r="T28" s="671"/>
      <c r="U28" s="425"/>
    </row>
    <row r="29" spans="1:21" ht="13.5" customHeight="1" outlineLevel="1">
      <c r="A29" s="425"/>
      <c r="B29" s="170">
        <f t="shared" si="0"/>
        <v>23</v>
      </c>
      <c r="C29" s="449"/>
      <c r="D29" s="451">
        <v>8595057631939</v>
      </c>
      <c r="E29" s="204" t="s">
        <v>3026</v>
      </c>
      <c r="F29" s="582" t="s">
        <v>5262</v>
      </c>
      <c r="G29" s="715" t="s">
        <v>8568</v>
      </c>
      <c r="H29" s="723">
        <v>800</v>
      </c>
      <c r="I29" s="684">
        <v>8.2000000000000007E-3</v>
      </c>
      <c r="J29" s="684">
        <v>3.5593600000000003E-2</v>
      </c>
      <c r="K29" s="684" t="s">
        <v>9173</v>
      </c>
      <c r="L29" s="445">
        <v>287.21169324504547</v>
      </c>
      <c r="M29" s="446">
        <f>L29*ЗМІСТ!$E$13/1000*1.2</f>
        <v>18.112672268934627</v>
      </c>
      <c r="N29" s="874"/>
      <c r="O29" s="875"/>
      <c r="P29" s="1033"/>
      <c r="Q29" s="887"/>
      <c r="R29" s="672"/>
      <c r="S29" s="670"/>
      <c r="T29" s="671"/>
      <c r="U29" s="425"/>
    </row>
    <row r="30" spans="1:21" ht="13.5" customHeight="1" outlineLevel="1">
      <c r="A30" s="425"/>
      <c r="B30" s="170">
        <f t="shared" si="0"/>
        <v>24</v>
      </c>
      <c r="C30" s="450"/>
      <c r="D30" s="47">
        <v>8595057618084</v>
      </c>
      <c r="E30" s="204" t="s">
        <v>439</v>
      </c>
      <c r="F30" s="582" t="s">
        <v>5263</v>
      </c>
      <c r="G30" s="715" t="s">
        <v>8568</v>
      </c>
      <c r="H30" s="723">
        <v>10</v>
      </c>
      <c r="I30" s="684">
        <v>1.4999999999999999E-2</v>
      </c>
      <c r="J30" s="684">
        <v>5.9322699999999999E-2</v>
      </c>
      <c r="K30" s="684" t="s">
        <v>9173</v>
      </c>
      <c r="L30" s="445">
        <v>240.94750347255356</v>
      </c>
      <c r="M30" s="446">
        <f>L30*ЗМІСТ!$E$13/1000*1.2</f>
        <v>15.195074807392562</v>
      </c>
      <c r="N30" s="874">
        <v>8.6183194724502199E-2</v>
      </c>
      <c r="O30" s="1050" t="s">
        <v>9171</v>
      </c>
      <c r="P30" s="1033"/>
      <c r="Q30" s="1033"/>
      <c r="R30" s="672"/>
      <c r="S30" s="670"/>
      <c r="T30" s="671"/>
      <c r="U30" s="425"/>
    </row>
    <row r="31" spans="1:21" ht="13.5" customHeight="1" outlineLevel="1">
      <c r="A31" s="425"/>
      <c r="B31" s="170">
        <f t="shared" si="0"/>
        <v>25</v>
      </c>
      <c r="C31" s="448"/>
      <c r="D31" s="47">
        <v>8595057643949</v>
      </c>
      <c r="E31" s="204" t="s">
        <v>383</v>
      </c>
      <c r="F31" s="582" t="s">
        <v>5264</v>
      </c>
      <c r="G31" s="715" t="s">
        <v>8568</v>
      </c>
      <c r="H31" s="723">
        <v>480</v>
      </c>
      <c r="I31" s="684">
        <v>1.4999999999999999E-2</v>
      </c>
      <c r="J31" s="684">
        <v>5.9322699999999999E-2</v>
      </c>
      <c r="K31" s="684" t="s">
        <v>9173</v>
      </c>
      <c r="L31" s="445">
        <v>206.54542503745142</v>
      </c>
      <c r="M31" s="446">
        <f>L31*ЗМІСТ!$E$13/1000*1.2</f>
        <v>13.025547637293831</v>
      </c>
      <c r="N31" s="874">
        <v>4.6560395130159513E-2</v>
      </c>
      <c r="O31" s="875"/>
      <c r="P31" s="1033"/>
      <c r="Q31" s="887"/>
      <c r="R31" s="672"/>
      <c r="S31" s="670"/>
      <c r="T31" s="671"/>
      <c r="U31" s="425"/>
    </row>
    <row r="32" spans="1:21" ht="13.5" customHeight="1" outlineLevel="1">
      <c r="A32" s="425"/>
      <c r="B32" s="170">
        <f t="shared" si="0"/>
        <v>26</v>
      </c>
      <c r="C32" s="448"/>
      <c r="D32" s="47">
        <v>8595057618206</v>
      </c>
      <c r="E32" s="204" t="s">
        <v>355</v>
      </c>
      <c r="F32" s="582" t="s">
        <v>5265</v>
      </c>
      <c r="G32" s="715" t="s">
        <v>8568</v>
      </c>
      <c r="H32" s="723">
        <v>10</v>
      </c>
      <c r="I32" s="684">
        <v>1.4999999999999999E-2</v>
      </c>
      <c r="J32" s="684">
        <v>5.9322699999999999E-2</v>
      </c>
      <c r="K32" s="684" t="s">
        <v>9173</v>
      </c>
      <c r="L32" s="445">
        <v>209.03676241371633</v>
      </c>
      <c r="M32" s="446">
        <f>L32*ЗМІСТ!$E$13/1000*1.2</f>
        <v>13.182660938976621</v>
      </c>
      <c r="N32" s="874">
        <v>8.6183207103315257E-2</v>
      </c>
      <c r="O32" s="1050" t="s">
        <v>9171</v>
      </c>
      <c r="P32" s="1033"/>
      <c r="Q32" s="1033"/>
      <c r="R32" s="672"/>
      <c r="S32" s="670"/>
      <c r="T32" s="671"/>
      <c r="U32" s="425"/>
    </row>
    <row r="33" spans="1:21" ht="13.5" customHeight="1" outlineLevel="1">
      <c r="A33" s="425"/>
      <c r="B33" s="170">
        <f t="shared" si="0"/>
        <v>27</v>
      </c>
      <c r="C33" s="448"/>
      <c r="D33" s="47">
        <v>8595057618145</v>
      </c>
      <c r="E33" s="204" t="s">
        <v>411</v>
      </c>
      <c r="F33" s="582" t="s">
        <v>5266</v>
      </c>
      <c r="G33" s="715" t="s">
        <v>8568</v>
      </c>
      <c r="H33" s="723">
        <v>480</v>
      </c>
      <c r="I33" s="684">
        <v>1.4999999999999999E-2</v>
      </c>
      <c r="J33" s="684">
        <v>5.9322699999999999E-2</v>
      </c>
      <c r="K33" s="684" t="s">
        <v>9173</v>
      </c>
      <c r="L33" s="445">
        <v>219.35975798996643</v>
      </c>
      <c r="M33" s="446">
        <f>L33*ЗМІСТ!$E$13/1000*1.2</f>
        <v>13.833668680317965</v>
      </c>
      <c r="N33" s="874"/>
      <c r="O33" s="875"/>
      <c r="P33" s="1033"/>
      <c r="Q33" s="887"/>
      <c r="R33" s="672"/>
      <c r="S33" s="670"/>
      <c r="T33" s="671"/>
      <c r="U33" s="425"/>
    </row>
    <row r="34" spans="1:21" ht="13.5" customHeight="1" outlineLevel="1">
      <c r="A34" s="425"/>
      <c r="B34" s="170">
        <f t="shared" si="0"/>
        <v>28</v>
      </c>
      <c r="C34" s="448"/>
      <c r="D34" s="47">
        <v>8595057626270</v>
      </c>
      <c r="E34" s="204" t="s">
        <v>3027</v>
      </c>
      <c r="F34" s="582" t="s">
        <v>5267</v>
      </c>
      <c r="G34" s="715" t="s">
        <v>8568</v>
      </c>
      <c r="H34" s="723">
        <v>480</v>
      </c>
      <c r="I34" s="684">
        <v>1.2800000000000001E-2</v>
      </c>
      <c r="J34" s="684">
        <v>5.9322699999999999E-2</v>
      </c>
      <c r="K34" s="684" t="s">
        <v>9173</v>
      </c>
      <c r="L34" s="445">
        <v>344.30044164690588</v>
      </c>
      <c r="M34" s="446">
        <f>L34*ЗМІСТ!$E$13/1000*1.2</f>
        <v>21.712907963949807</v>
      </c>
      <c r="N34" s="874"/>
      <c r="O34" s="875"/>
      <c r="P34" s="1033"/>
      <c r="Q34" s="887"/>
      <c r="R34" s="672"/>
      <c r="S34" s="670"/>
      <c r="T34" s="671"/>
      <c r="U34" s="425"/>
    </row>
    <row r="35" spans="1:21" ht="13.5" customHeight="1" outlineLevel="1">
      <c r="A35" s="425"/>
      <c r="B35" s="170">
        <f t="shared" si="0"/>
        <v>29</v>
      </c>
      <c r="C35" s="448"/>
      <c r="D35" s="47">
        <v>8595057631946</v>
      </c>
      <c r="E35" s="204" t="s">
        <v>3028</v>
      </c>
      <c r="F35" s="582" t="s">
        <v>5268</v>
      </c>
      <c r="G35" s="715" t="s">
        <v>8568</v>
      </c>
      <c r="H35" s="723">
        <v>480</v>
      </c>
      <c r="I35" s="684">
        <v>1.2800000000000001E-2</v>
      </c>
      <c r="J35" s="684">
        <v>5.9322699999999999E-2</v>
      </c>
      <c r="K35" s="684" t="s">
        <v>9173</v>
      </c>
      <c r="L35" s="445">
        <v>377.58134097052982</v>
      </c>
      <c r="M35" s="446">
        <f>L35*ЗМІСТ!$E$13/1000*1.2</f>
        <v>23.811729273950935</v>
      </c>
      <c r="N35" s="874"/>
      <c r="O35" s="875"/>
      <c r="P35" s="1033"/>
      <c r="Q35" s="887"/>
      <c r="R35" s="672"/>
      <c r="S35" s="670"/>
      <c r="T35" s="671"/>
      <c r="U35" s="425"/>
    </row>
    <row r="36" spans="1:21" ht="13.5" customHeight="1" outlineLevel="1">
      <c r="A36" s="425"/>
      <c r="B36" s="170">
        <f t="shared" si="0"/>
        <v>30</v>
      </c>
      <c r="C36" s="449"/>
      <c r="D36" s="451">
        <v>8595057618091</v>
      </c>
      <c r="E36" s="204" t="s">
        <v>440</v>
      </c>
      <c r="F36" s="582" t="s">
        <v>5269</v>
      </c>
      <c r="G36" s="715" t="s">
        <v>8568</v>
      </c>
      <c r="H36" s="723">
        <v>260</v>
      </c>
      <c r="I36" s="684">
        <v>2.4299999999999999E-2</v>
      </c>
      <c r="J36" s="684">
        <v>0.1095188</v>
      </c>
      <c r="K36" s="684" t="s">
        <v>9173</v>
      </c>
      <c r="L36" s="445">
        <v>324.72696570017933</v>
      </c>
      <c r="M36" s="446">
        <f>L36*ЗМІСТ!$E$13/1000*1.2</f>
        <v>20.478529408601595</v>
      </c>
      <c r="N36" s="874">
        <v>-2.2789021893914907E-2</v>
      </c>
      <c r="O36" s="875"/>
      <c r="P36" s="1033"/>
      <c r="Q36" s="887"/>
      <c r="R36" s="672"/>
      <c r="S36" s="670"/>
      <c r="T36" s="671"/>
      <c r="U36" s="425"/>
    </row>
    <row r="37" spans="1:21" ht="13.5" customHeight="1" outlineLevel="1">
      <c r="A37" s="425"/>
      <c r="B37" s="170">
        <f t="shared" si="0"/>
        <v>31</v>
      </c>
      <c r="C37" s="450"/>
      <c r="D37" s="47">
        <v>8595057643956</v>
      </c>
      <c r="E37" s="204" t="s">
        <v>384</v>
      </c>
      <c r="F37" s="582" t="s">
        <v>5270</v>
      </c>
      <c r="G37" s="715" t="s">
        <v>8568</v>
      </c>
      <c r="H37" s="723">
        <v>260</v>
      </c>
      <c r="I37" s="684">
        <v>2.4299999999999999E-2</v>
      </c>
      <c r="J37" s="684">
        <v>0.1095188</v>
      </c>
      <c r="K37" s="684" t="s">
        <v>9173</v>
      </c>
      <c r="L37" s="445">
        <v>310.72555206583399</v>
      </c>
      <c r="M37" s="446">
        <f>L37*ЗМІСТ!$E$13/1000*1.2</f>
        <v>19.595546499391425</v>
      </c>
      <c r="N37" s="874"/>
      <c r="O37" s="875"/>
      <c r="P37" s="1033"/>
      <c r="Q37" s="887"/>
      <c r="R37" s="672"/>
      <c r="S37" s="670"/>
      <c r="T37" s="671"/>
      <c r="U37" s="425"/>
    </row>
    <row r="38" spans="1:21" ht="13.5" customHeight="1" outlineLevel="1">
      <c r="A38" s="425"/>
      <c r="B38" s="170">
        <f t="shared" si="0"/>
        <v>32</v>
      </c>
      <c r="C38" s="448"/>
      <c r="D38" s="47">
        <v>8595057618213</v>
      </c>
      <c r="E38" s="204" t="s">
        <v>356</v>
      </c>
      <c r="F38" s="582" t="s">
        <v>5271</v>
      </c>
      <c r="G38" s="715" t="s">
        <v>8568</v>
      </c>
      <c r="H38" s="723">
        <v>260</v>
      </c>
      <c r="I38" s="684">
        <v>2.4299999999999999E-2</v>
      </c>
      <c r="J38" s="684">
        <v>0.1095188</v>
      </c>
      <c r="K38" s="684" t="s">
        <v>9173</v>
      </c>
      <c r="L38" s="445">
        <v>286.86351106132594</v>
      </c>
      <c r="M38" s="446">
        <f>L38*ЗМІСТ!$E$13/1000*1.2</f>
        <v>18.090714563409687</v>
      </c>
      <c r="N38" s="874"/>
      <c r="O38" s="875"/>
      <c r="P38" s="1033"/>
      <c r="Q38" s="887"/>
      <c r="R38" s="672"/>
      <c r="S38" s="670"/>
      <c r="T38" s="671"/>
      <c r="U38" s="425"/>
    </row>
    <row r="39" spans="1:21" ht="13.5" customHeight="1" outlineLevel="1">
      <c r="A39" s="425"/>
      <c r="B39" s="170">
        <f t="shared" si="0"/>
        <v>33</v>
      </c>
      <c r="C39" s="448"/>
      <c r="D39" s="47">
        <v>8595057618152</v>
      </c>
      <c r="E39" s="204" t="s">
        <v>412</v>
      </c>
      <c r="F39" s="582" t="s">
        <v>5272</v>
      </c>
      <c r="G39" s="715" t="s">
        <v>8568</v>
      </c>
      <c r="H39" s="723">
        <v>260</v>
      </c>
      <c r="I39" s="684">
        <v>2.4299999999999999E-2</v>
      </c>
      <c r="J39" s="684">
        <v>0.1095188</v>
      </c>
      <c r="K39" s="684" t="s">
        <v>9173</v>
      </c>
      <c r="L39" s="445">
        <v>341.67109116640148</v>
      </c>
      <c r="M39" s="446">
        <f>L39*ЗМІСТ!$E$13/1000*1.2</f>
        <v>21.547091025943352</v>
      </c>
      <c r="N39" s="874"/>
      <c r="O39" s="875"/>
      <c r="P39" s="1033"/>
      <c r="Q39" s="887"/>
      <c r="R39" s="672"/>
      <c r="S39" s="670"/>
      <c r="T39" s="671"/>
      <c r="U39" s="425"/>
    </row>
    <row r="40" spans="1:21" ht="13.5" customHeight="1" outlineLevel="1">
      <c r="A40" s="425"/>
      <c r="B40" s="170">
        <f t="shared" si="0"/>
        <v>34</v>
      </c>
      <c r="C40" s="448"/>
      <c r="D40" s="47">
        <v>8595057626287</v>
      </c>
      <c r="E40" s="204" t="s">
        <v>3029</v>
      </c>
      <c r="F40" s="582" t="s">
        <v>5273</v>
      </c>
      <c r="G40" s="715" t="s">
        <v>8568</v>
      </c>
      <c r="H40" s="723">
        <v>260</v>
      </c>
      <c r="I40" s="684">
        <v>2.1000000000000001E-2</v>
      </c>
      <c r="J40" s="684">
        <v>0.1095188</v>
      </c>
      <c r="K40" s="684" t="s">
        <v>9173</v>
      </c>
      <c r="L40" s="445">
        <v>545.31691261067863</v>
      </c>
      <c r="M40" s="446">
        <f>L40*ЗМІСТ!$E$13/1000*1.2</f>
        <v>34.389778526173814</v>
      </c>
      <c r="N40" s="874"/>
      <c r="O40" s="875"/>
      <c r="P40" s="1033"/>
      <c r="Q40" s="887"/>
      <c r="R40" s="672"/>
      <c r="S40" s="670"/>
      <c r="T40" s="671"/>
      <c r="U40" s="425"/>
    </row>
    <row r="41" spans="1:21" ht="13.5" customHeight="1" outlineLevel="1">
      <c r="A41" s="425"/>
      <c r="B41" s="170">
        <f t="shared" si="0"/>
        <v>35</v>
      </c>
      <c r="C41" s="448"/>
      <c r="D41" s="47">
        <v>8595057631953</v>
      </c>
      <c r="E41" s="204" t="s">
        <v>3030</v>
      </c>
      <c r="F41" s="582" t="s">
        <v>5274</v>
      </c>
      <c r="G41" s="715" t="s">
        <v>8568</v>
      </c>
      <c r="H41" s="723">
        <v>260</v>
      </c>
      <c r="I41" s="684">
        <v>2.1000000000000001E-2</v>
      </c>
      <c r="J41" s="684">
        <v>0.1095188</v>
      </c>
      <c r="K41" s="684" t="s">
        <v>9173</v>
      </c>
      <c r="L41" s="445">
        <v>605.70417246651698</v>
      </c>
      <c r="M41" s="446">
        <f>L41*ЗМІСТ!$E$13/1000*1.2</f>
        <v>38.198031019760833</v>
      </c>
      <c r="N41" s="874"/>
      <c r="O41" s="875"/>
      <c r="P41" s="1033"/>
      <c r="Q41" s="887"/>
      <c r="R41" s="672"/>
      <c r="S41" s="670"/>
      <c r="T41" s="671"/>
      <c r="U41" s="425"/>
    </row>
    <row r="42" spans="1:21" ht="13.5" customHeight="1" outlineLevel="1">
      <c r="A42" s="425"/>
      <c r="B42" s="170">
        <f t="shared" si="0"/>
        <v>36</v>
      </c>
      <c r="C42" s="448"/>
      <c r="D42" s="47">
        <v>8595057618107</v>
      </c>
      <c r="E42" s="204" t="s">
        <v>441</v>
      </c>
      <c r="F42" s="582" t="s">
        <v>5275</v>
      </c>
      <c r="G42" s="715" t="s">
        <v>8568</v>
      </c>
      <c r="H42" s="723">
        <v>120</v>
      </c>
      <c r="I42" s="684">
        <v>3.4599999999999999E-2</v>
      </c>
      <c r="J42" s="684">
        <v>0.23729059999999999</v>
      </c>
      <c r="K42" s="684" t="s">
        <v>9173</v>
      </c>
      <c r="L42" s="445">
        <v>459.93578594008579</v>
      </c>
      <c r="M42" s="446">
        <f>L42*ЗМІСТ!$E$13/1000*1.2</f>
        <v>29.005316814799819</v>
      </c>
      <c r="N42" s="874"/>
      <c r="O42" s="875"/>
      <c r="P42" s="1033"/>
      <c r="Q42" s="887"/>
      <c r="R42" s="672"/>
      <c r="S42" s="670"/>
      <c r="T42" s="671"/>
      <c r="U42" s="425"/>
    </row>
    <row r="43" spans="1:21" ht="13.5" customHeight="1" outlineLevel="1">
      <c r="A43" s="425"/>
      <c r="B43" s="170">
        <f t="shared" si="0"/>
        <v>37</v>
      </c>
      <c r="C43" s="449"/>
      <c r="D43" s="47">
        <v>8595057643963</v>
      </c>
      <c r="E43" s="204" t="s">
        <v>385</v>
      </c>
      <c r="F43" s="582" t="s">
        <v>5276</v>
      </c>
      <c r="G43" s="715" t="s">
        <v>8568</v>
      </c>
      <c r="H43" s="723">
        <v>120</v>
      </c>
      <c r="I43" s="684">
        <v>3.4599999999999999E-2</v>
      </c>
      <c r="J43" s="684">
        <v>0.23729059999999999</v>
      </c>
      <c r="K43" s="684" t="s">
        <v>9173</v>
      </c>
      <c r="L43" s="445">
        <v>465.44503808168912</v>
      </c>
      <c r="M43" s="446">
        <f>L43*ЗМІСТ!$E$13/1000*1.2</f>
        <v>29.352751410377547</v>
      </c>
      <c r="N43" s="874"/>
      <c r="O43" s="875"/>
      <c r="P43" s="1033"/>
      <c r="Q43" s="887"/>
      <c r="R43" s="672"/>
      <c r="S43" s="670"/>
      <c r="T43" s="671"/>
      <c r="U43" s="425"/>
    </row>
    <row r="44" spans="1:21" ht="13.5" customHeight="1" outlineLevel="1">
      <c r="A44" s="425"/>
      <c r="B44" s="170">
        <f t="shared" si="0"/>
        <v>38</v>
      </c>
      <c r="C44" s="450"/>
      <c r="D44" s="47">
        <v>8595057618220</v>
      </c>
      <c r="E44" s="204" t="s">
        <v>357</v>
      </c>
      <c r="F44" s="582" t="s">
        <v>5277</v>
      </c>
      <c r="G44" s="715" t="s">
        <v>8568</v>
      </c>
      <c r="H44" s="723">
        <v>120</v>
      </c>
      <c r="I44" s="684">
        <v>3.4599999999999999E-2</v>
      </c>
      <c r="J44" s="684">
        <v>0.23729059999999999</v>
      </c>
      <c r="K44" s="684" t="s">
        <v>9173</v>
      </c>
      <c r="L44" s="445">
        <v>377.59818973471431</v>
      </c>
      <c r="M44" s="446">
        <f>L44*ЗМІСТ!$E$13/1000*1.2</f>
        <v>23.812791821719664</v>
      </c>
      <c r="N44" s="874">
        <v>3.6366658025351696E-2</v>
      </c>
      <c r="O44" s="875"/>
      <c r="P44" s="1033"/>
      <c r="Q44" s="887"/>
      <c r="R44" s="672"/>
      <c r="S44" s="670"/>
      <c r="T44" s="671"/>
      <c r="U44" s="425"/>
    </row>
    <row r="45" spans="1:21" ht="13.5" customHeight="1" outlineLevel="1">
      <c r="A45" s="425"/>
      <c r="B45" s="170">
        <f t="shared" si="0"/>
        <v>39</v>
      </c>
      <c r="C45" s="448"/>
      <c r="D45" s="47">
        <v>8595057618169</v>
      </c>
      <c r="E45" s="204" t="s">
        <v>413</v>
      </c>
      <c r="F45" s="582" t="s">
        <v>5278</v>
      </c>
      <c r="G45" s="715" t="s">
        <v>8568</v>
      </c>
      <c r="H45" s="723">
        <v>120</v>
      </c>
      <c r="I45" s="684">
        <v>3.4599999999999999E-2</v>
      </c>
      <c r="J45" s="684">
        <v>0.23729059999999999</v>
      </c>
      <c r="K45" s="684" t="s">
        <v>9173</v>
      </c>
      <c r="L45" s="445">
        <v>453.10164979031902</v>
      </c>
      <c r="M45" s="446">
        <f>L45*ЗМІСТ!$E$13/1000*1.2</f>
        <v>28.574329946112705</v>
      </c>
      <c r="N45" s="874"/>
      <c r="O45" s="875"/>
      <c r="P45" s="1033"/>
      <c r="Q45" s="887"/>
      <c r="R45" s="672"/>
      <c r="S45" s="670"/>
      <c r="T45" s="671"/>
      <c r="U45" s="425"/>
    </row>
    <row r="46" spans="1:21" ht="13.5" customHeight="1" outlineLevel="1">
      <c r="A46" s="425"/>
      <c r="B46" s="170">
        <f t="shared" si="0"/>
        <v>40</v>
      </c>
      <c r="C46" s="448"/>
      <c r="D46" s="47">
        <v>8595057626522</v>
      </c>
      <c r="E46" s="204" t="s">
        <v>3031</v>
      </c>
      <c r="F46" s="582" t="s">
        <v>5279</v>
      </c>
      <c r="G46" s="715" t="s">
        <v>8568</v>
      </c>
      <c r="H46" s="723">
        <v>120</v>
      </c>
      <c r="I46" s="684">
        <v>0.03</v>
      </c>
      <c r="J46" s="684">
        <v>0.23729059999999999</v>
      </c>
      <c r="K46" s="684" t="s">
        <v>9173</v>
      </c>
      <c r="L46" s="445">
        <v>654.68336704296678</v>
      </c>
      <c r="M46" s="446">
        <f>L46*ЗМІСТ!$E$13/1000*1.2</f>
        <v>41.286847109858925</v>
      </c>
      <c r="N46" s="874"/>
      <c r="O46" s="875"/>
      <c r="P46" s="1033"/>
      <c r="Q46" s="887"/>
      <c r="R46" s="672"/>
      <c r="S46" s="670"/>
      <c r="T46" s="671"/>
      <c r="U46" s="425"/>
    </row>
    <row r="47" spans="1:21" ht="13.5" customHeight="1" outlineLevel="1">
      <c r="A47" s="425"/>
      <c r="B47" s="170">
        <f t="shared" si="0"/>
        <v>41</v>
      </c>
      <c r="C47" s="448"/>
      <c r="D47" s="47">
        <v>8595057631960</v>
      </c>
      <c r="E47" s="204" t="s">
        <v>3032</v>
      </c>
      <c r="F47" s="582" t="s">
        <v>5280</v>
      </c>
      <c r="G47" s="715" t="s">
        <v>8568</v>
      </c>
      <c r="H47" s="723">
        <v>120</v>
      </c>
      <c r="I47" s="684">
        <v>0.03</v>
      </c>
      <c r="J47" s="684">
        <v>0.23729059999999999</v>
      </c>
      <c r="K47" s="684" t="s">
        <v>9173</v>
      </c>
      <c r="L47" s="445">
        <v>771.39526864055915</v>
      </c>
      <c r="M47" s="446">
        <f>L47*ЗМІСТ!$E$13/1000*1.2</f>
        <v>48.647147798305234</v>
      </c>
      <c r="N47" s="874"/>
      <c r="O47" s="875"/>
      <c r="P47" s="1033"/>
      <c r="Q47" s="887"/>
      <c r="R47" s="672"/>
      <c r="S47" s="670"/>
      <c r="T47" s="671"/>
      <c r="U47" s="425"/>
    </row>
    <row r="48" spans="1:21" ht="13.5" customHeight="1" outlineLevel="1">
      <c r="A48" s="425"/>
      <c r="B48" s="170">
        <f t="shared" si="0"/>
        <v>42</v>
      </c>
      <c r="C48" s="448"/>
      <c r="D48" s="47">
        <v>8595057618176</v>
      </c>
      <c r="E48" s="204" t="s">
        <v>442</v>
      </c>
      <c r="F48" s="582" t="s">
        <v>5281</v>
      </c>
      <c r="G48" s="715" t="s">
        <v>8568</v>
      </c>
      <c r="H48" s="723">
        <v>180</v>
      </c>
      <c r="I48" s="684">
        <v>0.05</v>
      </c>
      <c r="J48" s="684">
        <v>0.3204438</v>
      </c>
      <c r="K48" s="684" t="s">
        <v>9173</v>
      </c>
      <c r="L48" s="445">
        <v>732.5979118145616</v>
      </c>
      <c r="M48" s="446">
        <f>L48*ЗМІСТ!$E$13/1000*1.2</f>
        <v>46.20043749500762</v>
      </c>
      <c r="N48" s="874"/>
      <c r="O48" s="875"/>
      <c r="P48" s="1033"/>
      <c r="Q48" s="887"/>
      <c r="R48" s="672"/>
      <c r="S48" s="670"/>
      <c r="T48" s="671"/>
      <c r="U48" s="425"/>
    </row>
    <row r="49" spans="1:21" ht="13.5" customHeight="1" outlineLevel="1">
      <c r="A49" s="425"/>
      <c r="B49" s="170">
        <f t="shared" si="0"/>
        <v>43</v>
      </c>
      <c r="C49" s="450"/>
      <c r="D49" s="47">
        <v>8595057657359</v>
      </c>
      <c r="E49" s="204" t="s">
        <v>386</v>
      </c>
      <c r="F49" s="582" t="s">
        <v>5282</v>
      </c>
      <c r="G49" s="715" t="s">
        <v>8568</v>
      </c>
      <c r="H49" s="723">
        <v>180</v>
      </c>
      <c r="I49" s="684">
        <v>0.05</v>
      </c>
      <c r="J49" s="684">
        <v>0.3204438</v>
      </c>
      <c r="K49" s="684" t="s">
        <v>9173</v>
      </c>
      <c r="L49" s="445">
        <v>640.14267600275457</v>
      </c>
      <c r="M49" s="446">
        <f>L49*ЗМІСТ!$E$13/1000*1.2</f>
        <v>40.369855296609551</v>
      </c>
      <c r="N49" s="874"/>
      <c r="O49" s="875"/>
      <c r="P49" s="1033"/>
      <c r="Q49" s="887"/>
      <c r="R49" s="672"/>
      <c r="S49" s="670"/>
      <c r="T49" s="671"/>
      <c r="U49" s="425"/>
    </row>
    <row r="50" spans="1:21" ht="13.5" customHeight="1" outlineLevel="1">
      <c r="A50" s="425"/>
      <c r="B50" s="170">
        <f t="shared" si="0"/>
        <v>44</v>
      </c>
      <c r="C50" s="449"/>
      <c r="D50" s="47">
        <v>8595057618114</v>
      </c>
      <c r="E50" s="204" t="s">
        <v>358</v>
      </c>
      <c r="F50" s="582" t="s">
        <v>5283</v>
      </c>
      <c r="G50" s="715" t="s">
        <v>8568</v>
      </c>
      <c r="H50" s="723">
        <v>180</v>
      </c>
      <c r="I50" s="684">
        <v>0.05</v>
      </c>
      <c r="J50" s="684">
        <v>0.3204438</v>
      </c>
      <c r="K50" s="684" t="s">
        <v>9173</v>
      </c>
      <c r="L50" s="445">
        <v>459.73784815665687</v>
      </c>
      <c r="M50" s="446">
        <f>L50*ЗМІСТ!$E$13/1000*1.2</f>
        <v>28.992834098095699</v>
      </c>
      <c r="N50" s="874"/>
      <c r="O50" s="875"/>
      <c r="P50" s="1033"/>
      <c r="Q50" s="887"/>
      <c r="R50" s="672"/>
      <c r="S50" s="670"/>
      <c r="T50" s="671"/>
      <c r="U50" s="425"/>
    </row>
    <row r="51" spans="1:21" ht="13.5" customHeight="1" outlineLevel="1">
      <c r="A51" s="425"/>
      <c r="B51" s="170">
        <f t="shared" si="0"/>
        <v>45</v>
      </c>
      <c r="C51" s="450"/>
      <c r="D51" s="47">
        <v>8595057618237</v>
      </c>
      <c r="E51" s="204" t="s">
        <v>414</v>
      </c>
      <c r="F51" s="582" t="s">
        <v>5284</v>
      </c>
      <c r="G51" s="715" t="s">
        <v>8568</v>
      </c>
      <c r="H51" s="723">
        <v>180</v>
      </c>
      <c r="I51" s="684">
        <v>0.05</v>
      </c>
      <c r="J51" s="684">
        <v>0.3204438</v>
      </c>
      <c r="K51" s="684" t="s">
        <v>9173</v>
      </c>
      <c r="L51" s="445">
        <v>600.98887526696217</v>
      </c>
      <c r="M51" s="446">
        <f>L51*ЗМІСТ!$E$13/1000*1.2</f>
        <v>37.900666271615655</v>
      </c>
      <c r="N51" s="874"/>
      <c r="O51" s="875"/>
      <c r="P51" s="1033"/>
      <c r="Q51" s="887"/>
      <c r="R51" s="672"/>
      <c r="S51" s="670"/>
      <c r="T51" s="671"/>
      <c r="U51" s="425"/>
    </row>
    <row r="52" spans="1:21" ht="13.5" customHeight="1" outlineLevel="1">
      <c r="A52" s="425"/>
      <c r="B52" s="170">
        <f t="shared" si="0"/>
        <v>46</v>
      </c>
      <c r="C52" s="448"/>
      <c r="D52" s="47">
        <v>8595057626539</v>
      </c>
      <c r="E52" s="204" t="s">
        <v>3033</v>
      </c>
      <c r="F52" s="582" t="s">
        <v>5285</v>
      </c>
      <c r="G52" s="715" t="s">
        <v>8568</v>
      </c>
      <c r="H52" s="723">
        <v>180</v>
      </c>
      <c r="I52" s="684">
        <v>4.2999999999999997E-2</v>
      </c>
      <c r="J52" s="684">
        <v>0.3204438</v>
      </c>
      <c r="K52" s="684" t="s">
        <v>9173</v>
      </c>
      <c r="L52" s="445">
        <v>955.11198432813921</v>
      </c>
      <c r="M52" s="446">
        <f>L52*ЗМІСТ!$E$13/1000*1.2</f>
        <v>60.233029361752273</v>
      </c>
      <c r="N52" s="874"/>
      <c r="O52" s="875"/>
      <c r="P52" s="1033"/>
      <c r="Q52" s="887"/>
      <c r="R52" s="672"/>
      <c r="S52" s="670"/>
      <c r="T52" s="671"/>
      <c r="U52" s="425"/>
    </row>
    <row r="53" spans="1:21" ht="13.5" customHeight="1" outlineLevel="1">
      <c r="A53" s="425"/>
      <c r="B53" s="170">
        <f t="shared" si="0"/>
        <v>47</v>
      </c>
      <c r="C53" s="448"/>
      <c r="D53" s="47">
        <v>8595057631977</v>
      </c>
      <c r="E53" s="204" t="s">
        <v>3034</v>
      </c>
      <c r="F53" s="582" t="s">
        <v>5286</v>
      </c>
      <c r="G53" s="715" t="s">
        <v>8568</v>
      </c>
      <c r="H53" s="723">
        <v>180</v>
      </c>
      <c r="I53" s="684">
        <v>4.2999999999999997E-2</v>
      </c>
      <c r="J53" s="684">
        <v>0.3204438</v>
      </c>
      <c r="K53" s="684" t="s">
        <v>9173</v>
      </c>
      <c r="L53" s="445">
        <v>1049.9519235929647</v>
      </c>
      <c r="M53" s="446">
        <f>L53*ЗМІСТ!$E$13/1000*1.2</f>
        <v>66.214000117158946</v>
      </c>
      <c r="N53" s="874"/>
      <c r="O53" s="875"/>
      <c r="P53" s="1033"/>
      <c r="Q53" s="887"/>
      <c r="R53" s="672"/>
      <c r="S53" s="670"/>
      <c r="T53" s="671"/>
      <c r="U53" s="425"/>
    </row>
    <row r="54" spans="1:21" ht="13.5" customHeight="1" outlineLevel="1">
      <c r="A54" s="425"/>
      <c r="B54" s="170">
        <f t="shared" si="0"/>
        <v>48</v>
      </c>
      <c r="C54" s="448"/>
      <c r="D54" s="47">
        <v>8595057625884</v>
      </c>
      <c r="E54" s="204" t="s">
        <v>443</v>
      </c>
      <c r="F54" s="582" t="s">
        <v>5287</v>
      </c>
      <c r="G54" s="715" t="s">
        <v>8568</v>
      </c>
      <c r="H54" s="723">
        <v>44</v>
      </c>
      <c r="I54" s="684">
        <v>7.9399999999999998E-2</v>
      </c>
      <c r="J54" s="684">
        <v>0.64715630000000002</v>
      </c>
      <c r="K54" s="684" t="s">
        <v>9173</v>
      </c>
      <c r="L54" s="445">
        <v>1199.7223838923057</v>
      </c>
      <c r="M54" s="446">
        <f>L54*ЗМІСТ!$E$13/1000*1.2</f>
        <v>75.659100462202943</v>
      </c>
      <c r="N54" s="874">
        <v>-3.5457756513787166E-2</v>
      </c>
      <c r="O54" s="875"/>
      <c r="P54" s="1033"/>
      <c r="Q54" s="887"/>
      <c r="R54" s="672"/>
      <c r="S54" s="670"/>
      <c r="T54" s="671"/>
      <c r="U54" s="425"/>
    </row>
    <row r="55" spans="1:21" ht="13.5" customHeight="1" outlineLevel="1">
      <c r="A55" s="425"/>
      <c r="B55" s="170">
        <f t="shared" si="0"/>
        <v>49</v>
      </c>
      <c r="C55" s="448"/>
      <c r="D55" s="47">
        <v>8595057657366</v>
      </c>
      <c r="E55" s="204" t="s">
        <v>387</v>
      </c>
      <c r="F55" s="582" t="s">
        <v>5288</v>
      </c>
      <c r="G55" s="715" t="s">
        <v>8568</v>
      </c>
      <c r="H55" s="723">
        <v>44</v>
      </c>
      <c r="I55" s="684">
        <v>7.9399999999999998E-2</v>
      </c>
      <c r="J55" s="684">
        <v>0.64715630000000002</v>
      </c>
      <c r="K55" s="684" t="s">
        <v>9173</v>
      </c>
      <c r="L55" s="445">
        <v>1097.9271407247811</v>
      </c>
      <c r="M55" s="446">
        <f>L55*ЗМІСТ!$E$13/1000*1.2</f>
        <v>69.239501534325072</v>
      </c>
      <c r="N55" s="874"/>
      <c r="O55" s="875"/>
      <c r="P55" s="1033"/>
      <c r="Q55" s="887"/>
      <c r="R55" s="672"/>
      <c r="S55" s="670"/>
      <c r="T55" s="671"/>
      <c r="U55" s="425"/>
    </row>
    <row r="56" spans="1:21" ht="13.5" customHeight="1" outlineLevel="1">
      <c r="A56" s="425"/>
      <c r="B56" s="170">
        <f t="shared" si="0"/>
        <v>50</v>
      </c>
      <c r="C56" s="448"/>
      <c r="D56" s="47">
        <v>8595057625860</v>
      </c>
      <c r="E56" s="204" t="s">
        <v>359</v>
      </c>
      <c r="F56" s="582" t="s">
        <v>5289</v>
      </c>
      <c r="G56" s="715" t="s">
        <v>8568</v>
      </c>
      <c r="H56" s="723">
        <v>44</v>
      </c>
      <c r="I56" s="684">
        <v>7.9399999999999998E-2</v>
      </c>
      <c r="J56" s="684">
        <v>0.64715630000000002</v>
      </c>
      <c r="K56" s="684" t="s">
        <v>9173</v>
      </c>
      <c r="L56" s="445">
        <v>890.10816529038357</v>
      </c>
      <c r="M56" s="446">
        <f>L56*ЗМІСТ!$E$13/1000*1.2</f>
        <v>56.133638918566305</v>
      </c>
      <c r="N56" s="874"/>
      <c r="O56" s="875"/>
      <c r="P56" s="1033"/>
      <c r="Q56" s="887"/>
      <c r="R56" s="672"/>
      <c r="S56" s="670"/>
      <c r="T56" s="671"/>
      <c r="U56" s="425"/>
    </row>
    <row r="57" spans="1:21" ht="13.5" customHeight="1" outlineLevel="1">
      <c r="A57" s="425"/>
      <c r="B57" s="170">
        <f t="shared" si="0"/>
        <v>51</v>
      </c>
      <c r="C57" s="449"/>
      <c r="D57" s="47">
        <v>8595057625877</v>
      </c>
      <c r="E57" s="204" t="s">
        <v>415</v>
      </c>
      <c r="F57" s="582" t="s">
        <v>5290</v>
      </c>
      <c r="G57" s="715" t="s">
        <v>8568</v>
      </c>
      <c r="H57" s="723">
        <v>50</v>
      </c>
      <c r="I57" s="684">
        <v>7.9399999999999998E-2</v>
      </c>
      <c r="J57" s="684">
        <v>0.56949749999999999</v>
      </c>
      <c r="K57" s="684" t="s">
        <v>9173</v>
      </c>
      <c r="L57" s="445">
        <v>1241.3247125830601</v>
      </c>
      <c r="M57" s="446">
        <f>L57*ЗМІСТ!$E$13/1000*1.2</f>
        <v>78.282703062384073</v>
      </c>
      <c r="N57" s="874"/>
      <c r="O57" s="875"/>
      <c r="P57" s="1033"/>
      <c r="Q57" s="887"/>
      <c r="R57" s="672"/>
      <c r="S57" s="670"/>
      <c r="T57" s="671"/>
      <c r="U57" s="425"/>
    </row>
    <row r="58" spans="1:21" ht="13.5" customHeight="1" outlineLevel="1">
      <c r="A58" s="425"/>
      <c r="B58" s="170">
        <f t="shared" si="0"/>
        <v>52</v>
      </c>
      <c r="C58" s="450"/>
      <c r="D58" s="47">
        <v>8595057629356</v>
      </c>
      <c r="E58" s="204" t="s">
        <v>3035</v>
      </c>
      <c r="F58" s="582" t="s">
        <v>5291</v>
      </c>
      <c r="G58" s="715" t="s">
        <v>8568</v>
      </c>
      <c r="H58" s="723">
        <v>44</v>
      </c>
      <c r="I58" s="684">
        <v>6.7000000000000004E-2</v>
      </c>
      <c r="J58" s="684">
        <v>0.64715630000000002</v>
      </c>
      <c r="K58" s="684" t="s">
        <v>9173</v>
      </c>
      <c r="L58" s="445">
        <v>1638.2462250912592</v>
      </c>
      <c r="M58" s="446">
        <f>L58*ЗМІСТ!$E$13/1000*1.2</f>
        <v>103.31409781975914</v>
      </c>
      <c r="N58" s="874"/>
      <c r="O58" s="875"/>
      <c r="P58" s="1033"/>
      <c r="Q58" s="887"/>
      <c r="R58" s="672"/>
      <c r="S58" s="670"/>
      <c r="T58" s="671"/>
      <c r="U58" s="425"/>
    </row>
    <row r="59" spans="1:21" ht="13.5" customHeight="1" outlineLevel="1">
      <c r="A59" s="425"/>
      <c r="B59" s="170">
        <f t="shared" si="0"/>
        <v>53</v>
      </c>
      <c r="C59" s="448"/>
      <c r="D59" s="47">
        <v>8595057631984</v>
      </c>
      <c r="E59" s="204" t="s">
        <v>3036</v>
      </c>
      <c r="F59" s="582" t="s">
        <v>5292</v>
      </c>
      <c r="G59" s="715" t="s">
        <v>8568</v>
      </c>
      <c r="H59" s="723">
        <v>44</v>
      </c>
      <c r="I59" s="684">
        <v>6.7000000000000004E-2</v>
      </c>
      <c r="J59" s="684">
        <v>0.64715630000000002</v>
      </c>
      <c r="K59" s="684" t="s">
        <v>9173</v>
      </c>
      <c r="L59" s="445">
        <v>1907.0819130578409</v>
      </c>
      <c r="M59" s="446">
        <f>L59*ЗМІСТ!$E$13/1000*1.2</f>
        <v>120.26790863197358</v>
      </c>
      <c r="N59" s="874"/>
      <c r="O59" s="875"/>
      <c r="P59" s="1033"/>
      <c r="Q59" s="887"/>
      <c r="R59" s="672"/>
      <c r="S59" s="670"/>
      <c r="T59" s="671"/>
      <c r="U59" s="425"/>
    </row>
    <row r="60" spans="1:21" ht="13.5" customHeight="1" outlineLevel="1">
      <c r="A60" s="425"/>
      <c r="B60" s="170">
        <f t="shared" si="0"/>
        <v>54</v>
      </c>
      <c r="C60" s="448"/>
      <c r="D60" s="47">
        <v>8595568905468</v>
      </c>
      <c r="E60" s="204" t="s">
        <v>3037</v>
      </c>
      <c r="F60" s="582" t="s">
        <v>5293</v>
      </c>
      <c r="G60" s="715" t="s">
        <v>8569</v>
      </c>
      <c r="H60" s="723">
        <v>1</v>
      </c>
      <c r="I60" s="684">
        <v>4.9299999999999997E-2</v>
      </c>
      <c r="J60" s="684">
        <v>0.155</v>
      </c>
      <c r="K60" s="684" t="s">
        <v>9173</v>
      </c>
      <c r="L60" s="445">
        <v>3395.1538461538457</v>
      </c>
      <c r="M60" s="446">
        <f>L60*ЗМІСТ!$E$13/1000*1.2</f>
        <v>214.11143892923076</v>
      </c>
      <c r="N60" s="874"/>
      <c r="O60" s="875"/>
      <c r="P60" s="1033"/>
      <c r="Q60" s="887"/>
      <c r="R60" s="672"/>
      <c r="S60" s="670"/>
      <c r="T60" s="671"/>
      <c r="U60" s="425"/>
    </row>
    <row r="61" spans="1:21" ht="13.5" customHeight="1" outlineLevel="1">
      <c r="A61" s="425"/>
      <c r="B61" s="170">
        <f t="shared" si="0"/>
        <v>55</v>
      </c>
      <c r="C61" s="448"/>
      <c r="D61" s="47">
        <v>8595568905451</v>
      </c>
      <c r="E61" s="204" t="s">
        <v>3038</v>
      </c>
      <c r="F61" s="582" t="s">
        <v>5294</v>
      </c>
      <c r="G61" s="715" t="s">
        <v>8568</v>
      </c>
      <c r="H61" s="723">
        <v>20</v>
      </c>
      <c r="I61" s="684">
        <v>9.2499999999999999E-2</v>
      </c>
      <c r="J61" s="684">
        <v>0.43793749999999998</v>
      </c>
      <c r="K61" s="684" t="s">
        <v>9173</v>
      </c>
      <c r="L61" s="445">
        <v>5463.3783569975576</v>
      </c>
      <c r="M61" s="446">
        <f>L61*ЗМІСТ!$E$13/1000*1.2</f>
        <v>344.5416185651568</v>
      </c>
      <c r="N61" s="874"/>
      <c r="O61" s="875"/>
      <c r="P61" s="1033"/>
      <c r="Q61" s="887"/>
      <c r="R61" s="672"/>
      <c r="S61" s="670"/>
      <c r="T61" s="671"/>
      <c r="U61" s="425"/>
    </row>
    <row r="62" spans="1:21" ht="13.5" customHeight="1" outlineLevel="1">
      <c r="A62" s="425"/>
      <c r="B62" s="170">
        <f t="shared" si="0"/>
        <v>56</v>
      </c>
      <c r="C62" s="448"/>
      <c r="D62" s="47">
        <v>8595057657335</v>
      </c>
      <c r="E62" s="204" t="s">
        <v>3039</v>
      </c>
      <c r="F62" s="582" t="s">
        <v>5295</v>
      </c>
      <c r="G62" s="715" t="s">
        <v>8568</v>
      </c>
      <c r="H62" s="723">
        <v>36</v>
      </c>
      <c r="I62" s="684">
        <v>0.16</v>
      </c>
      <c r="J62" s="684">
        <v>0.79096880000000003</v>
      </c>
      <c r="K62" s="684" t="s">
        <v>9173</v>
      </c>
      <c r="L62" s="445">
        <v>6091.1526251526238</v>
      </c>
      <c r="M62" s="446">
        <f>L62*ЗМІСТ!$E$13/1000*1.2</f>
        <v>384.13147456820502</v>
      </c>
      <c r="N62" s="874"/>
      <c r="O62" s="875"/>
      <c r="P62" s="1033"/>
      <c r="Q62" s="887"/>
      <c r="R62" s="672"/>
      <c r="S62" s="670"/>
      <c r="T62" s="671"/>
      <c r="U62" s="425"/>
    </row>
    <row r="63" spans="1:21" ht="13.5" customHeight="1" outlineLevel="1">
      <c r="A63" s="425"/>
      <c r="B63" s="170">
        <f t="shared" si="0"/>
        <v>57</v>
      </c>
      <c r="C63" s="448"/>
      <c r="D63" s="47">
        <v>8595057657342</v>
      </c>
      <c r="E63" s="204" t="s">
        <v>3040</v>
      </c>
      <c r="F63" s="582" t="s">
        <v>5296</v>
      </c>
      <c r="G63" s="715" t="s">
        <v>8568</v>
      </c>
      <c r="H63" s="723">
        <v>20</v>
      </c>
      <c r="I63" s="684">
        <v>0.08</v>
      </c>
      <c r="J63" s="684">
        <v>0.60718130000000003</v>
      </c>
      <c r="K63" s="684" t="s">
        <v>9173</v>
      </c>
      <c r="L63" s="445">
        <v>4283.9119744116924</v>
      </c>
      <c r="M63" s="446">
        <f>L63*ЗМІСТ!$E$13/1000*1.2</f>
        <v>270.15993932838308</v>
      </c>
      <c r="N63" s="874"/>
      <c r="O63" s="875"/>
      <c r="P63" s="1033"/>
      <c r="Q63" s="887"/>
      <c r="R63" s="672"/>
      <c r="S63" s="670"/>
      <c r="T63" s="671"/>
      <c r="U63" s="425"/>
    </row>
    <row r="64" spans="1:21" ht="13.5" customHeight="1" outlineLevel="1">
      <c r="A64" s="425"/>
      <c r="B64" s="170">
        <f t="shared" si="0"/>
        <v>58</v>
      </c>
      <c r="C64" s="450"/>
      <c r="D64" s="47">
        <v>8595057657694</v>
      </c>
      <c r="E64" s="204" t="s">
        <v>3041</v>
      </c>
      <c r="F64" s="582" t="s">
        <v>5297</v>
      </c>
      <c r="G64" s="715" t="s">
        <v>8568</v>
      </c>
      <c r="H64" s="723">
        <v>1</v>
      </c>
      <c r="I64" s="684">
        <v>0.40600000000000003</v>
      </c>
      <c r="J64" s="684">
        <v>0.46800000000000003</v>
      </c>
      <c r="K64" s="684" t="s">
        <v>9173</v>
      </c>
      <c r="L64" s="445">
        <v>7148.0482079539697</v>
      </c>
      <c r="M64" s="446">
        <f>L64*ЗМІСТ!$E$13/1000*1.2</f>
        <v>450.78336849869578</v>
      </c>
      <c r="N64" s="874"/>
      <c r="O64" s="875"/>
      <c r="P64" s="1033"/>
      <c r="Q64" s="887"/>
      <c r="R64" s="672"/>
      <c r="S64" s="670"/>
      <c r="T64" s="671"/>
      <c r="U64" s="425"/>
    </row>
    <row r="65" spans="1:21" ht="13.5" customHeight="1" outlineLevel="1">
      <c r="A65" s="425"/>
      <c r="B65" s="170">
        <f t="shared" si="0"/>
        <v>59</v>
      </c>
      <c r="C65" s="448"/>
      <c r="D65" s="47">
        <v>8595057629271</v>
      </c>
      <c r="E65" s="204" t="s">
        <v>3042</v>
      </c>
      <c r="F65" s="582" t="s">
        <v>5298</v>
      </c>
      <c r="G65" s="715" t="s">
        <v>8568</v>
      </c>
      <c r="H65" s="723">
        <v>18</v>
      </c>
      <c r="I65" s="684">
        <v>0.15</v>
      </c>
      <c r="J65" s="684">
        <v>0.67464579999999996</v>
      </c>
      <c r="K65" s="684" t="s">
        <v>9173</v>
      </c>
      <c r="L65" s="445">
        <v>6416.1575091575087</v>
      </c>
      <c r="M65" s="446">
        <f>L65*ЗМІСТ!$E$13/1000*1.2</f>
        <v>404.62753057230759</v>
      </c>
      <c r="N65" s="874"/>
      <c r="O65" s="875"/>
      <c r="P65" s="1033"/>
      <c r="Q65" s="887"/>
      <c r="R65" s="672"/>
      <c r="S65" s="670"/>
      <c r="T65" s="671"/>
      <c r="U65" s="425"/>
    </row>
    <row r="66" spans="1:21" ht="13.5" customHeight="1" outlineLevel="1">
      <c r="A66" s="425"/>
      <c r="B66" s="170">
        <f t="shared" si="0"/>
        <v>60</v>
      </c>
      <c r="C66" s="450"/>
      <c r="D66" s="47">
        <v>8595057657700</v>
      </c>
      <c r="E66" s="204" t="s">
        <v>3043</v>
      </c>
      <c r="F66" s="582" t="s">
        <v>5299</v>
      </c>
      <c r="G66" s="715" t="s">
        <v>8568</v>
      </c>
      <c r="H66" s="723">
        <v>60</v>
      </c>
      <c r="I66" s="684">
        <v>0.89</v>
      </c>
      <c r="J66" s="684">
        <v>0.47458129999999998</v>
      </c>
      <c r="K66" s="684" t="s">
        <v>9173</v>
      </c>
      <c r="L66" s="445">
        <v>11751.836494871794</v>
      </c>
      <c r="M66" s="446">
        <f>L66*ЗМІСТ!$E$13/1000*1.2</f>
        <v>741.11593641875561</v>
      </c>
      <c r="N66" s="874"/>
      <c r="O66" s="875"/>
      <c r="P66" s="1033"/>
      <c r="Q66" s="887"/>
      <c r="R66" s="672"/>
      <c r="S66" s="670"/>
      <c r="T66" s="671"/>
      <c r="U66" s="425"/>
    </row>
    <row r="67" spans="1:21" ht="13.5" customHeight="1" outlineLevel="1">
      <c r="A67" s="425"/>
      <c r="B67" s="170">
        <f t="shared" si="0"/>
        <v>61</v>
      </c>
      <c r="C67" s="450"/>
      <c r="D67" s="534">
        <v>8595057651579</v>
      </c>
      <c r="E67" s="536" t="s">
        <v>3044</v>
      </c>
      <c r="F67" s="586" t="s">
        <v>5300</v>
      </c>
      <c r="G67" s="715" t="s">
        <v>8568</v>
      </c>
      <c r="H67" s="723">
        <v>14</v>
      </c>
      <c r="I67" s="684">
        <v>0.46</v>
      </c>
      <c r="J67" s="684">
        <v>2.0339195999999999</v>
      </c>
      <c r="K67" s="684" t="s">
        <v>9173</v>
      </c>
      <c r="L67" s="445">
        <v>13545.837371959724</v>
      </c>
      <c r="M67" s="446">
        <f>L67*ЗМІСТ!$E$13/1000*1.2</f>
        <v>854.25252069128851</v>
      </c>
      <c r="N67" s="874"/>
      <c r="O67" s="875"/>
      <c r="P67" s="1033"/>
      <c r="Q67" s="887"/>
      <c r="R67" s="672"/>
      <c r="S67" s="670"/>
      <c r="T67" s="671"/>
      <c r="U67" s="425"/>
    </row>
    <row r="68" spans="1:21" ht="13.5" customHeight="1" outlineLevel="1">
      <c r="A68" s="425"/>
      <c r="B68" s="170">
        <f t="shared" si="0"/>
        <v>62</v>
      </c>
      <c r="C68" s="448"/>
      <c r="D68" s="47">
        <v>8595057651586</v>
      </c>
      <c r="E68" s="204" t="s">
        <v>3045</v>
      </c>
      <c r="F68" s="582" t="s">
        <v>5301</v>
      </c>
      <c r="G68" s="715" t="s">
        <v>8568</v>
      </c>
      <c r="H68" s="723">
        <v>30</v>
      </c>
      <c r="I68" s="684">
        <v>0.25</v>
      </c>
      <c r="J68" s="684">
        <v>1.9226624999999999</v>
      </c>
      <c r="K68" s="684" t="s">
        <v>9173</v>
      </c>
      <c r="L68" s="445">
        <v>8703.9128969352842</v>
      </c>
      <c r="M68" s="446">
        <f>L68*ЗМІСТ!$E$13/1000*1.2</f>
        <v>548.9021703062632</v>
      </c>
      <c r="N68" s="874"/>
      <c r="O68" s="875"/>
      <c r="P68" s="1033"/>
      <c r="Q68" s="887"/>
      <c r="R68" s="672"/>
      <c r="S68" s="670"/>
      <c r="T68" s="671"/>
      <c r="U68" s="425"/>
    </row>
    <row r="69" spans="1:21" ht="13.5" customHeight="1" outlineLevel="1">
      <c r="A69" s="425"/>
      <c r="B69" s="170">
        <f t="shared" si="0"/>
        <v>63</v>
      </c>
      <c r="C69" s="21"/>
      <c r="D69" s="47">
        <v>8595057657717</v>
      </c>
      <c r="E69" s="204" t="s">
        <v>3046</v>
      </c>
      <c r="F69" s="582" t="s">
        <v>5302</v>
      </c>
      <c r="G69" s="715" t="s">
        <v>8568</v>
      </c>
      <c r="H69" s="723">
        <v>33</v>
      </c>
      <c r="I69" s="684">
        <v>0.49</v>
      </c>
      <c r="J69" s="684">
        <v>0.86287499999999995</v>
      </c>
      <c r="K69" s="684" t="s">
        <v>9173</v>
      </c>
      <c r="L69" s="445">
        <v>19699.008547008543</v>
      </c>
      <c r="M69" s="446">
        <f>L69*ЗМІСТ!$E$13/1000*1.2</f>
        <v>1242.2951231671791</v>
      </c>
      <c r="N69" s="874"/>
      <c r="O69" s="875"/>
      <c r="P69" s="1033"/>
      <c r="Q69" s="887"/>
      <c r="R69" s="672"/>
      <c r="S69" s="670"/>
      <c r="T69" s="671"/>
      <c r="U69" s="425"/>
    </row>
    <row r="70" spans="1:21" ht="13.5" customHeight="1" outlineLevel="1">
      <c r="A70" s="425"/>
      <c r="B70" s="170">
        <f t="shared" si="0"/>
        <v>64</v>
      </c>
      <c r="C70" s="450"/>
      <c r="D70" s="47">
        <v>8595568903730</v>
      </c>
      <c r="E70" s="204" t="s">
        <v>3047</v>
      </c>
      <c r="F70" s="582" t="s">
        <v>5303</v>
      </c>
      <c r="G70" s="715" t="s">
        <v>8567</v>
      </c>
      <c r="H70" s="723">
        <v>100</v>
      </c>
      <c r="I70" s="684">
        <v>0.19500000000000001</v>
      </c>
      <c r="J70" s="684">
        <v>2.7723499999999999</v>
      </c>
      <c r="K70" s="684" t="s">
        <v>9173</v>
      </c>
      <c r="L70" s="445">
        <v>1319.1706293576037</v>
      </c>
      <c r="M70" s="446">
        <f>L70*ЗМІСТ!$E$13/1000*1.2</f>
        <v>83.191965502507216</v>
      </c>
      <c r="N70" s="874">
        <v>-0.12242588418055154</v>
      </c>
      <c r="O70" s="875"/>
      <c r="P70" s="1033"/>
      <c r="Q70" s="887"/>
      <c r="R70" s="672"/>
      <c r="S70" s="670"/>
      <c r="T70" s="671"/>
      <c r="U70" s="425"/>
    </row>
    <row r="71" spans="1:21" ht="13.5" customHeight="1" outlineLevel="1">
      <c r="A71" s="425"/>
      <c r="B71" s="170">
        <f t="shared" si="0"/>
        <v>65</v>
      </c>
      <c r="C71" s="21"/>
      <c r="D71" s="534">
        <v>8595568903860</v>
      </c>
      <c r="E71" s="536" t="s">
        <v>3048</v>
      </c>
      <c r="F71" s="586" t="s">
        <v>5304</v>
      </c>
      <c r="G71" s="715" t="s">
        <v>8567</v>
      </c>
      <c r="H71" s="723">
        <v>100</v>
      </c>
      <c r="I71" s="684">
        <v>0.19500000000000001</v>
      </c>
      <c r="J71" s="684">
        <v>2.7723499999999999</v>
      </c>
      <c r="K71" s="684" t="s">
        <v>9173</v>
      </c>
      <c r="L71" s="445">
        <v>1404.0039816268381</v>
      </c>
      <c r="M71" s="446">
        <f>L71*ЗМІСТ!$E$13/1000*1.2</f>
        <v>88.54188245667784</v>
      </c>
      <c r="N71" s="874">
        <v>-0.16894202157557878</v>
      </c>
      <c r="O71" s="875"/>
      <c r="P71" s="1033"/>
      <c r="Q71" s="887"/>
      <c r="R71" s="672"/>
      <c r="S71" s="670"/>
      <c r="T71" s="671"/>
      <c r="U71" s="425"/>
    </row>
    <row r="72" spans="1:21" ht="13.5" customHeight="1" outlineLevel="1">
      <c r="A72" s="425"/>
      <c r="B72" s="170">
        <f t="shared" si="0"/>
        <v>66</v>
      </c>
      <c r="C72" s="450"/>
      <c r="D72" s="47">
        <v>8595057657328</v>
      </c>
      <c r="E72" s="204" t="s">
        <v>3049</v>
      </c>
      <c r="F72" s="582" t="s">
        <v>5305</v>
      </c>
      <c r="G72" s="715" t="s">
        <v>8567</v>
      </c>
      <c r="H72" s="723">
        <v>100</v>
      </c>
      <c r="I72" s="684">
        <v>0.27200000000000002</v>
      </c>
      <c r="J72" s="684">
        <v>3.5</v>
      </c>
      <c r="K72" s="684" t="s">
        <v>9173</v>
      </c>
      <c r="L72" s="445">
        <v>1589.082848845032</v>
      </c>
      <c r="M72" s="446">
        <f>L72*ЗМІСТ!$E$13/1000*1.2</f>
        <v>100.21366652630728</v>
      </c>
      <c r="N72" s="874">
        <v>-0.1376296385559746</v>
      </c>
      <c r="O72" s="875"/>
      <c r="P72" s="1033"/>
      <c r="Q72" s="887"/>
      <c r="R72" s="672"/>
      <c r="S72" s="670"/>
      <c r="T72" s="671"/>
      <c r="U72" s="425"/>
    </row>
    <row r="73" spans="1:21" ht="13.5" customHeight="1" outlineLevel="1">
      <c r="A73" s="425"/>
      <c r="B73" s="170">
        <f t="shared" ref="B73:B138" si="1">B72+1</f>
        <v>67</v>
      </c>
      <c r="C73" s="448"/>
      <c r="D73" s="534">
        <v>8595057656390</v>
      </c>
      <c r="E73" s="536" t="s">
        <v>3050</v>
      </c>
      <c r="F73" s="586" t="s">
        <v>5306</v>
      </c>
      <c r="G73" s="715" t="s">
        <v>8567</v>
      </c>
      <c r="H73" s="723">
        <v>100</v>
      </c>
      <c r="I73" s="684">
        <v>0.27200000000000002</v>
      </c>
      <c r="J73" s="684">
        <v>3.5</v>
      </c>
      <c r="K73" s="684" t="s">
        <v>9173</v>
      </c>
      <c r="L73" s="445">
        <v>1569.5716487005056</v>
      </c>
      <c r="M73" s="446">
        <f>L73*ЗМІСТ!$E$13/1000*1.2</f>
        <v>98.983215322184876</v>
      </c>
      <c r="N73" s="874">
        <v>-0.13897768611341527</v>
      </c>
      <c r="O73" s="875"/>
      <c r="P73" s="1033"/>
      <c r="Q73" s="887"/>
      <c r="R73" s="672"/>
      <c r="S73" s="670"/>
      <c r="T73" s="671"/>
      <c r="U73" s="425"/>
    </row>
    <row r="74" spans="1:21" ht="13.5" customHeight="1" outlineLevel="1">
      <c r="A74" s="425"/>
      <c r="B74" s="170">
        <f t="shared" si="1"/>
        <v>68</v>
      </c>
      <c r="C74" s="450"/>
      <c r="D74" s="534">
        <v>8595057656413</v>
      </c>
      <c r="E74" s="536" t="s">
        <v>3051</v>
      </c>
      <c r="F74" s="586" t="s">
        <v>5307</v>
      </c>
      <c r="G74" s="715" t="s">
        <v>8567</v>
      </c>
      <c r="H74" s="723">
        <v>100</v>
      </c>
      <c r="I74" s="684">
        <v>0.27200000000000002</v>
      </c>
      <c r="J74" s="684">
        <v>3.5</v>
      </c>
      <c r="K74" s="684" t="s">
        <v>9173</v>
      </c>
      <c r="L74" s="445">
        <v>1652.5469234437762</v>
      </c>
      <c r="M74" s="446">
        <f>L74*ЗМІСТ!$E$13/1000*1.2</f>
        <v>104.21595477255053</v>
      </c>
      <c r="N74" s="874">
        <v>-0.14012479960412097</v>
      </c>
      <c r="O74" s="875"/>
      <c r="P74" s="1033"/>
      <c r="Q74" s="887"/>
      <c r="R74" s="672"/>
      <c r="S74" s="670"/>
      <c r="T74" s="671"/>
      <c r="U74" s="425"/>
    </row>
    <row r="75" spans="1:21" ht="13.5" customHeight="1" outlineLevel="1">
      <c r="A75" s="425"/>
      <c r="B75" s="170">
        <f t="shared" si="1"/>
        <v>69</v>
      </c>
      <c r="C75" s="450"/>
      <c r="D75" s="47">
        <v>8595568915573</v>
      </c>
      <c r="E75" s="204" t="s">
        <v>3052</v>
      </c>
      <c r="F75" s="582" t="s">
        <v>5308</v>
      </c>
      <c r="G75" s="715" t="s">
        <v>8567</v>
      </c>
      <c r="H75" s="723">
        <v>1750</v>
      </c>
      <c r="I75" s="684">
        <v>0.27200000000000002</v>
      </c>
      <c r="J75" s="684">
        <v>3.4714285999999999</v>
      </c>
      <c r="K75" s="684" t="s">
        <v>9173</v>
      </c>
      <c r="L75" s="445">
        <v>1313.5891804296825</v>
      </c>
      <c r="M75" s="446">
        <f>L75*ЗМІСТ!$E$13/1000*1.2</f>
        <v>82.839977900348615</v>
      </c>
      <c r="N75" s="874"/>
      <c r="O75" s="875"/>
      <c r="P75" s="1033"/>
      <c r="Q75" s="887"/>
      <c r="R75" s="672"/>
      <c r="S75" s="670"/>
      <c r="T75" s="671"/>
      <c r="U75" s="425"/>
    </row>
    <row r="76" spans="1:21" ht="13.5" customHeight="1" outlineLevel="1">
      <c r="A76" s="425"/>
      <c r="B76" s="170">
        <f t="shared" si="1"/>
        <v>70</v>
      </c>
      <c r="C76" s="450"/>
      <c r="D76" s="47">
        <v>8595057665552</v>
      </c>
      <c r="E76" s="204" t="s">
        <v>3053</v>
      </c>
      <c r="F76" s="582" t="s">
        <v>5309</v>
      </c>
      <c r="G76" s="715" t="s">
        <v>8567</v>
      </c>
      <c r="H76" s="723">
        <v>100</v>
      </c>
      <c r="I76" s="684">
        <v>0.27200000000000002</v>
      </c>
      <c r="J76" s="684">
        <v>3.5</v>
      </c>
      <c r="K76" s="684" t="s">
        <v>9173</v>
      </c>
      <c r="L76" s="445">
        <v>1600.303378871695</v>
      </c>
      <c r="M76" s="446">
        <f>L76*ЗМІСТ!$E$13/1000*1.2</f>
        <v>100.92127623662394</v>
      </c>
      <c r="N76" s="874">
        <v>-7.8587971709015117E-2</v>
      </c>
      <c r="O76" s="875"/>
      <c r="P76" s="1033"/>
      <c r="Q76" s="887"/>
      <c r="R76" s="672"/>
      <c r="S76" s="670"/>
      <c r="T76" s="671"/>
      <c r="U76" s="425"/>
    </row>
    <row r="77" spans="1:21" ht="13.5" customHeight="1" outlineLevel="1">
      <c r="A77" s="425"/>
      <c r="B77" s="170">
        <f t="shared" si="1"/>
        <v>71</v>
      </c>
      <c r="C77" s="450"/>
      <c r="D77" s="47">
        <v>8595057665569</v>
      </c>
      <c r="E77" s="204" t="s">
        <v>3054</v>
      </c>
      <c r="F77" s="582" t="s">
        <v>5310</v>
      </c>
      <c r="G77" s="715" t="s">
        <v>8567</v>
      </c>
      <c r="H77" s="723">
        <v>100</v>
      </c>
      <c r="I77" s="684">
        <v>0.27200000000000002</v>
      </c>
      <c r="J77" s="684">
        <v>3.5</v>
      </c>
      <c r="K77" s="684" t="s">
        <v>9173</v>
      </c>
      <c r="L77" s="445">
        <v>1636.5758973611423</v>
      </c>
      <c r="M77" s="446">
        <f>L77*ЗМІСТ!$E$13/1000*1.2</f>
        <v>103.20876053903949</v>
      </c>
      <c r="N77" s="874">
        <v>-0.14416057626819873</v>
      </c>
      <c r="O77" s="875"/>
      <c r="P77" s="1033"/>
      <c r="Q77" s="887"/>
      <c r="R77" s="672"/>
      <c r="S77" s="670"/>
      <c r="T77" s="671"/>
      <c r="U77" s="425"/>
    </row>
    <row r="78" spans="1:21" ht="13.5" customHeight="1" outlineLevel="1">
      <c r="A78" s="425"/>
      <c r="B78" s="170">
        <f t="shared" si="1"/>
        <v>72</v>
      </c>
      <c r="C78" s="450"/>
      <c r="D78" s="47">
        <v>8595057655393</v>
      </c>
      <c r="E78" s="204" t="s">
        <v>3055</v>
      </c>
      <c r="F78" s="582" t="s">
        <v>5311</v>
      </c>
      <c r="G78" s="715" t="s">
        <v>8567</v>
      </c>
      <c r="H78" s="723">
        <v>1750</v>
      </c>
      <c r="I78" s="684">
        <v>0.41</v>
      </c>
      <c r="J78" s="684">
        <v>3.4714285999999999</v>
      </c>
      <c r="K78" s="684" t="s">
        <v>9173</v>
      </c>
      <c r="L78" s="445">
        <v>1947.4901905585584</v>
      </c>
      <c r="M78" s="446">
        <f>L78*ЗМІСТ!$E$13/1000*1.2</f>
        <v>122.81620977895443</v>
      </c>
      <c r="N78" s="874">
        <v>-0.2204916489863557</v>
      </c>
      <c r="O78" s="875"/>
      <c r="P78" s="1033"/>
      <c r="Q78" s="887"/>
      <c r="R78" s="672"/>
      <c r="S78" s="670"/>
      <c r="T78" s="671"/>
      <c r="U78" s="425"/>
    </row>
    <row r="79" spans="1:21" ht="13.5" customHeight="1" outlineLevel="1">
      <c r="A79" s="425"/>
      <c r="B79" s="170">
        <f t="shared" si="1"/>
        <v>73</v>
      </c>
      <c r="C79" s="450"/>
      <c r="D79" s="47">
        <v>8595057658226</v>
      </c>
      <c r="E79" s="204" t="s">
        <v>3056</v>
      </c>
      <c r="F79" s="582" t="s">
        <v>5312</v>
      </c>
      <c r="G79" s="715" t="s">
        <v>8567</v>
      </c>
      <c r="H79" s="723">
        <v>2000</v>
      </c>
      <c r="I79" s="684">
        <v>0.41</v>
      </c>
      <c r="J79" s="684">
        <v>1.4651000000000001</v>
      </c>
      <c r="K79" s="684" t="s">
        <v>9173</v>
      </c>
      <c r="L79" s="445">
        <v>1988.8407867522735</v>
      </c>
      <c r="M79" s="446">
        <f>L79*ЗМІСТ!$E$13/1000*1.2</f>
        <v>125.42393716121948</v>
      </c>
      <c r="N79" s="874">
        <v>-0.21445622386490806</v>
      </c>
      <c r="O79" s="875"/>
      <c r="P79" s="1033"/>
      <c r="Q79" s="887"/>
      <c r="R79" s="672"/>
      <c r="S79" s="670"/>
      <c r="T79" s="671"/>
      <c r="U79" s="425"/>
    </row>
    <row r="80" spans="1:21" ht="13.5" customHeight="1" outlineLevel="1">
      <c r="A80" s="425"/>
      <c r="B80" s="170">
        <f t="shared" si="1"/>
        <v>74</v>
      </c>
      <c r="C80" s="450"/>
      <c r="D80" s="47">
        <v>8595568930880</v>
      </c>
      <c r="E80" s="204" t="s">
        <v>3057</v>
      </c>
      <c r="F80" s="582" t="s">
        <v>5313</v>
      </c>
      <c r="G80" s="715" t="s">
        <v>8567</v>
      </c>
      <c r="H80" s="723">
        <v>1750</v>
      </c>
      <c r="I80" s="684">
        <v>0.41</v>
      </c>
      <c r="J80" s="684">
        <v>3.4714285999999999</v>
      </c>
      <c r="K80" s="684" t="s">
        <v>9173</v>
      </c>
      <c r="L80" s="445">
        <v>2163.1450522043879</v>
      </c>
      <c r="M80" s="446">
        <f>L80*ЗМІСТ!$E$13/1000*1.2</f>
        <v>136.41623346900914</v>
      </c>
      <c r="N80" s="874">
        <v>-8.0779816533733631E-2</v>
      </c>
      <c r="O80" s="875"/>
      <c r="P80" s="1033"/>
      <c r="Q80" s="887"/>
      <c r="R80" s="672"/>
      <c r="S80" s="670"/>
      <c r="T80" s="671"/>
      <c r="U80" s="425"/>
    </row>
    <row r="81" spans="1:21" ht="13.5" customHeight="1" outlineLevel="1">
      <c r="A81" s="425"/>
      <c r="B81" s="170">
        <f t="shared" si="1"/>
        <v>75</v>
      </c>
      <c r="C81" s="450"/>
      <c r="D81" s="47">
        <v>8595568930897</v>
      </c>
      <c r="E81" s="204" t="s">
        <v>3058</v>
      </c>
      <c r="F81" s="582" t="s">
        <v>5314</v>
      </c>
      <c r="G81" s="715" t="s">
        <v>8567</v>
      </c>
      <c r="H81" s="723">
        <v>100</v>
      </c>
      <c r="I81" s="684">
        <v>0.41</v>
      </c>
      <c r="J81" s="684">
        <v>4.3123500000000003</v>
      </c>
      <c r="K81" s="684" t="s">
        <v>9173</v>
      </c>
      <c r="L81" s="445">
        <v>2344.9019837482242</v>
      </c>
      <c r="M81" s="446">
        <f>L81*ЗМІСТ!$E$13/1000*1.2</f>
        <v>147.87852351878058</v>
      </c>
      <c r="N81" s="874">
        <v>-8.6371457093594978E-2</v>
      </c>
      <c r="O81" s="875"/>
      <c r="P81" s="1033"/>
      <c r="Q81" s="887"/>
      <c r="R81" s="672"/>
      <c r="S81" s="670"/>
      <c r="T81" s="671"/>
      <c r="U81" s="425"/>
    </row>
    <row r="82" spans="1:21" ht="13.5" customHeight="1" outlineLevel="1">
      <c r="A82" s="425"/>
      <c r="B82" s="170">
        <f t="shared" si="1"/>
        <v>76</v>
      </c>
      <c r="C82" s="450"/>
      <c r="D82" s="47">
        <v>8595057655409</v>
      </c>
      <c r="E82" s="204" t="s">
        <v>3059</v>
      </c>
      <c r="F82" s="582" t="s">
        <v>5315</v>
      </c>
      <c r="G82" s="715" t="s">
        <v>8567</v>
      </c>
      <c r="H82" s="723">
        <v>100</v>
      </c>
      <c r="I82" s="684">
        <v>0.41</v>
      </c>
      <c r="J82" s="684">
        <v>4.3123500000000003</v>
      </c>
      <c r="K82" s="684" t="s">
        <v>9173</v>
      </c>
      <c r="L82" s="445">
        <v>2087.8431770493298</v>
      </c>
      <c r="M82" s="446">
        <f>L82*ЗМІСТ!$E$13/1000*1.2</f>
        <v>131.6674080625306</v>
      </c>
      <c r="N82" s="874">
        <v>-0.19493583300542183</v>
      </c>
      <c r="O82" s="875"/>
      <c r="P82" s="1033"/>
      <c r="Q82" s="887"/>
      <c r="R82" s="672"/>
      <c r="S82" s="670"/>
      <c r="T82" s="671"/>
      <c r="U82" s="425"/>
    </row>
    <row r="83" spans="1:21" ht="13.5" customHeight="1" outlineLevel="1">
      <c r="A83" s="425"/>
      <c r="B83" s="170">
        <f t="shared" si="1"/>
        <v>77</v>
      </c>
      <c r="C83" s="450"/>
      <c r="D83" s="47">
        <v>8595568919540</v>
      </c>
      <c r="E83" s="204" t="s">
        <v>3060</v>
      </c>
      <c r="F83" s="582" t="s">
        <v>5316</v>
      </c>
      <c r="G83" s="715" t="s">
        <v>8567</v>
      </c>
      <c r="H83" s="723">
        <v>300</v>
      </c>
      <c r="I83" s="684">
        <v>0.41</v>
      </c>
      <c r="J83" s="684">
        <v>4.5374999999999996</v>
      </c>
      <c r="K83" s="684" t="s">
        <v>9173</v>
      </c>
      <c r="L83" s="445">
        <v>2019.2836659845257</v>
      </c>
      <c r="M83" s="446">
        <f>L83*ЗМІСТ!$E$13/1000*1.2</f>
        <v>127.34378202626156</v>
      </c>
      <c r="N83" s="874">
        <v>-0.20921085050383231</v>
      </c>
      <c r="O83" s="875"/>
      <c r="P83" s="1033"/>
      <c r="Q83" s="887"/>
      <c r="R83" s="672"/>
      <c r="S83" s="670"/>
      <c r="T83" s="671"/>
      <c r="U83" s="425"/>
    </row>
    <row r="84" spans="1:21" ht="13.5" customHeight="1" outlineLevel="1">
      <c r="A84" s="425"/>
      <c r="B84" s="170">
        <f t="shared" si="1"/>
        <v>78</v>
      </c>
      <c r="C84" s="448"/>
      <c r="D84" s="47">
        <v>8595057655416</v>
      </c>
      <c r="E84" s="204" t="s">
        <v>3061</v>
      </c>
      <c r="F84" s="582" t="s">
        <v>5317</v>
      </c>
      <c r="G84" s="715" t="s">
        <v>8567</v>
      </c>
      <c r="H84" s="723">
        <v>1750</v>
      </c>
      <c r="I84" s="684">
        <v>0.41</v>
      </c>
      <c r="J84" s="684">
        <v>3.4714285999999999</v>
      </c>
      <c r="K84" s="684" t="s">
        <v>9173</v>
      </c>
      <c r="L84" s="445">
        <v>1912.6544373090212</v>
      </c>
      <c r="M84" s="446">
        <f>L84*ЗМІСТ!$E$13/1000*1.2</f>
        <v>120.61933340974613</v>
      </c>
      <c r="N84" s="874">
        <v>-0.22351300967904444</v>
      </c>
      <c r="O84" s="875"/>
      <c r="P84" s="1033"/>
      <c r="Q84" s="887"/>
      <c r="R84" s="672"/>
      <c r="S84" s="670"/>
      <c r="T84" s="671"/>
      <c r="U84" s="425"/>
    </row>
    <row r="85" spans="1:21" ht="13.5" customHeight="1" outlineLevel="1">
      <c r="A85" s="425"/>
      <c r="B85" s="170">
        <f t="shared" si="1"/>
        <v>79</v>
      </c>
      <c r="C85" s="450"/>
      <c r="D85" s="47">
        <v>8595057655423</v>
      </c>
      <c r="E85" s="204" t="s">
        <v>3062</v>
      </c>
      <c r="F85" s="582" t="s">
        <v>5318</v>
      </c>
      <c r="G85" s="715" t="s">
        <v>8567</v>
      </c>
      <c r="H85" s="723">
        <v>100</v>
      </c>
      <c r="I85" s="684">
        <v>0.41</v>
      </c>
      <c r="J85" s="684">
        <v>4.3123500000000003</v>
      </c>
      <c r="K85" s="684" t="s">
        <v>9173</v>
      </c>
      <c r="L85" s="445">
        <v>2065.5074984500761</v>
      </c>
      <c r="M85" s="446">
        <f>L85*ЗМІСТ!$E$13/1000*1.2</f>
        <v>130.25883440105585</v>
      </c>
      <c r="N85" s="874">
        <v>-0.19342026423245057</v>
      </c>
      <c r="O85" s="875"/>
      <c r="P85" s="1033"/>
      <c r="Q85" s="887"/>
      <c r="R85" s="672"/>
      <c r="S85" s="670"/>
      <c r="T85" s="671"/>
      <c r="U85" s="425"/>
    </row>
    <row r="86" spans="1:21" ht="13.5" customHeight="1" outlineLevel="1">
      <c r="A86" s="425"/>
      <c r="B86" s="170">
        <f t="shared" si="1"/>
        <v>80</v>
      </c>
      <c r="C86" s="450"/>
      <c r="D86" s="47">
        <v>8595568903303</v>
      </c>
      <c r="E86" s="204" t="s">
        <v>3063</v>
      </c>
      <c r="F86" s="582" t="s">
        <v>5319</v>
      </c>
      <c r="G86" s="715" t="s">
        <v>8567</v>
      </c>
      <c r="H86" s="723">
        <v>300</v>
      </c>
      <c r="I86" s="684">
        <v>0.41</v>
      </c>
      <c r="J86" s="684">
        <v>4.5374999999999996</v>
      </c>
      <c r="K86" s="684" t="s">
        <v>9173</v>
      </c>
      <c r="L86" s="445">
        <v>2012.3288054787233</v>
      </c>
      <c r="M86" s="446">
        <f>L86*ЗМІСТ!$E$13/1000*1.2</f>
        <v>126.9051818161013</v>
      </c>
      <c r="N86" s="874">
        <v>-0.18294815231694031</v>
      </c>
      <c r="O86" s="875"/>
      <c r="P86" s="1033"/>
      <c r="Q86" s="887"/>
      <c r="R86" s="672"/>
      <c r="S86" s="670"/>
      <c r="T86" s="671"/>
      <c r="U86" s="425"/>
    </row>
    <row r="87" spans="1:21" ht="13.5" customHeight="1" outlineLevel="1">
      <c r="A87" s="425"/>
      <c r="B87" s="170">
        <f t="shared" si="1"/>
        <v>81</v>
      </c>
      <c r="C87" s="448"/>
      <c r="D87" s="47">
        <v>8595057655430</v>
      </c>
      <c r="E87" s="204" t="s">
        <v>3064</v>
      </c>
      <c r="F87" s="582" t="s">
        <v>5320</v>
      </c>
      <c r="G87" s="715" t="s">
        <v>8567</v>
      </c>
      <c r="H87" s="723">
        <v>1750</v>
      </c>
      <c r="I87" s="684">
        <v>0.41</v>
      </c>
      <c r="J87" s="684">
        <v>3.4714285999999999</v>
      </c>
      <c r="K87" s="684" t="s">
        <v>9173</v>
      </c>
      <c r="L87" s="445">
        <v>1910.1722082264102</v>
      </c>
      <c r="M87" s="446">
        <f>L87*ЗМІСТ!$E$13/1000*1.2</f>
        <v>120.46279451203702</v>
      </c>
      <c r="N87" s="874">
        <v>-0.22376648792203568</v>
      </c>
      <c r="O87" s="875"/>
      <c r="P87" s="1033"/>
      <c r="Q87" s="887"/>
      <c r="R87" s="672"/>
      <c r="S87" s="670"/>
      <c r="T87" s="671"/>
      <c r="U87" s="425"/>
    </row>
    <row r="88" spans="1:21" ht="13.5" customHeight="1" outlineLevel="1">
      <c r="A88" s="425"/>
      <c r="B88" s="170">
        <f t="shared" si="1"/>
        <v>82</v>
      </c>
      <c r="C88" s="450"/>
      <c r="D88" s="47">
        <v>8595057655447</v>
      </c>
      <c r="E88" s="204" t="s">
        <v>3065</v>
      </c>
      <c r="F88" s="582" t="s">
        <v>5321</v>
      </c>
      <c r="G88" s="715" t="s">
        <v>8567</v>
      </c>
      <c r="H88" s="723">
        <v>100</v>
      </c>
      <c r="I88" s="684">
        <v>0.41</v>
      </c>
      <c r="J88" s="684">
        <v>4.3123500000000003</v>
      </c>
      <c r="K88" s="684" t="s">
        <v>9173</v>
      </c>
      <c r="L88" s="445">
        <v>2081.4653595439208</v>
      </c>
      <c r="M88" s="446">
        <f>L88*ЗМІСТ!$E$13/1000*1.2</f>
        <v>131.26519839982026</v>
      </c>
      <c r="N88" s="874">
        <v>-0.19462326824900761</v>
      </c>
      <c r="O88" s="875"/>
      <c r="P88" s="1033"/>
      <c r="Q88" s="887"/>
      <c r="R88" s="672"/>
      <c r="S88" s="670"/>
      <c r="T88" s="671"/>
      <c r="U88" s="425"/>
    </row>
    <row r="89" spans="1:21" ht="13.5" customHeight="1" outlineLevel="1">
      <c r="A89" s="425"/>
      <c r="B89" s="170">
        <f t="shared" si="1"/>
        <v>83</v>
      </c>
      <c r="C89" s="450"/>
      <c r="D89" s="47">
        <v>8595568903457</v>
      </c>
      <c r="E89" s="204" t="s">
        <v>3066</v>
      </c>
      <c r="F89" s="582" t="s">
        <v>5322</v>
      </c>
      <c r="G89" s="715" t="s">
        <v>8567</v>
      </c>
      <c r="H89" s="723">
        <v>300</v>
      </c>
      <c r="I89" s="684">
        <v>0.41</v>
      </c>
      <c r="J89" s="684">
        <v>4.5374999999999996</v>
      </c>
      <c r="K89" s="684" t="s">
        <v>9173</v>
      </c>
      <c r="L89" s="445">
        <v>2009.848304967896</v>
      </c>
      <c r="M89" s="446">
        <f>L89*ЗМІСТ!$E$13/1000*1.2</f>
        <v>126.74875192876658</v>
      </c>
      <c r="N89" s="874">
        <v>-0.18316205493927482</v>
      </c>
      <c r="O89" s="875"/>
      <c r="P89" s="1033"/>
      <c r="Q89" s="887"/>
      <c r="R89" s="672"/>
      <c r="S89" s="670"/>
      <c r="T89" s="671"/>
      <c r="U89" s="425"/>
    </row>
    <row r="90" spans="1:21" ht="13.5" customHeight="1" outlineLevel="1">
      <c r="A90" s="425"/>
      <c r="B90" s="170">
        <f t="shared" si="1"/>
        <v>84</v>
      </c>
      <c r="C90" s="450"/>
      <c r="D90" s="47">
        <v>8595057655461</v>
      </c>
      <c r="E90" s="204" t="s">
        <v>3067</v>
      </c>
      <c r="F90" s="582" t="s">
        <v>5323</v>
      </c>
      <c r="G90" s="715" t="s">
        <v>8567</v>
      </c>
      <c r="H90" s="723">
        <v>100</v>
      </c>
      <c r="I90" s="684">
        <v>0.41</v>
      </c>
      <c r="J90" s="684">
        <v>4.3123500000000003</v>
      </c>
      <c r="K90" s="684" t="s">
        <v>9173</v>
      </c>
      <c r="L90" s="445">
        <v>2234.0919603050006</v>
      </c>
      <c r="M90" s="446">
        <f>L90*ЗМІСТ!$E$13/1000*1.2</f>
        <v>140.8904179299609</v>
      </c>
      <c r="N90" s="874">
        <v>-0.19406463791114248</v>
      </c>
      <c r="O90" s="875"/>
      <c r="P90" s="1033"/>
      <c r="Q90" s="887"/>
      <c r="R90" s="672"/>
      <c r="S90" s="670"/>
      <c r="T90" s="671"/>
      <c r="U90" s="425"/>
    </row>
    <row r="91" spans="1:21" ht="13.5" customHeight="1" outlineLevel="1">
      <c r="A91" s="425"/>
      <c r="B91" s="170">
        <f t="shared" si="1"/>
        <v>85</v>
      </c>
      <c r="C91" s="450"/>
      <c r="D91" s="47">
        <v>8595057655478</v>
      </c>
      <c r="E91" s="204" t="s">
        <v>3068</v>
      </c>
      <c r="F91" s="582" t="s">
        <v>5324</v>
      </c>
      <c r="G91" s="715" t="s">
        <v>8567</v>
      </c>
      <c r="H91" s="723">
        <v>1750</v>
      </c>
      <c r="I91" s="684">
        <v>0.41</v>
      </c>
      <c r="J91" s="684">
        <v>3.4714285999999999</v>
      </c>
      <c r="K91" s="684" t="s">
        <v>9173</v>
      </c>
      <c r="L91" s="445">
        <v>1995.2708900434593</v>
      </c>
      <c r="M91" s="446">
        <f>L91*ЗМІСТ!$E$13/1000*1.2</f>
        <v>125.82944416635829</v>
      </c>
      <c r="N91" s="874">
        <v>-0.21627060797865039</v>
      </c>
      <c r="O91" s="875"/>
      <c r="P91" s="1033"/>
      <c r="Q91" s="887"/>
      <c r="R91" s="672"/>
      <c r="S91" s="670"/>
      <c r="T91" s="671"/>
      <c r="U91" s="425"/>
    </row>
    <row r="92" spans="1:21" ht="13.5" customHeight="1" outlineLevel="1">
      <c r="A92" s="425"/>
      <c r="B92" s="170">
        <f t="shared" si="1"/>
        <v>86</v>
      </c>
      <c r="C92" s="450"/>
      <c r="D92" s="47">
        <v>8595057655485</v>
      </c>
      <c r="E92" s="204" t="s">
        <v>3069</v>
      </c>
      <c r="F92" s="582" t="s">
        <v>5325</v>
      </c>
      <c r="G92" s="715" t="s">
        <v>8567</v>
      </c>
      <c r="H92" s="723">
        <v>100</v>
      </c>
      <c r="I92" s="684">
        <v>0.41</v>
      </c>
      <c r="J92" s="684">
        <v>4.3123500000000003</v>
      </c>
      <c r="K92" s="684" t="s">
        <v>9173</v>
      </c>
      <c r="L92" s="445">
        <v>2239.0617965911638</v>
      </c>
      <c r="M92" s="446">
        <f>L92*ЗМІСТ!$E$13/1000*1.2</f>
        <v>141.2038348903377</v>
      </c>
      <c r="N92" s="874">
        <v>-0.19371643202873956</v>
      </c>
      <c r="O92" s="875"/>
      <c r="P92" s="1033"/>
      <c r="Q92" s="887"/>
      <c r="R92" s="672"/>
      <c r="S92" s="670"/>
      <c r="T92" s="671"/>
      <c r="U92" s="425"/>
    </row>
    <row r="93" spans="1:21" ht="13.5" customHeight="1" outlineLevel="1">
      <c r="A93" s="425"/>
      <c r="B93" s="170">
        <f t="shared" si="1"/>
        <v>87</v>
      </c>
      <c r="C93" s="450"/>
      <c r="D93" s="47">
        <v>8595568903716</v>
      </c>
      <c r="E93" s="204" t="s">
        <v>3070</v>
      </c>
      <c r="F93" s="582" t="s">
        <v>5326</v>
      </c>
      <c r="G93" s="715" t="s">
        <v>8567</v>
      </c>
      <c r="H93" s="723">
        <v>300</v>
      </c>
      <c r="I93" s="684">
        <v>0.41</v>
      </c>
      <c r="J93" s="684">
        <v>4.5374999999999996</v>
      </c>
      <c r="K93" s="684" t="s">
        <v>9173</v>
      </c>
      <c r="L93" s="445">
        <v>2150.6009935897418</v>
      </c>
      <c r="M93" s="446">
        <f>L93*ЗМІСТ!$E$13/1000*1.2</f>
        <v>135.62515696358449</v>
      </c>
      <c r="N93" s="874">
        <v>-0.18114511500736599</v>
      </c>
      <c r="O93" s="875"/>
      <c r="P93" s="1033"/>
      <c r="Q93" s="887"/>
      <c r="R93" s="672"/>
      <c r="S93" s="670"/>
      <c r="T93" s="671"/>
      <c r="U93" s="425"/>
    </row>
    <row r="94" spans="1:21" ht="13.5" customHeight="1" outlineLevel="1">
      <c r="A94" s="425"/>
      <c r="B94" s="170">
        <f t="shared" si="1"/>
        <v>88</v>
      </c>
      <c r="C94" s="450"/>
      <c r="D94" s="47">
        <v>8595057655492</v>
      </c>
      <c r="E94" s="204" t="s">
        <v>3071</v>
      </c>
      <c r="F94" s="582" t="s">
        <v>5327</v>
      </c>
      <c r="G94" s="715" t="s">
        <v>8567</v>
      </c>
      <c r="H94" s="723">
        <v>1750</v>
      </c>
      <c r="I94" s="684">
        <v>0.41</v>
      </c>
      <c r="J94" s="684">
        <v>3.4714285999999999</v>
      </c>
      <c r="K94" s="684" t="s">
        <v>9173</v>
      </c>
      <c r="L94" s="445">
        <v>1818.4871673343903</v>
      </c>
      <c r="M94" s="446">
        <f>L94*ЗМІСТ!$E$13/1000*1.2</f>
        <v>114.68078376282921</v>
      </c>
      <c r="N94" s="874">
        <v>-5.4950674506372636E-2</v>
      </c>
      <c r="O94" s="875"/>
      <c r="P94" s="1033"/>
      <c r="Q94" s="887"/>
      <c r="R94" s="672"/>
      <c r="S94" s="670"/>
      <c r="T94" s="671"/>
      <c r="U94" s="425"/>
    </row>
    <row r="95" spans="1:21" ht="13.5" customHeight="1" outlineLevel="1">
      <c r="A95" s="425"/>
      <c r="B95" s="170">
        <f t="shared" si="1"/>
        <v>89</v>
      </c>
      <c r="C95" s="450"/>
      <c r="D95" s="47">
        <v>8595057655508</v>
      </c>
      <c r="E95" s="204" t="s">
        <v>3072</v>
      </c>
      <c r="F95" s="582" t="s">
        <v>5328</v>
      </c>
      <c r="G95" s="715" t="s">
        <v>8567</v>
      </c>
      <c r="H95" s="723">
        <v>100</v>
      </c>
      <c r="I95" s="684">
        <v>0.41</v>
      </c>
      <c r="J95" s="684">
        <v>4.3123500000000003</v>
      </c>
      <c r="K95" s="684" t="s">
        <v>9173</v>
      </c>
      <c r="L95" s="445">
        <v>2000.1382087525851</v>
      </c>
      <c r="M95" s="446">
        <f>L95*ЗМІСТ!$E$13/1000*1.2</f>
        <v>126.13639597465961</v>
      </c>
      <c r="N95" s="874">
        <v>-5.5350174472043219E-2</v>
      </c>
      <c r="O95" s="875"/>
      <c r="P95" s="1033"/>
      <c r="Q95" s="887"/>
      <c r="R95" s="672"/>
      <c r="S95" s="670"/>
      <c r="T95" s="671"/>
      <c r="U95" s="425"/>
    </row>
    <row r="96" spans="1:21" ht="13.5" customHeight="1" outlineLevel="1">
      <c r="A96" s="425"/>
      <c r="B96" s="170">
        <f t="shared" si="1"/>
        <v>90</v>
      </c>
      <c r="C96" s="450"/>
      <c r="D96" s="47">
        <v>8595057655546</v>
      </c>
      <c r="E96" s="204" t="s">
        <v>3073</v>
      </c>
      <c r="F96" s="582" t="s">
        <v>5329</v>
      </c>
      <c r="G96" s="715" t="s">
        <v>8567</v>
      </c>
      <c r="H96" s="723">
        <v>100</v>
      </c>
      <c r="I96" s="684">
        <v>0.41</v>
      </c>
      <c r="J96" s="684">
        <v>4.3123500000000003</v>
      </c>
      <c r="K96" s="684" t="s">
        <v>9173</v>
      </c>
      <c r="L96" s="445">
        <v>2102.5000187807555</v>
      </c>
      <c r="M96" s="446">
        <f>L96*ЗМІСТ!$E$13/1000*1.2</f>
        <v>132.59172478438654</v>
      </c>
      <c r="N96" s="874">
        <v>-0.19187654453950853</v>
      </c>
      <c r="O96" s="875"/>
      <c r="P96" s="1033"/>
      <c r="Q96" s="887"/>
      <c r="R96" s="672"/>
      <c r="S96" s="670"/>
      <c r="T96" s="671"/>
      <c r="U96" s="425"/>
    </row>
    <row r="97" spans="1:21" ht="13.5" customHeight="1" outlineLevel="1">
      <c r="A97" s="425"/>
      <c r="B97" s="170">
        <f t="shared" si="1"/>
        <v>91</v>
      </c>
      <c r="C97" s="450"/>
      <c r="D97" s="47">
        <v>8595057655553</v>
      </c>
      <c r="E97" s="204" t="s">
        <v>3074</v>
      </c>
      <c r="F97" s="582" t="s">
        <v>5330</v>
      </c>
      <c r="G97" s="715" t="s">
        <v>8567</v>
      </c>
      <c r="H97" s="723">
        <v>1750</v>
      </c>
      <c r="I97" s="684">
        <v>0.41</v>
      </c>
      <c r="J97" s="684">
        <v>3.4714285999999999</v>
      </c>
      <c r="K97" s="684" t="s">
        <v>9173</v>
      </c>
      <c r="L97" s="445">
        <v>1947.748249548225</v>
      </c>
      <c r="M97" s="446">
        <f>L97*ЗМІСТ!$E$13/1000*1.2</f>
        <v>122.83248396978932</v>
      </c>
      <c r="N97" s="874">
        <v>-0.22039369894939143</v>
      </c>
      <c r="O97" s="875"/>
      <c r="P97" s="1033"/>
      <c r="Q97" s="887"/>
      <c r="R97" s="672"/>
      <c r="S97" s="670"/>
      <c r="T97" s="671"/>
      <c r="U97" s="425"/>
    </row>
    <row r="98" spans="1:21" ht="13.5" customHeight="1" outlineLevel="1">
      <c r="A98" s="425"/>
      <c r="B98" s="170">
        <f t="shared" si="1"/>
        <v>92</v>
      </c>
      <c r="C98" s="450"/>
      <c r="D98" s="47">
        <v>8595057657298</v>
      </c>
      <c r="E98" s="204" t="s">
        <v>3075</v>
      </c>
      <c r="F98" s="582" t="s">
        <v>5331</v>
      </c>
      <c r="G98" s="715" t="s">
        <v>8567</v>
      </c>
      <c r="H98" s="723">
        <v>1250</v>
      </c>
      <c r="I98" s="684">
        <v>0.48</v>
      </c>
      <c r="J98" s="684">
        <v>4.8600000000000003</v>
      </c>
      <c r="K98" s="684" t="s">
        <v>9173</v>
      </c>
      <c r="L98" s="445">
        <v>2488.1750289925494</v>
      </c>
      <c r="M98" s="446">
        <f>L98*ЗМІСТ!$E$13/1000*1.2</f>
        <v>156.91387192038147</v>
      </c>
      <c r="N98" s="874">
        <v>-0.2169612731215817</v>
      </c>
      <c r="O98" s="875"/>
      <c r="P98" s="1033"/>
      <c r="Q98" s="887"/>
      <c r="R98" s="672"/>
      <c r="S98" s="670"/>
      <c r="T98" s="671"/>
      <c r="U98" s="425"/>
    </row>
    <row r="99" spans="1:21" ht="13.5" customHeight="1" outlineLevel="1">
      <c r="A99" s="425"/>
      <c r="B99" s="170">
        <f t="shared" si="1"/>
        <v>93</v>
      </c>
      <c r="C99" s="450"/>
      <c r="D99" s="47">
        <v>8595057657304</v>
      </c>
      <c r="E99" s="204" t="s">
        <v>3076</v>
      </c>
      <c r="F99" s="582" t="s">
        <v>5332</v>
      </c>
      <c r="G99" s="715" t="s">
        <v>8567</v>
      </c>
      <c r="H99" s="723">
        <v>100</v>
      </c>
      <c r="I99" s="684">
        <v>0.48</v>
      </c>
      <c r="J99" s="684">
        <v>7.3587499999999997</v>
      </c>
      <c r="K99" s="684" t="s">
        <v>9173</v>
      </c>
      <c r="L99" s="445">
        <v>2585.9815866827803</v>
      </c>
      <c r="M99" s="446">
        <f>L99*ЗМІСТ!$E$13/1000*1.2</f>
        <v>163.08192902550897</v>
      </c>
      <c r="N99" s="874">
        <v>-0.20054753316808593</v>
      </c>
      <c r="O99" s="875"/>
      <c r="P99" s="1033"/>
      <c r="Q99" s="887"/>
      <c r="R99" s="672"/>
      <c r="S99" s="670"/>
      <c r="T99" s="671"/>
      <c r="U99" s="425"/>
    </row>
    <row r="100" spans="1:21" ht="13.5" customHeight="1" outlineLevel="1">
      <c r="A100" s="425"/>
      <c r="B100" s="170">
        <f t="shared" si="1"/>
        <v>94</v>
      </c>
      <c r="C100" s="450"/>
      <c r="D100" s="47">
        <v>8595057699540</v>
      </c>
      <c r="E100" s="204" t="s">
        <v>3077</v>
      </c>
      <c r="F100" s="582" t="s">
        <v>5333</v>
      </c>
      <c r="G100" s="715" t="s">
        <v>8567</v>
      </c>
      <c r="H100" s="723">
        <v>100</v>
      </c>
      <c r="I100" s="684">
        <v>0.48</v>
      </c>
      <c r="J100" s="684">
        <v>7.3587499999999997</v>
      </c>
      <c r="K100" s="684" t="s">
        <v>9173</v>
      </c>
      <c r="L100" s="445">
        <v>2442.2500423903375</v>
      </c>
      <c r="M100" s="446">
        <f>L100*ЗМІСТ!$E$13/1000*1.2</f>
        <v>154.01766591329746</v>
      </c>
      <c r="N100" s="874">
        <v>-0.19816251329808743</v>
      </c>
      <c r="O100" s="875"/>
      <c r="P100" s="1033"/>
      <c r="Q100" s="887"/>
      <c r="R100" s="672"/>
      <c r="S100" s="670"/>
      <c r="T100" s="671"/>
      <c r="U100" s="425"/>
    </row>
    <row r="101" spans="1:21" ht="13.5" customHeight="1" outlineLevel="1">
      <c r="A101" s="425"/>
      <c r="B101" s="170">
        <f t="shared" si="1"/>
        <v>95</v>
      </c>
      <c r="C101" s="450"/>
      <c r="D101" s="47">
        <v>8595057689411</v>
      </c>
      <c r="E101" s="204" t="s">
        <v>3078</v>
      </c>
      <c r="F101" s="582" t="s">
        <v>5334</v>
      </c>
      <c r="G101" s="715" t="s">
        <v>8567</v>
      </c>
      <c r="H101" s="723">
        <v>1250</v>
      </c>
      <c r="I101" s="684">
        <v>0.48</v>
      </c>
      <c r="J101" s="684">
        <v>2.34416</v>
      </c>
      <c r="K101" s="684" t="s">
        <v>9173</v>
      </c>
      <c r="L101" s="445">
        <v>2745.0262877057894</v>
      </c>
      <c r="M101" s="446">
        <f>L101*ЗМІСТ!$E$13/1000*1.2</f>
        <v>173.11189860367185</v>
      </c>
      <c r="N101" s="874">
        <v>-0.19834178973919528</v>
      </c>
      <c r="O101" s="875"/>
      <c r="P101" s="1033"/>
      <c r="Q101" s="887"/>
      <c r="R101" s="672"/>
      <c r="S101" s="670"/>
      <c r="T101" s="671"/>
      <c r="U101" s="425"/>
    </row>
    <row r="102" spans="1:21" ht="13.5" customHeight="1" outlineLevel="1">
      <c r="A102" s="425"/>
      <c r="B102" s="170">
        <f t="shared" si="1"/>
        <v>96</v>
      </c>
      <c r="C102" s="450"/>
      <c r="D102" s="47">
        <v>8595057691070</v>
      </c>
      <c r="E102" s="204" t="s">
        <v>3079</v>
      </c>
      <c r="F102" s="582" t="s">
        <v>5335</v>
      </c>
      <c r="G102" s="715" t="s">
        <v>8567</v>
      </c>
      <c r="H102" s="723">
        <v>100</v>
      </c>
      <c r="I102" s="684">
        <v>0.48</v>
      </c>
      <c r="J102" s="684">
        <v>7.3587499999999997</v>
      </c>
      <c r="K102" s="684" t="s">
        <v>9173</v>
      </c>
      <c r="L102" s="445">
        <v>2594.3487909326118</v>
      </c>
      <c r="M102" s="446">
        <f>L102*ЗМІСТ!$E$13/1000*1.2</f>
        <v>163.60959705556766</v>
      </c>
      <c r="N102" s="874">
        <v>-0.20545315762705785</v>
      </c>
      <c r="O102" s="875"/>
      <c r="P102" s="1033"/>
      <c r="Q102" s="887"/>
      <c r="R102" s="672"/>
      <c r="S102" s="670"/>
      <c r="T102" s="671"/>
      <c r="U102" s="425"/>
    </row>
    <row r="103" spans="1:21" ht="13.5" customHeight="1" outlineLevel="1">
      <c r="A103" s="425"/>
      <c r="B103" s="170">
        <f t="shared" si="1"/>
        <v>97</v>
      </c>
      <c r="C103" s="450"/>
      <c r="D103" s="47">
        <v>8595568927125</v>
      </c>
      <c r="E103" s="204" t="s">
        <v>3080</v>
      </c>
      <c r="F103" s="582" t="s">
        <v>5336</v>
      </c>
      <c r="G103" s="715" t="s">
        <v>8568</v>
      </c>
      <c r="H103" s="723">
        <v>550</v>
      </c>
      <c r="I103" s="684">
        <v>0.65</v>
      </c>
      <c r="J103" s="684">
        <v>11.0454545</v>
      </c>
      <c r="K103" s="684" t="s">
        <v>9173</v>
      </c>
      <c r="L103" s="445">
        <v>3013.7939010190244</v>
      </c>
      <c r="M103" s="446">
        <f>L103*ЗМІСТ!$E$13/1000*1.2</f>
        <v>190.06141636683955</v>
      </c>
      <c r="N103" s="874">
        <v>-0.22105944612563558</v>
      </c>
      <c r="O103" s="875"/>
      <c r="P103" s="1033"/>
      <c r="Q103" s="887"/>
      <c r="R103" s="672"/>
      <c r="S103" s="670"/>
      <c r="T103" s="671"/>
      <c r="U103" s="425"/>
    </row>
    <row r="104" spans="1:21" ht="13.5" customHeight="1" outlineLevel="1">
      <c r="A104" s="425"/>
      <c r="B104" s="170">
        <f t="shared" si="1"/>
        <v>98</v>
      </c>
      <c r="C104" s="450"/>
      <c r="D104" s="47">
        <v>8595568912558</v>
      </c>
      <c r="E104" s="204" t="s">
        <v>3081</v>
      </c>
      <c r="F104" s="582" t="s">
        <v>5337</v>
      </c>
      <c r="G104" s="715" t="s">
        <v>8567</v>
      </c>
      <c r="H104" s="723">
        <v>1250</v>
      </c>
      <c r="I104" s="684">
        <v>0.48</v>
      </c>
      <c r="J104" s="684">
        <v>4.8600000000000003</v>
      </c>
      <c r="K104" s="684" t="s">
        <v>9173</v>
      </c>
      <c r="L104" s="445">
        <v>2234.2536321771199</v>
      </c>
      <c r="M104" s="446">
        <f>L104*ЗМІСТ!$E$13/1000*1.2</f>
        <v>140.90061357903673</v>
      </c>
      <c r="N104" s="874">
        <v>-9.5034492022337894E-2</v>
      </c>
      <c r="O104" s="875"/>
      <c r="P104" s="1033"/>
      <c r="Q104" s="887"/>
      <c r="R104" s="672"/>
      <c r="S104" s="670"/>
      <c r="T104" s="671"/>
      <c r="U104" s="425"/>
    </row>
    <row r="105" spans="1:21" ht="13.5" customHeight="1" outlineLevel="1">
      <c r="A105" s="425"/>
      <c r="B105" s="170">
        <f t="shared" si="1"/>
        <v>99</v>
      </c>
      <c r="C105" s="450"/>
      <c r="D105" s="47">
        <v>8595057665576</v>
      </c>
      <c r="E105" s="204" t="s">
        <v>3082</v>
      </c>
      <c r="F105" s="582" t="s">
        <v>5338</v>
      </c>
      <c r="G105" s="715" t="s">
        <v>8567</v>
      </c>
      <c r="H105" s="723">
        <v>100</v>
      </c>
      <c r="I105" s="684">
        <v>0.48</v>
      </c>
      <c r="J105" s="684">
        <v>7.3587499999999997</v>
      </c>
      <c r="K105" s="684" t="s">
        <v>9173</v>
      </c>
      <c r="L105" s="445">
        <v>2342.6668692407361</v>
      </c>
      <c r="M105" s="446">
        <f>L105*ЗМІСТ!$E$13/1000*1.2</f>
        <v>147.7375686150987</v>
      </c>
      <c r="N105" s="874">
        <v>-7.8615178344788206E-2</v>
      </c>
      <c r="O105" s="875"/>
      <c r="P105" s="1033"/>
      <c r="Q105" s="887"/>
      <c r="R105" s="672"/>
      <c r="S105" s="670"/>
      <c r="T105" s="671"/>
      <c r="U105" s="425"/>
    </row>
    <row r="106" spans="1:21" ht="13.5" customHeight="1" outlineLevel="1">
      <c r="A106" s="425"/>
      <c r="B106" s="170">
        <f t="shared" si="1"/>
        <v>100</v>
      </c>
      <c r="C106" s="450"/>
      <c r="D106" s="47">
        <v>8595568903686</v>
      </c>
      <c r="E106" s="204" t="s">
        <v>3083</v>
      </c>
      <c r="F106" s="582" t="s">
        <v>5339</v>
      </c>
      <c r="G106" s="715" t="s">
        <v>8567</v>
      </c>
      <c r="H106" s="723">
        <v>300</v>
      </c>
      <c r="I106" s="684">
        <v>0.48</v>
      </c>
      <c r="J106" s="684">
        <v>6.3375000000000004</v>
      </c>
      <c r="K106" s="684" t="s">
        <v>9173</v>
      </c>
      <c r="L106" s="445">
        <v>2231.6479471323778</v>
      </c>
      <c r="M106" s="446">
        <f>L106*ЗМІСТ!$E$13/1000*1.2</f>
        <v>140.73628907428471</v>
      </c>
      <c r="N106" s="874">
        <v>-5.5522170024713366E-2</v>
      </c>
      <c r="O106" s="875"/>
      <c r="P106" s="1033"/>
      <c r="Q106" s="887"/>
      <c r="R106" s="672"/>
      <c r="S106" s="670"/>
      <c r="T106" s="671"/>
      <c r="U106" s="425"/>
    </row>
    <row r="107" spans="1:21" ht="13.5" customHeight="1" outlineLevel="1">
      <c r="A107" s="425"/>
      <c r="B107" s="170">
        <f t="shared" si="1"/>
        <v>101</v>
      </c>
      <c r="C107" s="450"/>
      <c r="D107" s="47">
        <v>8595057651814</v>
      </c>
      <c r="E107" s="204" t="s">
        <v>704</v>
      </c>
      <c r="F107" s="582" t="s">
        <v>5340</v>
      </c>
      <c r="G107" s="715" t="s">
        <v>8567</v>
      </c>
      <c r="H107" s="723">
        <v>3</v>
      </c>
      <c r="I107" s="684">
        <v>2.2000000000000002</v>
      </c>
      <c r="J107" s="684">
        <v>15.4</v>
      </c>
      <c r="K107" s="684" t="s">
        <v>9173</v>
      </c>
      <c r="L107" s="445">
        <v>9137.7450533359734</v>
      </c>
      <c r="M107" s="446">
        <f>L107*ЗМІСТ!$E$13/1000*1.2</f>
        <v>576.26129200437117</v>
      </c>
      <c r="N107" s="874">
        <v>-0.1428650505176412</v>
      </c>
      <c r="O107" s="875"/>
      <c r="P107" s="1033"/>
      <c r="Q107" s="887"/>
      <c r="R107" s="672"/>
      <c r="S107" s="670"/>
      <c r="T107" s="671"/>
      <c r="U107" s="425"/>
    </row>
    <row r="108" spans="1:21" ht="13.5" customHeight="1" outlineLevel="1">
      <c r="A108" s="425"/>
      <c r="B108" s="170">
        <f t="shared" si="1"/>
        <v>102</v>
      </c>
      <c r="C108" s="450"/>
      <c r="D108" s="47">
        <v>8595057651821</v>
      </c>
      <c r="E108" s="204" t="s">
        <v>3084</v>
      </c>
      <c r="F108" s="582" t="s">
        <v>5341</v>
      </c>
      <c r="G108" s="715" t="s">
        <v>8567</v>
      </c>
      <c r="H108" s="723">
        <v>3</v>
      </c>
      <c r="I108" s="684">
        <v>2.2000000000000002</v>
      </c>
      <c r="J108" s="684">
        <v>15.4</v>
      </c>
      <c r="K108" s="684" t="s">
        <v>9173</v>
      </c>
      <c r="L108" s="445">
        <v>9117.313228140647</v>
      </c>
      <c r="M108" s="446">
        <f>L108*ЗМІСТ!$E$13/1000*1.2</f>
        <v>574.97278264934516</v>
      </c>
      <c r="N108" s="874">
        <v>-0.14319824344668836</v>
      </c>
      <c r="O108" s="875"/>
      <c r="P108" s="1033"/>
      <c r="Q108" s="887"/>
      <c r="R108" s="672"/>
      <c r="S108" s="670"/>
      <c r="T108" s="671"/>
      <c r="U108" s="425"/>
    </row>
    <row r="109" spans="1:21" ht="13.5" customHeight="1" outlineLevel="1">
      <c r="A109" s="425"/>
      <c r="B109" s="170">
        <f t="shared" si="1"/>
        <v>103</v>
      </c>
      <c r="C109" s="449"/>
      <c r="D109" s="47">
        <v>8595057688506</v>
      </c>
      <c r="E109" s="204" t="s">
        <v>3085</v>
      </c>
      <c r="F109" s="582" t="s">
        <v>5342</v>
      </c>
      <c r="G109" s="715" t="s">
        <v>8567</v>
      </c>
      <c r="H109" s="723">
        <v>3</v>
      </c>
      <c r="I109" s="684">
        <v>2.2000000000000002</v>
      </c>
      <c r="J109" s="684">
        <v>15.4</v>
      </c>
      <c r="K109" s="684" t="s">
        <v>9173</v>
      </c>
      <c r="L109" s="445">
        <v>9307.6184615470975</v>
      </c>
      <c r="M109" s="446">
        <f>L109*ЗМІСТ!$E$13/1000*1.2</f>
        <v>586.97416144005228</v>
      </c>
      <c r="N109" s="874">
        <v>-5.9544926458069608E-2</v>
      </c>
      <c r="O109" s="875"/>
      <c r="P109" s="1033"/>
      <c r="Q109" s="887"/>
      <c r="R109" s="672"/>
      <c r="S109" s="670"/>
      <c r="T109" s="671"/>
      <c r="U109" s="425"/>
    </row>
    <row r="110" spans="1:21" ht="13.5" customHeight="1" outlineLevel="1">
      <c r="A110" s="425"/>
      <c r="B110" s="170">
        <f t="shared" si="1"/>
        <v>104</v>
      </c>
      <c r="C110" s="450"/>
      <c r="D110" s="47">
        <v>8595568922007</v>
      </c>
      <c r="E110" s="204" t="s">
        <v>706</v>
      </c>
      <c r="F110" s="582" t="s">
        <v>5343</v>
      </c>
      <c r="G110" s="715" t="s">
        <v>8567</v>
      </c>
      <c r="H110" s="723">
        <v>3</v>
      </c>
      <c r="I110" s="684">
        <v>3.3</v>
      </c>
      <c r="J110" s="684">
        <v>15.4</v>
      </c>
      <c r="K110" s="684" t="s">
        <v>9173</v>
      </c>
      <c r="L110" s="445">
        <v>9072.2860188599625</v>
      </c>
      <c r="M110" s="446">
        <f>L110*ЗМІСТ!$E$13/1000*1.2</f>
        <v>572.13319392762162</v>
      </c>
      <c r="N110" s="874"/>
      <c r="O110" s="875"/>
      <c r="P110" s="1033"/>
      <c r="Q110" s="887"/>
      <c r="R110" s="672"/>
      <c r="S110" s="670"/>
      <c r="T110" s="671"/>
      <c r="U110" s="425"/>
    </row>
    <row r="111" spans="1:21" ht="13.5" customHeight="1" outlineLevel="1">
      <c r="A111" s="425"/>
      <c r="B111" s="170">
        <f t="shared" si="1"/>
        <v>105</v>
      </c>
      <c r="C111" s="450"/>
      <c r="D111" s="47">
        <v>8595568922021</v>
      </c>
      <c r="E111" s="204" t="s">
        <v>3086</v>
      </c>
      <c r="F111" s="582" t="s">
        <v>5344</v>
      </c>
      <c r="G111" s="715" t="s">
        <v>8567</v>
      </c>
      <c r="H111" s="723">
        <v>3</v>
      </c>
      <c r="I111" s="684">
        <v>3.3</v>
      </c>
      <c r="J111" s="684">
        <v>15.4</v>
      </c>
      <c r="K111" s="684" t="s">
        <v>9173</v>
      </c>
      <c r="L111" s="445">
        <v>8750.5977740761937</v>
      </c>
      <c r="M111" s="446">
        <f>L111*ЗМІСТ!$E$13/1000*1.2</f>
        <v>551.84629792869714</v>
      </c>
      <c r="N111" s="874"/>
      <c r="O111" s="875"/>
      <c r="P111" s="1033"/>
      <c r="Q111" s="887"/>
      <c r="R111" s="672"/>
      <c r="S111" s="670"/>
      <c r="T111" s="671"/>
      <c r="U111" s="425"/>
    </row>
    <row r="112" spans="1:21" ht="13.5" customHeight="1" outlineLevel="1">
      <c r="A112" s="452"/>
      <c r="B112" s="170">
        <f t="shared" si="1"/>
        <v>106</v>
      </c>
      <c r="C112" s="450"/>
      <c r="D112" s="453">
        <v>8595568928634</v>
      </c>
      <c r="E112" s="454" t="s">
        <v>3087</v>
      </c>
      <c r="F112" s="583" t="s">
        <v>5345</v>
      </c>
      <c r="G112" s="715" t="s">
        <v>8567</v>
      </c>
      <c r="H112" s="723">
        <v>3</v>
      </c>
      <c r="I112" s="684">
        <v>3.3</v>
      </c>
      <c r="J112" s="684">
        <v>15.4</v>
      </c>
      <c r="K112" s="684" t="s">
        <v>9173</v>
      </c>
      <c r="L112" s="445">
        <v>9225.0580225885205</v>
      </c>
      <c r="M112" s="446">
        <f>L112*ЗМІСТ!$E$13/1000*1.2</f>
        <v>581.76758312723882</v>
      </c>
      <c r="N112" s="874">
        <v>-1.6903198126564541E-2</v>
      </c>
      <c r="O112" s="875"/>
      <c r="P112" s="1033"/>
      <c r="Q112" s="887"/>
      <c r="R112" s="672"/>
      <c r="S112" s="670"/>
      <c r="T112" s="671"/>
      <c r="U112" s="452"/>
    </row>
    <row r="113" spans="1:21" ht="13.5" customHeight="1" outlineLevel="1">
      <c r="A113" s="425"/>
      <c r="B113" s="170">
        <f t="shared" si="1"/>
        <v>107</v>
      </c>
      <c r="C113" s="448"/>
      <c r="D113" s="47">
        <v>8595057651791</v>
      </c>
      <c r="E113" s="204" t="s">
        <v>705</v>
      </c>
      <c r="F113" s="582" t="s">
        <v>5346</v>
      </c>
      <c r="G113" s="715" t="s">
        <v>8567</v>
      </c>
      <c r="H113" s="723">
        <v>3</v>
      </c>
      <c r="I113" s="684">
        <v>4.5999999999999996</v>
      </c>
      <c r="J113" s="684">
        <v>30.4</v>
      </c>
      <c r="K113" s="684" t="s">
        <v>9173</v>
      </c>
      <c r="L113" s="445">
        <v>17853.653093578392</v>
      </c>
      <c r="M113" s="446">
        <f>L113*ЗМІСТ!$E$13/1000*1.2</f>
        <v>1125.9199221089325</v>
      </c>
      <c r="N113" s="874">
        <v>-0.15882097796682121</v>
      </c>
      <c r="O113" s="875"/>
      <c r="P113" s="1033"/>
      <c r="Q113" s="887"/>
      <c r="R113" s="672"/>
      <c r="S113" s="670"/>
      <c r="T113" s="671"/>
      <c r="U113" s="425"/>
    </row>
    <row r="114" spans="1:21" ht="13.5" customHeight="1" outlineLevel="1">
      <c r="A114" s="425"/>
      <c r="B114" s="170">
        <f t="shared" si="1"/>
        <v>108</v>
      </c>
      <c r="C114" s="450"/>
      <c r="D114" s="47">
        <v>8595057651807</v>
      </c>
      <c r="E114" s="204" t="s">
        <v>3088</v>
      </c>
      <c r="F114" s="582" t="s">
        <v>5347</v>
      </c>
      <c r="G114" s="715" t="s">
        <v>8567</v>
      </c>
      <c r="H114" s="723">
        <v>3</v>
      </c>
      <c r="I114" s="684">
        <v>4.5999999999999996</v>
      </c>
      <c r="J114" s="684">
        <v>30.4</v>
      </c>
      <c r="K114" s="684" t="s">
        <v>9173</v>
      </c>
      <c r="L114" s="445">
        <v>17876.635432113526</v>
      </c>
      <c r="M114" s="446">
        <f>L114*ЗМІСТ!$E$13/1000*1.2</f>
        <v>1127.3692766291381</v>
      </c>
      <c r="N114" s="874">
        <v>-0.15949165764426868</v>
      </c>
      <c r="O114" s="875"/>
      <c r="P114" s="1033"/>
      <c r="Q114" s="887"/>
      <c r="R114" s="672"/>
      <c r="S114" s="670"/>
      <c r="T114" s="671"/>
      <c r="U114" s="425"/>
    </row>
    <row r="115" spans="1:21" ht="13.5" customHeight="1" outlineLevel="1">
      <c r="A115" s="425"/>
      <c r="B115" s="170">
        <f t="shared" si="1"/>
        <v>109</v>
      </c>
      <c r="C115" s="450"/>
      <c r="D115" s="47">
        <v>8595057695931</v>
      </c>
      <c r="E115" s="204" t="s">
        <v>3089</v>
      </c>
      <c r="F115" s="582" t="s">
        <v>5348</v>
      </c>
      <c r="G115" s="715" t="s">
        <v>8567</v>
      </c>
      <c r="H115" s="723">
        <v>3</v>
      </c>
      <c r="I115" s="684">
        <v>4.5999999999999996</v>
      </c>
      <c r="J115" s="684">
        <v>30.4</v>
      </c>
      <c r="K115" s="684" t="s">
        <v>9173</v>
      </c>
      <c r="L115" s="445">
        <v>19464.962785032712</v>
      </c>
      <c r="M115" s="446">
        <f>L115*ЗМІСТ!$E$13/1000*1.2</f>
        <v>1227.5352986812572</v>
      </c>
      <c r="N115" s="874">
        <v>-0.15016366639028025</v>
      </c>
      <c r="O115" s="875"/>
      <c r="P115" s="1033"/>
      <c r="Q115" s="887"/>
      <c r="R115" s="672"/>
      <c r="S115" s="670"/>
      <c r="T115" s="671"/>
      <c r="U115" s="425"/>
    </row>
    <row r="116" spans="1:21" s="1021" customFormat="1" ht="13.5" customHeight="1" outlineLevel="1">
      <c r="A116" s="425"/>
      <c r="B116" s="170">
        <f t="shared" si="1"/>
        <v>110</v>
      </c>
      <c r="C116" s="826"/>
      <c r="D116" s="47" t="s">
        <v>9150</v>
      </c>
      <c r="E116" s="570" t="s">
        <v>9151</v>
      </c>
      <c r="F116" s="582" t="s">
        <v>9152</v>
      </c>
      <c r="G116" s="715" t="s">
        <v>8567</v>
      </c>
      <c r="H116" s="723">
        <v>3</v>
      </c>
      <c r="I116" s="684">
        <v>0.77900000000000003</v>
      </c>
      <c r="J116" s="684">
        <v>4.3499999999999996</v>
      </c>
      <c r="K116" s="684" t="s">
        <v>9173</v>
      </c>
      <c r="L116" s="445">
        <v>5574.5934065934061</v>
      </c>
      <c r="M116" s="446">
        <f>L116*ЗМІСТ!$E$13/1000*1.2</f>
        <v>351.55526665846151</v>
      </c>
      <c r="N116" s="874"/>
      <c r="O116" s="875"/>
      <c r="P116" s="1033"/>
      <c r="Q116" s="887"/>
      <c r="R116" s="672"/>
      <c r="S116" s="670"/>
      <c r="T116" s="671"/>
      <c r="U116" s="425"/>
    </row>
    <row r="117" spans="1:21" ht="13.5" customHeight="1" outlineLevel="1">
      <c r="A117" s="425"/>
      <c r="B117" s="170">
        <f t="shared" si="1"/>
        <v>111</v>
      </c>
      <c r="C117" s="448"/>
      <c r="D117" s="47">
        <v>8595057615113</v>
      </c>
      <c r="E117" s="204" t="s">
        <v>666</v>
      </c>
      <c r="F117" s="582" t="s">
        <v>5349</v>
      </c>
      <c r="G117" s="715" t="s">
        <v>8568</v>
      </c>
      <c r="H117" s="723">
        <v>1</v>
      </c>
      <c r="I117" s="684">
        <v>0.06</v>
      </c>
      <c r="J117" s="684">
        <v>1.2675000000000001</v>
      </c>
      <c r="K117" s="684" t="s">
        <v>9173</v>
      </c>
      <c r="L117" s="445">
        <v>7159.6994354832013</v>
      </c>
      <c r="M117" s="446">
        <f>L117*ЗМІСТ!$E$13/1000*1.2</f>
        <v>451.51813964740296</v>
      </c>
      <c r="N117" s="874"/>
      <c r="O117" s="875"/>
      <c r="P117" s="1033"/>
      <c r="Q117" s="887"/>
      <c r="R117" s="672"/>
      <c r="S117" s="670"/>
      <c r="T117" s="671"/>
      <c r="U117" s="425"/>
    </row>
    <row r="118" spans="1:21" ht="13.5" customHeight="1" outlineLevel="1">
      <c r="A118" s="425"/>
      <c r="B118" s="170">
        <f t="shared" si="1"/>
        <v>112</v>
      </c>
      <c r="C118" s="450"/>
      <c r="D118" s="47">
        <v>8595057626225</v>
      </c>
      <c r="E118" s="204" t="s">
        <v>669</v>
      </c>
      <c r="F118" s="582" t="s">
        <v>5350</v>
      </c>
      <c r="G118" s="715" t="s">
        <v>8568</v>
      </c>
      <c r="H118" s="723">
        <v>1</v>
      </c>
      <c r="I118" s="684">
        <v>7.3999999999999996E-2</v>
      </c>
      <c r="J118" s="684">
        <v>0.57756399999999997</v>
      </c>
      <c r="K118" s="684" t="s">
        <v>9173</v>
      </c>
      <c r="L118" s="445">
        <v>7846.7142238606975</v>
      </c>
      <c r="M118" s="446">
        <f>L118*ЗМІСТ!$E$13/1000*1.2</f>
        <v>494.84393033927518</v>
      </c>
      <c r="N118" s="874"/>
      <c r="O118" s="875"/>
      <c r="P118" s="1033"/>
      <c r="Q118" s="887"/>
      <c r="R118" s="672"/>
      <c r="S118" s="670"/>
      <c r="T118" s="671"/>
      <c r="U118" s="425"/>
    </row>
    <row r="119" spans="1:21" ht="13.5" customHeight="1" outlineLevel="1">
      <c r="A119" s="425"/>
      <c r="B119" s="170">
        <f t="shared" si="1"/>
        <v>113</v>
      </c>
      <c r="C119" s="449"/>
      <c r="D119" s="47">
        <v>8595057622111</v>
      </c>
      <c r="E119" s="204" t="s">
        <v>672</v>
      </c>
      <c r="F119" s="582" t="s">
        <v>5351</v>
      </c>
      <c r="G119" s="715" t="s">
        <v>8568</v>
      </c>
      <c r="H119" s="723">
        <v>1</v>
      </c>
      <c r="I119" s="684">
        <v>8.4000000000000005E-2</v>
      </c>
      <c r="J119" s="684">
        <v>0.81230800000000003</v>
      </c>
      <c r="K119" s="684" t="s">
        <v>9173</v>
      </c>
      <c r="L119" s="445">
        <v>9358.180443420928</v>
      </c>
      <c r="M119" s="446">
        <f>L119*ЗМІСТ!$E$13/1000*1.2</f>
        <v>590.16279417502631</v>
      </c>
      <c r="N119" s="874"/>
      <c r="O119" s="875"/>
      <c r="P119" s="1033"/>
      <c r="Q119" s="887"/>
      <c r="R119" s="672"/>
      <c r="S119" s="670"/>
      <c r="T119" s="671"/>
      <c r="U119" s="425"/>
    </row>
    <row r="120" spans="1:21" ht="13.5" customHeight="1" outlineLevel="1">
      <c r="A120" s="425"/>
      <c r="B120" s="170">
        <f t="shared" si="1"/>
        <v>114</v>
      </c>
      <c r="C120" s="448"/>
      <c r="D120" s="47">
        <v>8595057658035</v>
      </c>
      <c r="E120" s="204" t="s">
        <v>675</v>
      </c>
      <c r="F120" s="582" t="s">
        <v>5352</v>
      </c>
      <c r="G120" s="715" t="s">
        <v>8568</v>
      </c>
      <c r="H120" s="723">
        <v>1</v>
      </c>
      <c r="I120" s="684">
        <v>0.128</v>
      </c>
      <c r="J120" s="684">
        <v>1.0672200000000001</v>
      </c>
      <c r="K120" s="684" t="s">
        <v>9173</v>
      </c>
      <c r="L120" s="445">
        <v>10188.971916971916</v>
      </c>
      <c r="M120" s="446">
        <f>L120*ЗМІСТ!$E$13/1000*1.2</f>
        <v>642.55569473641015</v>
      </c>
      <c r="N120" s="874">
        <v>0.35034760158321332</v>
      </c>
      <c r="O120" s="875"/>
      <c r="P120" s="1033"/>
      <c r="Q120" s="887"/>
      <c r="R120" s="672"/>
      <c r="S120" s="670"/>
      <c r="T120" s="671"/>
      <c r="U120" s="425"/>
    </row>
    <row r="121" spans="1:21" ht="13.5" customHeight="1" outlineLevel="1">
      <c r="A121" s="425"/>
      <c r="B121" s="170">
        <f t="shared" si="1"/>
        <v>115</v>
      </c>
      <c r="C121" s="450"/>
      <c r="D121" s="47">
        <v>8595057610538</v>
      </c>
      <c r="E121" s="204" t="s">
        <v>678</v>
      </c>
      <c r="F121" s="582" t="s">
        <v>5353</v>
      </c>
      <c r="G121" s="715" t="s">
        <v>8568</v>
      </c>
      <c r="H121" s="723">
        <v>1</v>
      </c>
      <c r="I121" s="684">
        <v>0.219</v>
      </c>
      <c r="J121" s="684">
        <v>2.0640000000000001</v>
      </c>
      <c r="K121" s="684" t="s">
        <v>9173</v>
      </c>
      <c r="L121" s="445">
        <v>5904.3589369813844</v>
      </c>
      <c r="M121" s="446">
        <f>L121*ЗМІСТ!$E$13/1000*1.2</f>
        <v>372.35154730436403</v>
      </c>
      <c r="N121" s="874">
        <v>-0.13112064669257806</v>
      </c>
      <c r="O121" s="875"/>
      <c r="P121" s="1033"/>
      <c r="Q121" s="887"/>
      <c r="R121" s="672"/>
      <c r="S121" s="670"/>
      <c r="T121" s="671"/>
      <c r="U121" s="425"/>
    </row>
    <row r="122" spans="1:21" ht="13.5" customHeight="1" outlineLevel="1">
      <c r="A122" s="425"/>
      <c r="B122" s="170">
        <f t="shared" si="1"/>
        <v>116</v>
      </c>
      <c r="C122" s="450"/>
      <c r="D122" s="47">
        <v>8595057635036</v>
      </c>
      <c r="E122" s="204" t="s">
        <v>683</v>
      </c>
      <c r="F122" s="582" t="s">
        <v>5354</v>
      </c>
      <c r="G122" s="715" t="s">
        <v>8568</v>
      </c>
      <c r="H122" s="723">
        <v>1</v>
      </c>
      <c r="I122" s="684">
        <v>0.23</v>
      </c>
      <c r="J122" s="684">
        <v>2.7622399999999998</v>
      </c>
      <c r="K122" s="684" t="s">
        <v>9173</v>
      </c>
      <c r="L122" s="445">
        <v>15678.750211831457</v>
      </c>
      <c r="M122" s="446">
        <f>L122*ЗМІСТ!$E$13/1000*1.2</f>
        <v>988.76219475890503</v>
      </c>
      <c r="N122" s="874"/>
      <c r="O122" s="875"/>
      <c r="P122" s="1033"/>
      <c r="Q122" s="887"/>
      <c r="R122" s="672"/>
      <c r="S122" s="670"/>
      <c r="T122" s="671"/>
      <c r="U122" s="425"/>
    </row>
    <row r="123" spans="1:21" ht="13.5" customHeight="1" outlineLevel="1">
      <c r="A123" s="425"/>
      <c r="B123" s="170">
        <f t="shared" si="1"/>
        <v>117</v>
      </c>
      <c r="C123" s="448"/>
      <c r="D123" s="47">
        <v>8595057635050</v>
      </c>
      <c r="E123" s="204" t="s">
        <v>686</v>
      </c>
      <c r="F123" s="582" t="s">
        <v>5355</v>
      </c>
      <c r="G123" s="715" t="s">
        <v>8568</v>
      </c>
      <c r="H123" s="723">
        <v>1</v>
      </c>
      <c r="I123" s="684">
        <v>0.31</v>
      </c>
      <c r="J123" s="684">
        <v>4.8415999999999997</v>
      </c>
      <c r="K123" s="684" t="s">
        <v>9173</v>
      </c>
      <c r="L123" s="445">
        <v>20656.258648722793</v>
      </c>
      <c r="M123" s="446">
        <f>L123*ЗМІСТ!$E$13/1000*1.2</f>
        <v>1302.6629904216704</v>
      </c>
      <c r="N123" s="874">
        <v>0.48014722375677199</v>
      </c>
      <c r="O123" s="875"/>
      <c r="P123" s="1033"/>
      <c r="Q123" s="887"/>
      <c r="R123" s="672"/>
      <c r="S123" s="670"/>
      <c r="T123" s="671"/>
      <c r="U123" s="425"/>
    </row>
    <row r="124" spans="1:21" ht="13.5" customHeight="1" outlineLevel="1">
      <c r="A124" s="425"/>
      <c r="B124" s="170">
        <f t="shared" si="1"/>
        <v>118</v>
      </c>
      <c r="C124" s="448"/>
      <c r="D124" s="47">
        <v>8595057658059</v>
      </c>
      <c r="E124" s="204" t="s">
        <v>691</v>
      </c>
      <c r="F124" s="582" t="s">
        <v>5356</v>
      </c>
      <c r="G124" s="715" t="s">
        <v>8568</v>
      </c>
      <c r="H124" s="723">
        <v>1</v>
      </c>
      <c r="I124" s="684">
        <v>0.48</v>
      </c>
      <c r="J124" s="684">
        <v>9.8177500000000002</v>
      </c>
      <c r="K124" s="684" t="s">
        <v>9173</v>
      </c>
      <c r="L124" s="445">
        <v>47024.075702075686</v>
      </c>
      <c r="M124" s="446">
        <f>L124*ЗМІСТ!$E$13/1000*1.2</f>
        <v>2965.5187862235884</v>
      </c>
      <c r="N124" s="874">
        <v>0.35378719449490348</v>
      </c>
      <c r="O124" s="875"/>
      <c r="P124" s="1033"/>
      <c r="Q124" s="887"/>
      <c r="R124" s="672"/>
      <c r="S124" s="670"/>
      <c r="T124" s="671"/>
      <c r="U124" s="425"/>
    </row>
    <row r="125" spans="1:21" ht="13.5" customHeight="1" outlineLevel="1">
      <c r="A125" s="425"/>
      <c r="B125" s="170">
        <f t="shared" si="1"/>
        <v>119</v>
      </c>
      <c r="C125" s="448"/>
      <c r="D125" s="47">
        <v>8595057621800</v>
      </c>
      <c r="E125" s="204" t="s">
        <v>332</v>
      </c>
      <c r="F125" s="582" t="s">
        <v>5357</v>
      </c>
      <c r="G125" s="715" t="s">
        <v>8567</v>
      </c>
      <c r="H125" s="723">
        <v>100</v>
      </c>
      <c r="I125" s="758">
        <v>0.25600000000000001</v>
      </c>
      <c r="J125" s="758">
        <v>5.0999999999999997E-2</v>
      </c>
      <c r="K125" s="684" t="s">
        <v>9173</v>
      </c>
      <c r="L125" s="445">
        <v>683.72222173226908</v>
      </c>
      <c r="M125" s="446">
        <f>L125*ЗМІСТ!$E$13/1000*1.2</f>
        <v>43.118148795768342</v>
      </c>
      <c r="N125" s="874"/>
      <c r="O125" s="875"/>
      <c r="P125" s="1033"/>
      <c r="Q125" s="887"/>
      <c r="R125" s="672"/>
      <c r="S125" s="670"/>
      <c r="T125" s="671"/>
      <c r="U125" s="425"/>
    </row>
    <row r="126" spans="1:21" ht="13.5" customHeight="1" outlineLevel="1">
      <c r="A126" s="425"/>
      <c r="B126" s="170">
        <f t="shared" si="1"/>
        <v>120</v>
      </c>
      <c r="C126" s="448"/>
      <c r="D126" s="47">
        <v>8595568926876</v>
      </c>
      <c r="E126" s="204" t="s">
        <v>3090</v>
      </c>
      <c r="F126" s="582" t="s">
        <v>5358</v>
      </c>
      <c r="G126" s="715" t="s">
        <v>8567</v>
      </c>
      <c r="H126" s="723">
        <v>100</v>
      </c>
      <c r="I126" s="758">
        <v>0.45400000000000001</v>
      </c>
      <c r="J126" s="758">
        <v>6.2E-2</v>
      </c>
      <c r="K126" s="684" t="s">
        <v>9173</v>
      </c>
      <c r="L126" s="445">
        <v>1060.2107281513513</v>
      </c>
      <c r="M126" s="446">
        <f>L126*ЗМІСТ!$E$13/1000*1.2</f>
        <v>66.860959726420305</v>
      </c>
      <c r="N126" s="874"/>
      <c r="O126" s="875"/>
      <c r="P126" s="1033"/>
      <c r="Q126" s="887"/>
      <c r="R126" s="672"/>
      <c r="S126" s="670"/>
      <c r="T126" s="671"/>
      <c r="U126" s="425"/>
    </row>
    <row r="127" spans="1:21" ht="13.5" customHeight="1" outlineLevel="1">
      <c r="A127" s="425"/>
      <c r="B127" s="170">
        <f t="shared" si="1"/>
        <v>121</v>
      </c>
      <c r="C127" s="448"/>
      <c r="D127" s="47">
        <v>8595057621817</v>
      </c>
      <c r="E127" s="204" t="s">
        <v>333</v>
      </c>
      <c r="F127" s="582" t="s">
        <v>5359</v>
      </c>
      <c r="G127" s="715" t="s">
        <v>8567</v>
      </c>
      <c r="H127" s="723">
        <v>100</v>
      </c>
      <c r="I127" s="758">
        <v>0.45400000000000001</v>
      </c>
      <c r="J127" s="758">
        <v>0.06</v>
      </c>
      <c r="K127" s="684" t="s">
        <v>9173</v>
      </c>
      <c r="L127" s="445">
        <v>691.48840048840043</v>
      </c>
      <c r="M127" s="446">
        <f>L127*ЗМІСТ!$E$13/1000*1.2</f>
        <v>43.607913850256402</v>
      </c>
      <c r="N127" s="874">
        <v>-0.1648823370029204</v>
      </c>
      <c r="O127" s="875"/>
      <c r="P127" s="1033"/>
      <c r="Q127" s="887"/>
      <c r="R127" s="672"/>
      <c r="S127" s="670"/>
      <c r="T127" s="671"/>
      <c r="U127" s="425"/>
    </row>
    <row r="128" spans="1:21" ht="13.5" customHeight="1" outlineLevel="1">
      <c r="A128" s="425"/>
      <c r="B128" s="170">
        <f t="shared" si="1"/>
        <v>122</v>
      </c>
      <c r="C128" s="448"/>
      <c r="D128" s="47">
        <v>8595568926883</v>
      </c>
      <c r="E128" s="204" t="s">
        <v>3091</v>
      </c>
      <c r="F128" s="582" t="s">
        <v>5360</v>
      </c>
      <c r="G128" s="715" t="s">
        <v>8567</v>
      </c>
      <c r="H128" s="723">
        <v>100</v>
      </c>
      <c r="I128" s="758">
        <v>0.625</v>
      </c>
      <c r="J128" s="758">
        <v>8.5999999999999993E-2</v>
      </c>
      <c r="K128" s="684" t="s">
        <v>9173</v>
      </c>
      <c r="L128" s="445">
        <v>1463.2023317004896</v>
      </c>
      <c r="M128" s="446">
        <f>L128*ЗМІСТ!$E$13/1000*1.2</f>
        <v>92.275157733986575</v>
      </c>
      <c r="N128" s="874"/>
      <c r="O128" s="875"/>
      <c r="P128" s="1033"/>
      <c r="Q128" s="887"/>
      <c r="R128" s="672"/>
      <c r="S128" s="670"/>
      <c r="T128" s="671"/>
      <c r="U128" s="425"/>
    </row>
    <row r="129" spans="1:21" ht="13.5" customHeight="1" outlineLevel="1">
      <c r="A129" s="425"/>
      <c r="B129" s="170">
        <f t="shared" si="1"/>
        <v>123</v>
      </c>
      <c r="C129" s="448"/>
      <c r="D129" s="47">
        <v>8595057621824</v>
      </c>
      <c r="E129" s="204" t="s">
        <v>334</v>
      </c>
      <c r="F129" s="582" t="s">
        <v>5361</v>
      </c>
      <c r="G129" s="715" t="s">
        <v>8567</v>
      </c>
      <c r="H129" s="723">
        <v>100</v>
      </c>
      <c r="I129" s="758">
        <v>0.625</v>
      </c>
      <c r="J129" s="758">
        <v>8.5999999999999993E-2</v>
      </c>
      <c r="K129" s="684" t="s">
        <v>9173</v>
      </c>
      <c r="L129" s="445">
        <v>983.41147741147722</v>
      </c>
      <c r="M129" s="446">
        <f>L129*ЗМІСТ!$E$13/1000*1.2</f>
        <v>62.017704065641013</v>
      </c>
      <c r="N129" s="874">
        <v>-0.14803252753447971</v>
      </c>
      <c r="O129" s="875"/>
      <c r="P129" s="1033"/>
      <c r="Q129" s="887"/>
      <c r="R129" s="672"/>
      <c r="S129" s="670"/>
      <c r="T129" s="671"/>
      <c r="U129" s="425"/>
    </row>
    <row r="130" spans="1:21" ht="13.5" customHeight="1" outlineLevel="1">
      <c r="A130" s="425"/>
      <c r="B130" s="170">
        <f t="shared" si="1"/>
        <v>124</v>
      </c>
      <c r="C130" s="448"/>
      <c r="D130" s="47">
        <v>8595568927033</v>
      </c>
      <c r="E130" s="204" t="s">
        <v>3092</v>
      </c>
      <c r="F130" s="582" t="s">
        <v>5362</v>
      </c>
      <c r="G130" s="715" t="s">
        <v>8567</v>
      </c>
      <c r="H130" s="723">
        <v>50</v>
      </c>
      <c r="I130" s="758">
        <v>0.625</v>
      </c>
      <c r="J130" s="758">
        <v>8.5999999999999993E-2</v>
      </c>
      <c r="K130" s="684" t="s">
        <v>9173</v>
      </c>
      <c r="L130" s="445">
        <v>1228.1337209370604</v>
      </c>
      <c r="M130" s="446">
        <f>L130*ЗМІСТ!$E$13/1000*1.2</f>
        <v>77.450828475779431</v>
      </c>
      <c r="N130" s="874"/>
      <c r="O130" s="875"/>
      <c r="P130" s="1033"/>
      <c r="Q130" s="887"/>
      <c r="R130" s="672"/>
      <c r="S130" s="670"/>
      <c r="T130" s="671"/>
      <c r="U130" s="425"/>
    </row>
    <row r="131" spans="1:21" ht="13.5" customHeight="1" outlineLevel="1">
      <c r="A131" s="425"/>
      <c r="B131" s="170">
        <f t="shared" si="1"/>
        <v>125</v>
      </c>
      <c r="C131" s="448"/>
      <c r="D131" s="47">
        <v>8595057621831</v>
      </c>
      <c r="E131" s="204" t="s">
        <v>335</v>
      </c>
      <c r="F131" s="582" t="s">
        <v>5363</v>
      </c>
      <c r="G131" s="715" t="s">
        <v>8567</v>
      </c>
      <c r="H131" s="723">
        <v>50</v>
      </c>
      <c r="I131" s="758">
        <v>1.024</v>
      </c>
      <c r="J131" s="758">
        <v>1.105</v>
      </c>
      <c r="K131" s="684" t="s">
        <v>9173</v>
      </c>
      <c r="L131" s="445">
        <v>1712.8129660552481</v>
      </c>
      <c r="M131" s="446">
        <f>L131*ЗМІСТ!$E$13/1000*1.2</f>
        <v>108.01656284123359</v>
      </c>
      <c r="N131" s="874"/>
      <c r="O131" s="875"/>
      <c r="P131" s="1033"/>
      <c r="Q131" s="887"/>
      <c r="R131" s="672"/>
      <c r="S131" s="670"/>
      <c r="T131" s="671"/>
      <c r="U131" s="425"/>
    </row>
    <row r="132" spans="1:21" s="1058" customFormat="1" ht="13.5" customHeight="1" outlineLevel="1">
      <c r="A132" s="425"/>
      <c r="B132" s="170">
        <f t="shared" si="1"/>
        <v>126</v>
      </c>
      <c r="C132" s="900"/>
      <c r="D132" s="47">
        <v>8595568936172</v>
      </c>
      <c r="E132" s="570" t="s">
        <v>9179</v>
      </c>
      <c r="F132" s="582" t="s">
        <v>5363</v>
      </c>
      <c r="G132" s="715" t="s">
        <v>8567</v>
      </c>
      <c r="H132" s="723">
        <v>50</v>
      </c>
      <c r="I132" s="758">
        <v>1.1000000000000001</v>
      </c>
      <c r="J132" s="758">
        <v>1.105</v>
      </c>
      <c r="K132" s="684" t="s">
        <v>9173</v>
      </c>
      <c r="L132" s="445">
        <v>1753.6</v>
      </c>
      <c r="M132" s="446">
        <f>L132*ЗМІСТ!$E$13/1000*1.2</f>
        <v>110.58874982399998</v>
      </c>
      <c r="N132" s="874"/>
      <c r="O132" s="875"/>
      <c r="P132" s="1033"/>
      <c r="Q132" s="887"/>
      <c r="R132" s="672"/>
      <c r="S132" s="670"/>
      <c r="T132" s="671"/>
      <c r="U132" s="425"/>
    </row>
    <row r="133" spans="1:21" ht="13.5" customHeight="1" outlineLevel="1">
      <c r="A133" s="425"/>
      <c r="B133" s="170">
        <f t="shared" si="1"/>
        <v>127</v>
      </c>
      <c r="C133" s="449"/>
      <c r="D133" s="47">
        <v>8595057612952</v>
      </c>
      <c r="E133" s="204" t="s">
        <v>307</v>
      </c>
      <c r="F133" s="582" t="s">
        <v>308</v>
      </c>
      <c r="G133" s="715" t="s">
        <v>8567</v>
      </c>
      <c r="H133" s="723">
        <v>25</v>
      </c>
      <c r="I133" s="684">
        <v>0.17499999999999999</v>
      </c>
      <c r="J133" s="684">
        <v>2.5063200000000001</v>
      </c>
      <c r="K133" s="684" t="s">
        <v>9173</v>
      </c>
      <c r="L133" s="445">
        <v>875.56526407110675</v>
      </c>
      <c r="M133" s="446">
        <f>L133*ЗМІСТ!$E$13/1000*1.2</f>
        <v>55.216507722938026</v>
      </c>
      <c r="N133" s="874"/>
      <c r="O133" s="875"/>
      <c r="P133" s="1033"/>
      <c r="Q133" s="887"/>
      <c r="R133" s="672"/>
      <c r="S133" s="670"/>
      <c r="T133" s="671"/>
      <c r="U133" s="425"/>
    </row>
    <row r="134" spans="1:21" ht="13.5" customHeight="1" outlineLevel="1">
      <c r="A134" s="425"/>
      <c r="B134" s="170">
        <f t="shared" si="1"/>
        <v>128</v>
      </c>
      <c r="C134" s="448"/>
      <c r="D134" s="47">
        <v>8595057693753</v>
      </c>
      <c r="E134" s="204" t="s">
        <v>309</v>
      </c>
      <c r="F134" s="582" t="s">
        <v>5364</v>
      </c>
      <c r="G134" s="715" t="s">
        <v>8567</v>
      </c>
      <c r="H134" s="723">
        <v>25</v>
      </c>
      <c r="I134" s="684">
        <v>0.17899999999999999</v>
      </c>
      <c r="J134" s="684">
        <v>2.5063200000000001</v>
      </c>
      <c r="K134" s="684" t="s">
        <v>9173</v>
      </c>
      <c r="L134" s="445">
        <v>1008.9315431762147</v>
      </c>
      <c r="M134" s="446">
        <f>L134*ЗМІСТ!$E$13/1000*1.2</f>
        <v>63.627097409817885</v>
      </c>
      <c r="N134" s="874"/>
      <c r="O134" s="875"/>
      <c r="P134" s="1033"/>
      <c r="Q134" s="887"/>
      <c r="R134" s="672"/>
      <c r="S134" s="670"/>
      <c r="T134" s="671"/>
      <c r="U134" s="425"/>
    </row>
    <row r="135" spans="1:21" ht="13.5" customHeight="1" outlineLevel="1">
      <c r="A135" s="425"/>
      <c r="B135" s="170">
        <f t="shared" si="1"/>
        <v>129</v>
      </c>
      <c r="C135" s="449"/>
      <c r="D135" s="47">
        <v>8595057621848</v>
      </c>
      <c r="E135" s="204" t="s">
        <v>336</v>
      </c>
      <c r="F135" s="582" t="s">
        <v>5365</v>
      </c>
      <c r="G135" s="715" t="s">
        <v>8567</v>
      </c>
      <c r="H135" s="723">
        <v>50</v>
      </c>
      <c r="I135" s="684">
        <v>0.2</v>
      </c>
      <c r="J135" s="684">
        <v>1.5</v>
      </c>
      <c r="K135" s="684" t="s">
        <v>9173</v>
      </c>
      <c r="L135" s="445">
        <v>2667.6765210184622</v>
      </c>
      <c r="M135" s="446">
        <f>L135*ЗМІСТ!$E$13/1000*1.2</f>
        <v>168.23392529326492</v>
      </c>
      <c r="N135" s="874"/>
      <c r="O135" s="875"/>
      <c r="P135" s="1033"/>
      <c r="Q135" s="887"/>
      <c r="R135" s="672"/>
      <c r="S135" s="670"/>
      <c r="T135" s="671"/>
      <c r="U135" s="425"/>
    </row>
    <row r="136" spans="1:21" ht="13.5" customHeight="1" outlineLevel="1">
      <c r="A136" s="425"/>
      <c r="B136" s="170">
        <f t="shared" si="1"/>
        <v>130</v>
      </c>
      <c r="C136" s="448"/>
      <c r="D136" s="47">
        <v>8595057612969</v>
      </c>
      <c r="E136" s="204" t="s">
        <v>310</v>
      </c>
      <c r="F136" s="582" t="s">
        <v>5366</v>
      </c>
      <c r="G136" s="715" t="s">
        <v>8567</v>
      </c>
      <c r="H136" s="723">
        <v>25</v>
      </c>
      <c r="I136" s="684">
        <v>0.26400000000000001</v>
      </c>
      <c r="J136" s="684">
        <v>3.1459999999999999</v>
      </c>
      <c r="K136" s="684" t="s">
        <v>9173</v>
      </c>
      <c r="L136" s="445">
        <v>1141.4378317051774</v>
      </c>
      <c r="M136" s="446">
        <f>L136*ЗМІСТ!$E$13/1000*1.2</f>
        <v>71.983452788602222</v>
      </c>
      <c r="N136" s="874">
        <v>-0.15714526265457676</v>
      </c>
      <c r="O136" s="875"/>
      <c r="P136" s="1033"/>
      <c r="Q136" s="887"/>
      <c r="R136" s="672"/>
      <c r="S136" s="670"/>
      <c r="T136" s="671"/>
      <c r="U136" s="425"/>
    </row>
    <row r="137" spans="1:21" ht="13.5" customHeight="1" outlineLevel="1">
      <c r="A137" s="425"/>
      <c r="B137" s="170">
        <f t="shared" si="1"/>
        <v>131</v>
      </c>
      <c r="C137" s="450"/>
      <c r="D137" s="47">
        <v>8595057621855</v>
      </c>
      <c r="E137" s="204" t="s">
        <v>337</v>
      </c>
      <c r="F137" s="582" t="s">
        <v>5367</v>
      </c>
      <c r="G137" s="715" t="s">
        <v>8567</v>
      </c>
      <c r="H137" s="723">
        <v>25</v>
      </c>
      <c r="I137" s="684">
        <v>0.28000000000000003</v>
      </c>
      <c r="J137" s="684">
        <v>3.1459999999999999</v>
      </c>
      <c r="K137" s="684" t="s">
        <v>9173</v>
      </c>
      <c r="L137" s="445">
        <v>3810.2048147026749</v>
      </c>
      <c r="M137" s="446">
        <f>L137*ЗМІСТ!$E$13/1000*1.2</f>
        <v>240.28614680163912</v>
      </c>
      <c r="N137" s="874"/>
      <c r="O137" s="875"/>
      <c r="P137" s="1033"/>
      <c r="Q137" s="887"/>
      <c r="R137" s="672"/>
      <c r="S137" s="670"/>
      <c r="T137" s="671"/>
      <c r="U137" s="425"/>
    </row>
    <row r="138" spans="1:21" ht="13.5" customHeight="1" outlineLevel="1">
      <c r="A138" s="425"/>
      <c r="B138" s="170">
        <f t="shared" si="1"/>
        <v>132</v>
      </c>
      <c r="C138" s="448"/>
      <c r="D138" s="47">
        <v>8595568932419</v>
      </c>
      <c r="E138" s="204" t="s">
        <v>5001</v>
      </c>
      <c r="F138" s="582" t="s">
        <v>5368</v>
      </c>
      <c r="G138" s="715" t="s">
        <v>8567</v>
      </c>
      <c r="H138" s="723">
        <v>10</v>
      </c>
      <c r="I138" s="758">
        <v>0.04</v>
      </c>
      <c r="J138" s="758">
        <v>0.58299999999999996</v>
      </c>
      <c r="K138" s="684" t="s">
        <v>9173</v>
      </c>
      <c r="L138" s="445">
        <v>380.89342370074633</v>
      </c>
      <c r="M138" s="446">
        <f>L138*ЗМІСТ!$E$13/1000*1.2</f>
        <v>24.020601929316069</v>
      </c>
      <c r="N138" s="874">
        <v>-0.10075521313718969</v>
      </c>
      <c r="O138" s="875"/>
      <c r="P138" s="1033"/>
      <c r="Q138" s="887"/>
      <c r="R138" s="672"/>
      <c r="S138" s="670"/>
      <c r="T138" s="671"/>
      <c r="U138" s="425"/>
    </row>
    <row r="139" spans="1:21" ht="13.5" customHeight="1" outlineLevel="1">
      <c r="A139" s="425"/>
      <c r="B139" s="170">
        <f t="shared" ref="B139:B201" si="2">B138+1</f>
        <v>133</v>
      </c>
      <c r="C139" s="448"/>
      <c r="D139" s="47">
        <v>8595568924940</v>
      </c>
      <c r="E139" s="204" t="s">
        <v>3093</v>
      </c>
      <c r="F139" s="582" t="s">
        <v>8490</v>
      </c>
      <c r="G139" s="715" t="s">
        <v>8567</v>
      </c>
      <c r="H139" s="723">
        <v>10</v>
      </c>
      <c r="I139" s="758">
        <v>0.04</v>
      </c>
      <c r="J139" s="758">
        <v>0.58299999999999996</v>
      </c>
      <c r="K139" s="684" t="s">
        <v>9173</v>
      </c>
      <c r="L139" s="445">
        <v>277.08670000524216</v>
      </c>
      <c r="M139" s="446">
        <f>L139*ЗМІСТ!$E$13/1000*1.2</f>
        <v>17.474151315258588</v>
      </c>
      <c r="N139" s="874">
        <v>-0.21832807043759919</v>
      </c>
      <c r="O139" s="875"/>
      <c r="P139" s="1033"/>
      <c r="Q139" s="887"/>
      <c r="R139" s="672"/>
      <c r="S139" s="670"/>
      <c r="T139" s="671"/>
      <c r="U139" s="425"/>
    </row>
    <row r="140" spans="1:21" ht="13.5" customHeight="1" outlineLevel="1">
      <c r="A140" s="425"/>
      <c r="B140" s="170">
        <f t="shared" si="2"/>
        <v>134</v>
      </c>
      <c r="C140" s="448"/>
      <c r="D140" s="47">
        <v>8595568924957</v>
      </c>
      <c r="E140" s="204" t="s">
        <v>3094</v>
      </c>
      <c r="F140" s="582" t="s">
        <v>8489</v>
      </c>
      <c r="G140" s="715" t="s">
        <v>8567</v>
      </c>
      <c r="H140" s="723">
        <v>10</v>
      </c>
      <c r="I140" s="758">
        <v>4.4999999999999998E-2</v>
      </c>
      <c r="J140" s="758">
        <v>0.84099999999999997</v>
      </c>
      <c r="K140" s="684" t="s">
        <v>9173</v>
      </c>
      <c r="L140" s="445">
        <v>334.02171663763721</v>
      </c>
      <c r="M140" s="446">
        <f>L140*ЗМІСТ!$E$13/1000*1.2</f>
        <v>21.064692094561291</v>
      </c>
      <c r="N140" s="874"/>
      <c r="O140" s="875"/>
      <c r="P140" s="1033"/>
      <c r="Q140" s="887"/>
      <c r="R140" s="672"/>
      <c r="S140" s="670"/>
      <c r="T140" s="671"/>
      <c r="U140" s="425"/>
    </row>
    <row r="141" spans="1:21" s="938" customFormat="1" ht="13.5" customHeight="1" outlineLevel="1">
      <c r="A141" s="425"/>
      <c r="B141" s="170">
        <f t="shared" si="2"/>
        <v>135</v>
      </c>
      <c r="C141" s="900"/>
      <c r="D141" s="47">
        <v>8595568932426</v>
      </c>
      <c r="E141" s="535" t="s">
        <v>9134</v>
      </c>
      <c r="F141" s="582" t="s">
        <v>9135</v>
      </c>
      <c r="G141" s="715" t="s">
        <v>8567</v>
      </c>
      <c r="H141" s="723">
        <v>10</v>
      </c>
      <c r="I141" s="758">
        <v>4.4999999999999998E-2</v>
      </c>
      <c r="J141" s="758">
        <v>0.84099999999999997</v>
      </c>
      <c r="K141" s="684" t="s">
        <v>9173</v>
      </c>
      <c r="L141" s="445">
        <v>395.47405365508587</v>
      </c>
      <c r="M141" s="446">
        <f>L141*ЗМІСТ!$E$13/1000*1.2</f>
        <v>24.94011244385575</v>
      </c>
      <c r="N141" s="874"/>
      <c r="O141" s="875"/>
      <c r="P141" s="1033"/>
      <c r="Q141" s="887"/>
      <c r="R141" s="672"/>
      <c r="S141" s="670"/>
      <c r="T141" s="671"/>
      <c r="U141" s="425"/>
    </row>
    <row r="142" spans="1:21" ht="13.5" customHeight="1" outlineLevel="1">
      <c r="A142" s="425"/>
      <c r="B142" s="170">
        <f t="shared" si="2"/>
        <v>136</v>
      </c>
      <c r="C142" s="448"/>
      <c r="D142" s="47">
        <v>8595568932433</v>
      </c>
      <c r="E142" s="204" t="s">
        <v>5002</v>
      </c>
      <c r="F142" s="582" t="s">
        <v>5003</v>
      </c>
      <c r="G142" s="715" t="s">
        <v>8567</v>
      </c>
      <c r="H142" s="723">
        <v>10</v>
      </c>
      <c r="I142" s="758">
        <v>0.06</v>
      </c>
      <c r="J142" s="758">
        <v>1.331</v>
      </c>
      <c r="K142" s="684" t="s">
        <v>9173</v>
      </c>
      <c r="L142" s="445">
        <v>522.27087200823325</v>
      </c>
      <c r="M142" s="446">
        <f>L142*ЗМІСТ!$E$13/1000*1.2</f>
        <v>32.936406708987697</v>
      </c>
      <c r="N142" s="874"/>
      <c r="O142" s="875"/>
      <c r="P142" s="1033"/>
      <c r="Q142" s="887"/>
      <c r="R142" s="672"/>
      <c r="S142" s="670"/>
      <c r="T142" s="671"/>
      <c r="U142" s="425"/>
    </row>
    <row r="143" spans="1:21" ht="13.5" customHeight="1" outlineLevel="1">
      <c r="A143" s="425"/>
      <c r="B143" s="170">
        <f t="shared" si="2"/>
        <v>137</v>
      </c>
      <c r="C143" s="448"/>
      <c r="D143" s="47">
        <v>8595568927019</v>
      </c>
      <c r="E143" s="204" t="s">
        <v>3095</v>
      </c>
      <c r="F143" s="582" t="s">
        <v>8491</v>
      </c>
      <c r="G143" s="715" t="s">
        <v>8567</v>
      </c>
      <c r="H143" s="723">
        <v>10</v>
      </c>
      <c r="I143" s="758">
        <v>0.06</v>
      </c>
      <c r="J143" s="758">
        <v>1.331</v>
      </c>
      <c r="K143" s="684" t="s">
        <v>9173</v>
      </c>
      <c r="L143" s="445">
        <v>389.90951606313024</v>
      </c>
      <c r="M143" s="446">
        <f>L143*ЗМІСТ!$E$13/1000*1.2</f>
        <v>24.589191335482674</v>
      </c>
      <c r="N143" s="874"/>
      <c r="O143" s="875"/>
      <c r="P143" s="1033"/>
      <c r="Q143" s="887"/>
      <c r="R143" s="672"/>
      <c r="S143" s="670"/>
      <c r="T143" s="671"/>
      <c r="U143" s="425"/>
    </row>
    <row r="144" spans="1:21" ht="13.5" customHeight="1" outlineLevel="1">
      <c r="A144" s="425"/>
      <c r="B144" s="170">
        <f t="shared" si="2"/>
        <v>138</v>
      </c>
      <c r="C144" s="450"/>
      <c r="D144" s="47">
        <v>8595568932440</v>
      </c>
      <c r="E144" s="204" t="s">
        <v>5004</v>
      </c>
      <c r="F144" s="582" t="s">
        <v>8492</v>
      </c>
      <c r="G144" s="715" t="s">
        <v>8567</v>
      </c>
      <c r="H144" s="723">
        <v>10</v>
      </c>
      <c r="I144" s="758">
        <v>0.105</v>
      </c>
      <c r="J144" s="758">
        <v>2.0735999999999999</v>
      </c>
      <c r="K144" s="684" t="s">
        <v>9173</v>
      </c>
      <c r="L144" s="445">
        <v>836.3112658140418</v>
      </c>
      <c r="M144" s="446">
        <f>L144*ЗМІСТ!$E$13/1000*1.2</f>
        <v>52.740999857494202</v>
      </c>
      <c r="N144" s="874"/>
      <c r="O144" s="875"/>
      <c r="P144" s="1033"/>
      <c r="Q144" s="887"/>
      <c r="R144" s="672"/>
      <c r="S144" s="670"/>
      <c r="T144" s="671"/>
      <c r="U144" s="425"/>
    </row>
    <row r="145" spans="1:21" ht="13.5" customHeight="1" outlineLevel="1">
      <c r="A145" s="425"/>
      <c r="B145" s="170">
        <f t="shared" si="2"/>
        <v>139</v>
      </c>
      <c r="C145" s="448"/>
      <c r="D145" s="47">
        <v>8595568927026</v>
      </c>
      <c r="E145" s="204" t="s">
        <v>3096</v>
      </c>
      <c r="F145" s="582" t="s">
        <v>8493</v>
      </c>
      <c r="G145" s="715" t="s">
        <v>8567</v>
      </c>
      <c r="H145" s="723">
        <v>10</v>
      </c>
      <c r="I145" s="758">
        <v>0.105</v>
      </c>
      <c r="J145" s="758">
        <v>2.0735999999999999</v>
      </c>
      <c r="K145" s="684" t="s">
        <v>9173</v>
      </c>
      <c r="L145" s="445">
        <v>527.40873389363924</v>
      </c>
      <c r="M145" s="446">
        <f>L145*ЗМІСТ!$E$13/1000*1.2</f>
        <v>33.260420008871037</v>
      </c>
      <c r="N145" s="874"/>
      <c r="O145" s="875"/>
      <c r="P145" s="1033"/>
      <c r="Q145" s="887"/>
      <c r="R145" s="672"/>
      <c r="S145" s="670"/>
      <c r="T145" s="671"/>
      <c r="U145" s="425"/>
    </row>
    <row r="146" spans="1:21" ht="13.5" customHeight="1" outlineLevel="1">
      <c r="A146" s="425"/>
      <c r="B146" s="170">
        <f t="shared" si="2"/>
        <v>140</v>
      </c>
      <c r="C146" s="450"/>
      <c r="D146" s="47">
        <v>8595568922076</v>
      </c>
      <c r="E146" s="204" t="s">
        <v>3097</v>
      </c>
      <c r="F146" s="582" t="s">
        <v>5369</v>
      </c>
      <c r="G146" s="715" t="s">
        <v>8567</v>
      </c>
      <c r="H146" s="723">
        <v>25</v>
      </c>
      <c r="I146" s="684">
        <v>0.16500000000000001</v>
      </c>
      <c r="J146" s="684">
        <v>2.5063200000000001</v>
      </c>
      <c r="K146" s="684" t="s">
        <v>9173</v>
      </c>
      <c r="L146" s="445">
        <v>1116.385396559971</v>
      </c>
      <c r="M146" s="446">
        <f>L146*ЗМІСТ!$E$13/1000*1.2</f>
        <v>70.403550026994552</v>
      </c>
      <c r="N146" s="874"/>
      <c r="O146" s="875"/>
      <c r="P146" s="1033"/>
      <c r="Q146" s="887"/>
      <c r="R146" s="672"/>
      <c r="S146" s="670"/>
      <c r="T146" s="671"/>
      <c r="U146" s="425"/>
    </row>
    <row r="147" spans="1:21" ht="13.5" customHeight="1" outlineLevel="1">
      <c r="A147" s="425"/>
      <c r="B147" s="170">
        <f t="shared" si="2"/>
        <v>141</v>
      </c>
      <c r="C147" s="448"/>
      <c r="D147" s="47">
        <v>8595057619715</v>
      </c>
      <c r="E147" s="204" t="s">
        <v>3098</v>
      </c>
      <c r="F147" s="582" t="s">
        <v>5370</v>
      </c>
      <c r="G147" s="715" t="s">
        <v>8567</v>
      </c>
      <c r="H147" s="723">
        <v>25</v>
      </c>
      <c r="I147" s="684">
        <v>0.16500000000000001</v>
      </c>
      <c r="J147" s="684">
        <v>2.5063200000000001</v>
      </c>
      <c r="K147" s="684" t="s">
        <v>9173</v>
      </c>
      <c r="L147" s="445">
        <v>767.14185996558581</v>
      </c>
      <c r="M147" s="698">
        <f>L147*ЗМІСТ!$E$13/1000*1.2</f>
        <v>48.378911514172103</v>
      </c>
      <c r="N147" s="874"/>
      <c r="O147" s="875"/>
      <c r="P147" s="1033"/>
      <c r="Q147" s="887"/>
      <c r="R147" s="672"/>
      <c r="S147" s="670"/>
      <c r="T147" s="671"/>
      <c r="U147" s="425"/>
    </row>
    <row r="148" spans="1:21" ht="13.5" customHeight="1" outlineLevel="1">
      <c r="A148" s="425"/>
      <c r="B148" s="170">
        <f t="shared" si="2"/>
        <v>142</v>
      </c>
      <c r="C148" s="450"/>
      <c r="D148" s="47">
        <v>8595057621510</v>
      </c>
      <c r="E148" s="204" t="s">
        <v>3099</v>
      </c>
      <c r="F148" s="582" t="s">
        <v>5371</v>
      </c>
      <c r="G148" s="715" t="s">
        <v>8567</v>
      </c>
      <c r="H148" s="723">
        <v>25</v>
      </c>
      <c r="I148" s="684">
        <v>0.16900000000000001</v>
      </c>
      <c r="J148" s="684">
        <v>2.5063200000000001</v>
      </c>
      <c r="K148" s="684" t="s">
        <v>9173</v>
      </c>
      <c r="L148" s="445">
        <v>812.31748924927513</v>
      </c>
      <c r="M148" s="698">
        <f>L148*ЗМІСТ!$E$13/1000*1.2</f>
        <v>51.227860171218005</v>
      </c>
      <c r="N148" s="874"/>
      <c r="O148" s="875"/>
      <c r="P148" s="1033"/>
      <c r="Q148" s="887"/>
      <c r="R148" s="672"/>
      <c r="S148" s="670"/>
      <c r="T148" s="671"/>
      <c r="U148" s="425"/>
    </row>
    <row r="149" spans="1:21" ht="13.5" customHeight="1" outlineLevel="1">
      <c r="A149" s="425"/>
      <c r="B149" s="170">
        <f t="shared" si="2"/>
        <v>143</v>
      </c>
      <c r="C149" s="450"/>
      <c r="D149" s="47">
        <v>8595568909732</v>
      </c>
      <c r="E149" s="204" t="s">
        <v>3100</v>
      </c>
      <c r="F149" s="582" t="s">
        <v>5372</v>
      </c>
      <c r="G149" s="715" t="s">
        <v>8567</v>
      </c>
      <c r="H149" s="723">
        <v>25</v>
      </c>
      <c r="I149" s="684">
        <v>0.17799999999999999</v>
      </c>
      <c r="J149" s="684">
        <v>3.6202399999999999</v>
      </c>
      <c r="K149" s="684" t="s">
        <v>9173</v>
      </c>
      <c r="L149" s="445">
        <v>1230.0245783878665</v>
      </c>
      <c r="M149" s="446">
        <f>L149*ЗМІСТ!$E$13/1000*1.2</f>
        <v>77.570073207519869</v>
      </c>
      <c r="N149" s="874"/>
      <c r="O149" s="875"/>
      <c r="P149" s="1033"/>
      <c r="Q149" s="887"/>
      <c r="R149" s="672"/>
      <c r="S149" s="670"/>
      <c r="T149" s="671"/>
      <c r="U149" s="425"/>
    </row>
    <row r="150" spans="1:21" ht="13.5" customHeight="1" outlineLevel="1">
      <c r="A150" s="425"/>
      <c r="B150" s="170">
        <f t="shared" si="2"/>
        <v>144</v>
      </c>
      <c r="C150" s="449"/>
      <c r="D150" s="47">
        <v>8595057619722</v>
      </c>
      <c r="E150" s="204" t="s">
        <v>286</v>
      </c>
      <c r="F150" s="582" t="s">
        <v>5373</v>
      </c>
      <c r="G150" s="715" t="s">
        <v>8567</v>
      </c>
      <c r="H150" s="723">
        <v>25</v>
      </c>
      <c r="I150" s="684">
        <v>0.17799999999999999</v>
      </c>
      <c r="J150" s="684">
        <v>3.6202399999999999</v>
      </c>
      <c r="K150" s="684" t="s">
        <v>9173</v>
      </c>
      <c r="L150" s="445">
        <v>904.49576630338515</v>
      </c>
      <c r="M150" s="698">
        <f>L150*ЗМІСТ!$E$13/1000*1.2</f>
        <v>57.040976286834074</v>
      </c>
      <c r="N150" s="874">
        <v>-7.4590146932994567E-2</v>
      </c>
      <c r="O150" s="875"/>
      <c r="P150" s="1033"/>
      <c r="Q150" s="887"/>
      <c r="R150" s="672"/>
      <c r="S150" s="670"/>
      <c r="T150" s="671"/>
      <c r="U150" s="425"/>
    </row>
    <row r="151" spans="1:21" ht="13.5" customHeight="1" outlineLevel="1">
      <c r="A151" s="425"/>
      <c r="B151" s="170">
        <f t="shared" si="2"/>
        <v>145</v>
      </c>
      <c r="C151" s="450"/>
      <c r="D151" s="47">
        <v>8595057619067</v>
      </c>
      <c r="E151" s="204" t="s">
        <v>374</v>
      </c>
      <c r="F151" s="582" t="s">
        <v>5375</v>
      </c>
      <c r="G151" s="715" t="s">
        <v>8567</v>
      </c>
      <c r="H151" s="723">
        <v>30</v>
      </c>
      <c r="I151" s="684">
        <v>7.4999999999999997E-2</v>
      </c>
      <c r="J151" s="684">
        <v>0.375</v>
      </c>
      <c r="K151" s="684" t="s">
        <v>9173</v>
      </c>
      <c r="L151" s="445">
        <v>480.04074843465463</v>
      </c>
      <c r="M151" s="446">
        <f>L151*ЗМІСТ!$E$13/1000*1.2</f>
        <v>30.273212952763302</v>
      </c>
      <c r="N151" s="874">
        <v>-0.16133973613331007</v>
      </c>
      <c r="O151" s="875"/>
      <c r="P151" s="1033"/>
      <c r="Q151" s="887"/>
      <c r="R151" s="672"/>
      <c r="S151" s="670"/>
      <c r="T151" s="671"/>
      <c r="U151" s="425"/>
    </row>
    <row r="152" spans="1:21" ht="13.5" customHeight="1" outlineLevel="1">
      <c r="A152" s="425"/>
      <c r="B152" s="170">
        <f t="shared" si="2"/>
        <v>146</v>
      </c>
      <c r="C152" s="448"/>
      <c r="D152" s="47">
        <v>8595057617216</v>
      </c>
      <c r="E152" s="204" t="s">
        <v>3101</v>
      </c>
      <c r="F152" s="582" t="s">
        <v>5377</v>
      </c>
      <c r="G152" s="715" t="s">
        <v>8567</v>
      </c>
      <c r="H152" s="723">
        <v>20</v>
      </c>
      <c r="I152" s="684">
        <v>7.4999999999999997E-2</v>
      </c>
      <c r="J152" s="684">
        <v>0.375</v>
      </c>
      <c r="K152" s="684" t="s">
        <v>9173</v>
      </c>
      <c r="L152" s="445">
        <v>516.87939636359818</v>
      </c>
      <c r="M152" s="446">
        <f>L152*ЗМІСТ!$E$13/1000*1.2</f>
        <v>32.596399551570535</v>
      </c>
      <c r="N152" s="874">
        <v>-0.18219167387054697</v>
      </c>
      <c r="O152" s="875"/>
      <c r="P152" s="1033"/>
      <c r="Q152" s="887"/>
      <c r="R152" s="672"/>
      <c r="S152" s="670"/>
      <c r="T152" s="671"/>
      <c r="U152" s="425"/>
    </row>
    <row r="153" spans="1:21" ht="13.5" customHeight="1" outlineLevel="1">
      <c r="A153" s="425"/>
      <c r="B153" s="170">
        <f t="shared" si="2"/>
        <v>147</v>
      </c>
      <c r="C153" s="448"/>
      <c r="D153" s="47">
        <v>8595057626423</v>
      </c>
      <c r="E153" s="204" t="s">
        <v>3102</v>
      </c>
      <c r="F153" s="582" t="s">
        <v>5378</v>
      </c>
      <c r="G153" s="715" t="s">
        <v>8567</v>
      </c>
      <c r="H153" s="723">
        <v>30</v>
      </c>
      <c r="I153" s="684">
        <v>0.06</v>
      </c>
      <c r="J153" s="684">
        <v>0.375</v>
      </c>
      <c r="K153" s="684" t="s">
        <v>9173</v>
      </c>
      <c r="L153" s="445">
        <v>1467.9626529143409</v>
      </c>
      <c r="M153" s="446">
        <f>L153*ЗМІСТ!$E$13/1000*1.2</f>
        <v>92.575361869365523</v>
      </c>
      <c r="N153" s="874"/>
      <c r="O153" s="875"/>
      <c r="P153" s="1033"/>
      <c r="Q153" s="887"/>
      <c r="R153" s="672"/>
      <c r="S153" s="670"/>
      <c r="T153" s="671"/>
      <c r="U153" s="425"/>
    </row>
    <row r="154" spans="1:21" ht="13.5" customHeight="1" outlineLevel="1">
      <c r="A154" s="425"/>
      <c r="B154" s="170">
        <f t="shared" si="2"/>
        <v>148</v>
      </c>
      <c r="C154" s="448"/>
      <c r="D154" s="47">
        <v>8595057631854</v>
      </c>
      <c r="E154" s="204" t="s">
        <v>3103</v>
      </c>
      <c r="F154" s="582" t="s">
        <v>5379</v>
      </c>
      <c r="G154" s="715" t="s">
        <v>8567</v>
      </c>
      <c r="H154" s="723">
        <v>30</v>
      </c>
      <c r="I154" s="684">
        <v>0.06</v>
      </c>
      <c r="J154" s="684">
        <v>0.375</v>
      </c>
      <c r="K154" s="684" t="s">
        <v>9173</v>
      </c>
      <c r="L154" s="445">
        <v>1581.858514911461</v>
      </c>
      <c r="M154" s="446">
        <f>L154*ЗМІСТ!$E$13/1000*1.2</f>
        <v>99.758072287013974</v>
      </c>
      <c r="N154" s="874"/>
      <c r="O154" s="875"/>
      <c r="P154" s="1033"/>
      <c r="Q154" s="887"/>
      <c r="R154" s="672"/>
      <c r="S154" s="670"/>
      <c r="T154" s="671"/>
      <c r="U154" s="425"/>
    </row>
    <row r="155" spans="1:21" ht="13.5" customHeight="1" outlineLevel="1">
      <c r="A155" s="425"/>
      <c r="B155" s="170">
        <f t="shared" si="2"/>
        <v>149</v>
      </c>
      <c r="C155" s="450"/>
      <c r="D155" s="47">
        <v>8595057619074</v>
      </c>
      <c r="E155" s="204" t="s">
        <v>375</v>
      </c>
      <c r="F155" s="582" t="s">
        <v>5382</v>
      </c>
      <c r="G155" s="715" t="s">
        <v>8567</v>
      </c>
      <c r="H155" s="723">
        <v>30</v>
      </c>
      <c r="I155" s="684">
        <v>9.5000000000000001E-2</v>
      </c>
      <c r="J155" s="684">
        <v>0.54</v>
      </c>
      <c r="K155" s="684" t="s">
        <v>9173</v>
      </c>
      <c r="L155" s="445">
        <v>583.06406515059359</v>
      </c>
      <c r="M155" s="446">
        <f>L155*ЗМІСТ!$E$13/1000*1.2</f>
        <v>36.770258914406604</v>
      </c>
      <c r="N155" s="874">
        <v>-0.15205481930340364</v>
      </c>
      <c r="O155" s="875"/>
      <c r="P155" s="1033"/>
      <c r="Q155" s="887"/>
      <c r="R155" s="672"/>
      <c r="S155" s="670"/>
      <c r="T155" s="671"/>
      <c r="U155" s="425"/>
    </row>
    <row r="156" spans="1:21" ht="13.5" customHeight="1" outlineLevel="1">
      <c r="A156" s="425"/>
      <c r="B156" s="170">
        <f t="shared" si="2"/>
        <v>150</v>
      </c>
      <c r="C156" s="448"/>
      <c r="D156" s="47">
        <v>8595057613867</v>
      </c>
      <c r="E156" s="204" t="s">
        <v>3104</v>
      </c>
      <c r="F156" s="582" t="s">
        <v>5384</v>
      </c>
      <c r="G156" s="715" t="s">
        <v>8567</v>
      </c>
      <c r="H156" s="723">
        <v>20</v>
      </c>
      <c r="I156" s="684">
        <v>9.5000000000000001E-2</v>
      </c>
      <c r="J156" s="684">
        <v>0.54</v>
      </c>
      <c r="K156" s="684" t="s">
        <v>9173</v>
      </c>
      <c r="L156" s="445">
        <v>530.41088519175048</v>
      </c>
      <c r="M156" s="446">
        <f>L156*ЗМІСТ!$E$13/1000*1.2</f>
        <v>33.449747197990916</v>
      </c>
      <c r="N156" s="874">
        <v>-0.11546587977695238</v>
      </c>
      <c r="O156" s="875"/>
      <c r="P156" s="1033"/>
      <c r="Q156" s="887"/>
      <c r="R156" s="672"/>
      <c r="S156" s="670"/>
      <c r="T156" s="671"/>
      <c r="U156" s="425"/>
    </row>
    <row r="157" spans="1:21" ht="13.5" customHeight="1" outlineLevel="1">
      <c r="A157" s="425"/>
      <c r="B157" s="170">
        <f t="shared" si="2"/>
        <v>151</v>
      </c>
      <c r="C157" s="448"/>
      <c r="D157" s="47">
        <v>8595057626430</v>
      </c>
      <c r="E157" s="204" t="s">
        <v>3105</v>
      </c>
      <c r="F157" s="582" t="s">
        <v>5385</v>
      </c>
      <c r="G157" s="715" t="s">
        <v>8567</v>
      </c>
      <c r="H157" s="723">
        <v>30</v>
      </c>
      <c r="I157" s="684">
        <v>8.1000000000000003E-2</v>
      </c>
      <c r="J157" s="684">
        <v>0.54</v>
      </c>
      <c r="K157" s="684" t="s">
        <v>9173</v>
      </c>
      <c r="L157" s="445">
        <v>1500.0264387392999</v>
      </c>
      <c r="M157" s="446">
        <f>L157*ЗМІСТ!$E$13/1000*1.2</f>
        <v>94.597427328424999</v>
      </c>
      <c r="N157" s="874"/>
      <c r="O157" s="875"/>
      <c r="P157" s="1033"/>
      <c r="Q157" s="887"/>
      <c r="R157" s="672"/>
      <c r="S157" s="670"/>
      <c r="T157" s="671"/>
      <c r="U157" s="425"/>
    </row>
    <row r="158" spans="1:21" ht="13.5" customHeight="1" outlineLevel="1">
      <c r="A158" s="425"/>
      <c r="B158" s="170">
        <f t="shared" si="2"/>
        <v>152</v>
      </c>
      <c r="C158" s="448"/>
      <c r="D158" s="47">
        <v>8595057631861</v>
      </c>
      <c r="E158" s="204" t="s">
        <v>3106</v>
      </c>
      <c r="F158" s="582" t="s">
        <v>5386</v>
      </c>
      <c r="G158" s="715" t="s">
        <v>8567</v>
      </c>
      <c r="H158" s="723">
        <v>30</v>
      </c>
      <c r="I158" s="684">
        <v>8.1000000000000003E-2</v>
      </c>
      <c r="J158" s="684">
        <v>0.54</v>
      </c>
      <c r="K158" s="684" t="s">
        <v>9173</v>
      </c>
      <c r="L158" s="445">
        <v>1649.3188086137566</v>
      </c>
      <c r="M158" s="446">
        <f>L158*ЗМІСТ!$E$13/1000*1.2</f>
        <v>104.01237745540857</v>
      </c>
      <c r="N158" s="874"/>
      <c r="O158" s="875"/>
      <c r="P158" s="1033"/>
      <c r="Q158" s="887"/>
      <c r="R158" s="672"/>
      <c r="S158" s="670"/>
      <c r="T158" s="671"/>
      <c r="U158" s="425"/>
    </row>
    <row r="159" spans="1:21" ht="13.5" customHeight="1" outlineLevel="1">
      <c r="A159" s="425"/>
      <c r="B159" s="170">
        <f t="shared" si="2"/>
        <v>153</v>
      </c>
      <c r="C159" s="448"/>
      <c r="D159" s="47">
        <v>8595057619081</v>
      </c>
      <c r="E159" s="204" t="s">
        <v>376</v>
      </c>
      <c r="F159" s="582" t="s">
        <v>5389</v>
      </c>
      <c r="G159" s="715" t="s">
        <v>8567</v>
      </c>
      <c r="H159" s="723">
        <v>30</v>
      </c>
      <c r="I159" s="684">
        <v>0.13500000000000001</v>
      </c>
      <c r="J159" s="684">
        <v>0.92</v>
      </c>
      <c r="K159" s="684" t="s">
        <v>9173</v>
      </c>
      <c r="L159" s="445">
        <v>853.25791118928009</v>
      </c>
      <c r="M159" s="446">
        <f>L159*ЗМІСТ!$E$13/1000*1.2</f>
        <v>53.80972038997497</v>
      </c>
      <c r="N159" s="874">
        <v>-0.10801196848221783</v>
      </c>
      <c r="O159" s="875"/>
      <c r="P159" s="1033"/>
      <c r="Q159" s="887"/>
      <c r="R159" s="672"/>
      <c r="S159" s="670"/>
      <c r="T159" s="671"/>
      <c r="U159" s="425"/>
    </row>
    <row r="160" spans="1:21" ht="13.5" customHeight="1" outlineLevel="1">
      <c r="A160" s="425"/>
      <c r="B160" s="170">
        <f t="shared" si="2"/>
        <v>154</v>
      </c>
      <c r="C160" s="448"/>
      <c r="D160" s="47">
        <v>8595057616882</v>
      </c>
      <c r="E160" s="204" t="s">
        <v>3107</v>
      </c>
      <c r="F160" s="582" t="s">
        <v>5391</v>
      </c>
      <c r="G160" s="715" t="s">
        <v>8567</v>
      </c>
      <c r="H160" s="723">
        <v>20</v>
      </c>
      <c r="I160" s="684">
        <v>0.13500000000000001</v>
      </c>
      <c r="J160" s="684">
        <v>0.92</v>
      </c>
      <c r="K160" s="684" t="s">
        <v>9173</v>
      </c>
      <c r="L160" s="445">
        <v>736.14220576503135</v>
      </c>
      <c r="M160" s="446">
        <f>L160*ЗМІСТ!$E$13/1000*1.2</f>
        <v>46.423954281613007</v>
      </c>
      <c r="N160" s="874">
        <v>-0.13217385499135717</v>
      </c>
      <c r="O160" s="875"/>
      <c r="P160" s="1033"/>
      <c r="Q160" s="887"/>
      <c r="R160" s="672"/>
      <c r="S160" s="670"/>
      <c r="T160" s="671"/>
      <c r="U160" s="425"/>
    </row>
    <row r="161" spans="1:21" ht="13.5" customHeight="1" outlineLevel="1">
      <c r="A161" s="425"/>
      <c r="B161" s="170">
        <f t="shared" si="2"/>
        <v>155</v>
      </c>
      <c r="C161" s="448"/>
      <c r="D161" s="47">
        <v>8595057626966</v>
      </c>
      <c r="E161" s="204" t="s">
        <v>3108</v>
      </c>
      <c r="F161" s="582" t="s">
        <v>5392</v>
      </c>
      <c r="G161" s="715" t="s">
        <v>8567</v>
      </c>
      <c r="H161" s="723">
        <v>30</v>
      </c>
      <c r="I161" s="684">
        <v>0.12</v>
      </c>
      <c r="J161" s="684">
        <v>0.92</v>
      </c>
      <c r="K161" s="684" t="s">
        <v>9173</v>
      </c>
      <c r="L161" s="445">
        <v>2094.8384044908421</v>
      </c>
      <c r="M161" s="446">
        <f>L161*ЗМІСТ!$E$13/1000*1.2</f>
        <v>132.10855396666574</v>
      </c>
      <c r="N161" s="874"/>
      <c r="O161" s="875"/>
      <c r="P161" s="1033"/>
      <c r="Q161" s="887"/>
      <c r="R161" s="672"/>
      <c r="S161" s="670"/>
      <c r="T161" s="671"/>
      <c r="U161" s="425"/>
    </row>
    <row r="162" spans="1:21" ht="13.5" customHeight="1" outlineLevel="1">
      <c r="A162" s="425"/>
      <c r="B162" s="170">
        <f t="shared" si="2"/>
        <v>156</v>
      </c>
      <c r="C162" s="450"/>
      <c r="D162" s="47">
        <v>8595057631878</v>
      </c>
      <c r="E162" s="204" t="s">
        <v>3109</v>
      </c>
      <c r="F162" s="582" t="s">
        <v>5393</v>
      </c>
      <c r="G162" s="715" t="s">
        <v>8567</v>
      </c>
      <c r="H162" s="723">
        <v>30</v>
      </c>
      <c r="I162" s="684">
        <v>0.12</v>
      </c>
      <c r="J162" s="684">
        <v>0.92</v>
      </c>
      <c r="K162" s="684" t="s">
        <v>9173</v>
      </c>
      <c r="L162" s="445">
        <v>2321.9226313976387</v>
      </c>
      <c r="M162" s="446">
        <f>L162*ЗМІСТ!$E$13/1000*1.2</f>
        <v>146.42935731883966</v>
      </c>
      <c r="N162" s="874"/>
      <c r="O162" s="875"/>
      <c r="P162" s="1033"/>
      <c r="Q162" s="887"/>
      <c r="R162" s="672"/>
      <c r="S162" s="670"/>
      <c r="T162" s="671"/>
      <c r="U162" s="425"/>
    </row>
    <row r="163" spans="1:21" ht="13.5" customHeight="1" outlineLevel="1">
      <c r="A163" s="425"/>
      <c r="B163" s="170">
        <f t="shared" si="2"/>
        <v>157</v>
      </c>
      <c r="C163" s="448"/>
      <c r="D163" s="47">
        <v>8595057619098</v>
      </c>
      <c r="E163" s="204" t="s">
        <v>377</v>
      </c>
      <c r="F163" s="582" t="s">
        <v>5396</v>
      </c>
      <c r="G163" s="715" t="s">
        <v>8567</v>
      </c>
      <c r="H163" s="723">
        <v>30</v>
      </c>
      <c r="I163" s="684">
        <v>0.17</v>
      </c>
      <c r="J163" s="684">
        <v>1.33</v>
      </c>
      <c r="K163" s="684" t="s">
        <v>9173</v>
      </c>
      <c r="L163" s="445">
        <v>1099.3127650682682</v>
      </c>
      <c r="M163" s="446">
        <f>L163*ЗМІСТ!$E$13/1000*1.2</f>
        <v>69.326884326222839</v>
      </c>
      <c r="N163" s="874">
        <v>-0.17635348652625843</v>
      </c>
      <c r="O163" s="875"/>
      <c r="P163" s="1033"/>
      <c r="Q163" s="887"/>
      <c r="R163" s="672"/>
      <c r="S163" s="670"/>
      <c r="T163" s="671"/>
      <c r="U163" s="425"/>
    </row>
    <row r="164" spans="1:21" ht="13.5" customHeight="1" outlineLevel="1">
      <c r="A164" s="425"/>
      <c r="B164" s="170">
        <f t="shared" si="2"/>
        <v>158</v>
      </c>
      <c r="C164" s="448"/>
      <c r="D164" s="47">
        <v>8595057616875</v>
      </c>
      <c r="E164" s="204" t="s">
        <v>3110</v>
      </c>
      <c r="F164" s="582" t="s">
        <v>5398</v>
      </c>
      <c r="G164" s="715" t="s">
        <v>8567</v>
      </c>
      <c r="H164" s="723">
        <v>20</v>
      </c>
      <c r="I164" s="684">
        <v>0.17</v>
      </c>
      <c r="J164" s="684">
        <v>1.33</v>
      </c>
      <c r="K164" s="684" t="s">
        <v>9173</v>
      </c>
      <c r="L164" s="445">
        <v>941.57609493233042</v>
      </c>
      <c r="M164" s="446">
        <f>L164*ЗМІСТ!$E$13/1000*1.2</f>
        <v>59.379404198637296</v>
      </c>
      <c r="N164" s="874">
        <v>-9.3374324844898687E-2</v>
      </c>
      <c r="O164" s="875"/>
      <c r="P164" s="1033"/>
      <c r="Q164" s="887"/>
      <c r="R164" s="672"/>
      <c r="S164" s="670"/>
      <c r="T164" s="671"/>
      <c r="U164" s="425"/>
    </row>
    <row r="165" spans="1:21" ht="13.5" customHeight="1" outlineLevel="1">
      <c r="A165" s="425"/>
      <c r="B165" s="170">
        <f t="shared" si="2"/>
        <v>159</v>
      </c>
      <c r="C165" s="450"/>
      <c r="D165" s="47">
        <v>8595057626973</v>
      </c>
      <c r="E165" s="204" t="s">
        <v>3111</v>
      </c>
      <c r="F165" s="582" t="s">
        <v>5399</v>
      </c>
      <c r="G165" s="715" t="s">
        <v>8567</v>
      </c>
      <c r="H165" s="723">
        <v>30</v>
      </c>
      <c r="I165" s="684">
        <v>0.153</v>
      </c>
      <c r="J165" s="684">
        <v>1.33</v>
      </c>
      <c r="K165" s="684" t="s">
        <v>9173</v>
      </c>
      <c r="L165" s="445">
        <v>2824.8510305497493</v>
      </c>
      <c r="M165" s="446">
        <f>L165*ЗМІСТ!$E$13/1000*1.2</f>
        <v>178.1459534144245</v>
      </c>
      <c r="N165" s="874"/>
      <c r="O165" s="875"/>
      <c r="P165" s="1033"/>
      <c r="Q165" s="887"/>
      <c r="R165" s="672"/>
      <c r="S165" s="670"/>
      <c r="T165" s="671"/>
      <c r="U165" s="425"/>
    </row>
    <row r="166" spans="1:21" ht="13.5" customHeight="1" outlineLevel="1">
      <c r="A166" s="425"/>
      <c r="B166" s="170">
        <f t="shared" si="2"/>
        <v>160</v>
      </c>
      <c r="C166" s="448"/>
      <c r="D166" s="47">
        <v>8595057631885</v>
      </c>
      <c r="E166" s="204" t="s">
        <v>3112</v>
      </c>
      <c r="F166" s="582" t="s">
        <v>5400</v>
      </c>
      <c r="G166" s="715" t="s">
        <v>8567</v>
      </c>
      <c r="H166" s="723">
        <v>30</v>
      </c>
      <c r="I166" s="684">
        <v>0.153</v>
      </c>
      <c r="J166" s="684">
        <v>1.33</v>
      </c>
      <c r="K166" s="684" t="s">
        <v>9173</v>
      </c>
      <c r="L166" s="445">
        <v>3721.2578914943888</v>
      </c>
      <c r="M166" s="446">
        <f>L166*ЗМІСТ!$E$13/1000*1.2</f>
        <v>234.67681226793948</v>
      </c>
      <c r="N166" s="874"/>
      <c r="O166" s="875"/>
      <c r="P166" s="1033"/>
      <c r="Q166" s="887"/>
      <c r="R166" s="672"/>
      <c r="S166" s="670"/>
      <c r="T166" s="671"/>
      <c r="U166" s="425"/>
    </row>
    <row r="167" spans="1:21" ht="13.5" customHeight="1" outlineLevel="1">
      <c r="A167" s="425"/>
      <c r="B167" s="170">
        <f t="shared" si="2"/>
        <v>161</v>
      </c>
      <c r="C167" s="448"/>
      <c r="D167" s="47">
        <v>8595057619104</v>
      </c>
      <c r="E167" s="204" t="s">
        <v>378</v>
      </c>
      <c r="F167" s="582" t="s">
        <v>5401</v>
      </c>
      <c r="G167" s="715" t="s">
        <v>8567</v>
      </c>
      <c r="H167" s="723">
        <v>30</v>
      </c>
      <c r="I167" s="684">
        <v>0.24</v>
      </c>
      <c r="J167" s="684">
        <v>2.21</v>
      </c>
      <c r="K167" s="684" t="s">
        <v>9173</v>
      </c>
      <c r="L167" s="445">
        <v>1738.1765463135555</v>
      </c>
      <c r="M167" s="446">
        <f>L167*ЗМІСТ!$E$13/1000*1.2</f>
        <v>109.61608760847064</v>
      </c>
      <c r="N167" s="874">
        <v>-4.795009841949726E-2</v>
      </c>
      <c r="O167" s="875"/>
      <c r="P167" s="1033"/>
      <c r="Q167" s="887"/>
      <c r="R167" s="672"/>
      <c r="S167" s="670"/>
      <c r="T167" s="671"/>
      <c r="U167" s="425"/>
    </row>
    <row r="168" spans="1:21" ht="13.5" customHeight="1" outlineLevel="1">
      <c r="A168" s="425"/>
      <c r="B168" s="170">
        <f t="shared" si="2"/>
        <v>162</v>
      </c>
      <c r="C168" s="448"/>
      <c r="D168" s="47">
        <v>8595057616943</v>
      </c>
      <c r="E168" s="204" t="s">
        <v>3113</v>
      </c>
      <c r="F168" s="582" t="s">
        <v>5403</v>
      </c>
      <c r="G168" s="715" t="s">
        <v>8567</v>
      </c>
      <c r="H168" s="723">
        <v>20</v>
      </c>
      <c r="I168" s="684">
        <v>0.24</v>
      </c>
      <c r="J168" s="684">
        <v>2.21</v>
      </c>
      <c r="K168" s="684" t="s">
        <v>9173</v>
      </c>
      <c r="L168" s="445">
        <v>1299.241694953826</v>
      </c>
      <c r="M168" s="446">
        <f>L168*ЗМІСТ!$E$13/1000*1.2</f>
        <v>81.935170371896888</v>
      </c>
      <c r="N168" s="874">
        <v>-8.4008957308357349E-2</v>
      </c>
      <c r="O168" s="875"/>
      <c r="P168" s="1033"/>
      <c r="Q168" s="887"/>
      <c r="R168" s="672"/>
      <c r="S168" s="670"/>
      <c r="T168" s="671"/>
      <c r="U168" s="425"/>
    </row>
    <row r="169" spans="1:21" ht="13.5" customHeight="1" outlineLevel="1">
      <c r="A169" s="425"/>
      <c r="B169" s="170">
        <f t="shared" si="2"/>
        <v>163</v>
      </c>
      <c r="C169" s="450"/>
      <c r="D169" s="47">
        <v>8595057626447</v>
      </c>
      <c r="E169" s="204" t="s">
        <v>3114</v>
      </c>
      <c r="F169" s="582" t="s">
        <v>5404</v>
      </c>
      <c r="G169" s="715" t="s">
        <v>8567</v>
      </c>
      <c r="H169" s="723">
        <v>30</v>
      </c>
      <c r="I169" s="684">
        <v>0.21</v>
      </c>
      <c r="J169" s="684">
        <v>2.21</v>
      </c>
      <c r="K169" s="684" t="s">
        <v>9173</v>
      </c>
      <c r="L169" s="445">
        <v>4115.5891351852088</v>
      </c>
      <c r="M169" s="446">
        <f>L169*ЗМІСТ!$E$13/1000*1.2</f>
        <v>259.54485472705835</v>
      </c>
      <c r="N169" s="874"/>
      <c r="O169" s="875"/>
      <c r="P169" s="1033"/>
      <c r="Q169" s="887"/>
      <c r="R169" s="672"/>
      <c r="S169" s="670"/>
      <c r="T169" s="671"/>
      <c r="U169" s="425"/>
    </row>
    <row r="170" spans="1:21" ht="13.5" customHeight="1" outlineLevel="1">
      <c r="A170" s="425"/>
      <c r="B170" s="170">
        <f t="shared" si="2"/>
        <v>164</v>
      </c>
      <c r="C170" s="448"/>
      <c r="D170" s="47">
        <v>8595057631892</v>
      </c>
      <c r="E170" s="204" t="s">
        <v>3115</v>
      </c>
      <c r="F170" s="582" t="s">
        <v>5405</v>
      </c>
      <c r="G170" s="715" t="s">
        <v>8567</v>
      </c>
      <c r="H170" s="723">
        <v>30</v>
      </c>
      <c r="I170" s="684">
        <v>0.21</v>
      </c>
      <c r="J170" s="684">
        <v>2.21</v>
      </c>
      <c r="K170" s="684" t="s">
        <v>9173</v>
      </c>
      <c r="L170" s="445">
        <v>6278.816901112601</v>
      </c>
      <c r="M170" s="446">
        <f>L170*ЗМІСТ!$E$13/1000*1.2</f>
        <v>395.96630444106091</v>
      </c>
      <c r="N170" s="874"/>
      <c r="O170" s="875"/>
      <c r="P170" s="1033"/>
      <c r="Q170" s="887"/>
      <c r="R170" s="672"/>
      <c r="S170" s="670"/>
      <c r="T170" s="671"/>
      <c r="U170" s="425"/>
    </row>
    <row r="171" spans="1:21" ht="13.5" customHeight="1" outlineLevel="1">
      <c r="A171" s="425"/>
      <c r="B171" s="170">
        <f t="shared" si="2"/>
        <v>165</v>
      </c>
      <c r="C171" s="448"/>
      <c r="D171" s="47">
        <v>8595057619111</v>
      </c>
      <c r="E171" s="204" t="s">
        <v>379</v>
      </c>
      <c r="F171" s="582" t="s">
        <v>5406</v>
      </c>
      <c r="G171" s="715" t="s">
        <v>8567</v>
      </c>
      <c r="H171" s="723">
        <v>30</v>
      </c>
      <c r="I171" s="684">
        <v>0.36499999999999999</v>
      </c>
      <c r="J171" s="684">
        <v>3.375</v>
      </c>
      <c r="K171" s="684" t="s">
        <v>9173</v>
      </c>
      <c r="L171" s="445">
        <v>2769.46923004984</v>
      </c>
      <c r="M171" s="446">
        <f>L171*ЗМІСТ!$E$13/1000*1.2</f>
        <v>174.65336440878627</v>
      </c>
      <c r="N171" s="874"/>
      <c r="O171" s="875"/>
      <c r="P171" s="1033"/>
      <c r="Q171" s="887"/>
      <c r="R171" s="672"/>
      <c r="S171" s="670"/>
      <c r="T171" s="671"/>
      <c r="U171" s="425"/>
    </row>
    <row r="172" spans="1:21" ht="13.5" customHeight="1" outlineLevel="1">
      <c r="A172" s="425"/>
      <c r="B172" s="170">
        <f t="shared" si="2"/>
        <v>166</v>
      </c>
      <c r="C172" s="448"/>
      <c r="D172" s="47">
        <v>8595057644946</v>
      </c>
      <c r="E172" s="204" t="s">
        <v>3116</v>
      </c>
      <c r="F172" s="582" t="s">
        <v>5408</v>
      </c>
      <c r="G172" s="715" t="s">
        <v>8567</v>
      </c>
      <c r="H172" s="723">
        <v>20</v>
      </c>
      <c r="I172" s="684">
        <v>0.36499999999999999</v>
      </c>
      <c r="J172" s="684">
        <v>3.375</v>
      </c>
      <c r="K172" s="684" t="s">
        <v>9173</v>
      </c>
      <c r="L172" s="445">
        <v>2139.95879677015</v>
      </c>
      <c r="M172" s="446">
        <f>L172*ЗМІСТ!$E$13/1000*1.2</f>
        <v>134.95401916610524</v>
      </c>
      <c r="N172" s="874">
        <v>-4.6249416476068873E-2</v>
      </c>
      <c r="O172" s="875"/>
      <c r="P172" s="1033"/>
      <c r="Q172" s="887"/>
      <c r="R172" s="672"/>
      <c r="S172" s="670"/>
      <c r="T172" s="671"/>
      <c r="U172" s="425"/>
    </row>
    <row r="173" spans="1:21" ht="13.5" customHeight="1" outlineLevel="1">
      <c r="A173" s="425"/>
      <c r="B173" s="170">
        <f t="shared" si="2"/>
        <v>167</v>
      </c>
      <c r="C173" s="450"/>
      <c r="D173" s="47">
        <v>8595057626454</v>
      </c>
      <c r="E173" s="204" t="s">
        <v>3117</v>
      </c>
      <c r="F173" s="582" t="s">
        <v>5409</v>
      </c>
      <c r="G173" s="715" t="s">
        <v>8567</v>
      </c>
      <c r="H173" s="723">
        <v>30</v>
      </c>
      <c r="I173" s="684">
        <v>0.32500000000000001</v>
      </c>
      <c r="J173" s="684">
        <v>3.375</v>
      </c>
      <c r="K173" s="684" t="s">
        <v>9173</v>
      </c>
      <c r="L173" s="445">
        <v>6591.3590342333455</v>
      </c>
      <c r="M173" s="446">
        <f>L173*ЗМІСТ!$E$13/1000*1.2</f>
        <v>415.67641151744618</v>
      </c>
      <c r="N173" s="874"/>
      <c r="O173" s="875"/>
      <c r="P173" s="1033"/>
      <c r="Q173" s="887"/>
      <c r="R173" s="672"/>
      <c r="S173" s="670"/>
      <c r="T173" s="671"/>
      <c r="U173" s="425"/>
    </row>
    <row r="174" spans="1:21" ht="13.5" customHeight="1" outlineLevel="1">
      <c r="A174" s="425"/>
      <c r="B174" s="170">
        <f t="shared" si="2"/>
        <v>168</v>
      </c>
      <c r="C174" s="448"/>
      <c r="D174" s="47">
        <v>8595057631908</v>
      </c>
      <c r="E174" s="204" t="s">
        <v>3118</v>
      </c>
      <c r="F174" s="582" t="s">
        <v>5410</v>
      </c>
      <c r="G174" s="715" t="s">
        <v>8567</v>
      </c>
      <c r="H174" s="723">
        <v>30</v>
      </c>
      <c r="I174" s="684">
        <v>0.32500000000000001</v>
      </c>
      <c r="J174" s="684">
        <v>3.375</v>
      </c>
      <c r="K174" s="684" t="s">
        <v>9173</v>
      </c>
      <c r="L174" s="445">
        <v>8501.4191809364183</v>
      </c>
      <c r="M174" s="446">
        <f>L174*ЗМІСТ!$E$13/1000*1.2</f>
        <v>536.13213899950529</v>
      </c>
      <c r="N174" s="874"/>
      <c r="O174" s="875"/>
      <c r="P174" s="1033"/>
      <c r="Q174" s="887"/>
      <c r="R174" s="672"/>
      <c r="S174" s="670"/>
      <c r="T174" s="671"/>
      <c r="U174" s="425"/>
    </row>
    <row r="175" spans="1:21" ht="13.5" customHeight="1" outlineLevel="1">
      <c r="A175" s="425"/>
      <c r="B175" s="170">
        <f t="shared" si="2"/>
        <v>169</v>
      </c>
      <c r="C175" s="448"/>
      <c r="D175" s="47">
        <v>8595057657373</v>
      </c>
      <c r="E175" s="204" t="s">
        <v>380</v>
      </c>
      <c r="F175" s="582" t="s">
        <v>5411</v>
      </c>
      <c r="G175" s="715" t="s">
        <v>8567</v>
      </c>
      <c r="H175" s="723">
        <v>15</v>
      </c>
      <c r="I175" s="684">
        <v>0.52</v>
      </c>
      <c r="J175" s="684">
        <v>5.4</v>
      </c>
      <c r="K175" s="684" t="s">
        <v>9173</v>
      </c>
      <c r="L175" s="445">
        <v>3956.859477638322</v>
      </c>
      <c r="M175" s="446">
        <f>L175*ЗМІСТ!$E$13/1000*1.2</f>
        <v>249.53475300026668</v>
      </c>
      <c r="N175" s="874"/>
      <c r="O175" s="875"/>
      <c r="P175" s="1033"/>
      <c r="Q175" s="887"/>
      <c r="R175" s="672"/>
      <c r="S175" s="670"/>
      <c r="T175" s="671"/>
      <c r="U175" s="425"/>
    </row>
    <row r="176" spans="1:21" ht="13.5" customHeight="1" outlineLevel="1">
      <c r="A176" s="425"/>
      <c r="B176" s="170">
        <f t="shared" si="2"/>
        <v>170</v>
      </c>
      <c r="C176" s="448"/>
      <c r="D176" s="47">
        <v>8595057631489</v>
      </c>
      <c r="E176" s="204" t="s">
        <v>3119</v>
      </c>
      <c r="F176" s="582" t="s">
        <v>5413</v>
      </c>
      <c r="G176" s="715" t="s">
        <v>8567</v>
      </c>
      <c r="H176" s="723">
        <v>15</v>
      </c>
      <c r="I176" s="684">
        <v>0.42499999999999999</v>
      </c>
      <c r="J176" s="684">
        <v>5.4</v>
      </c>
      <c r="K176" s="684" t="s">
        <v>9173</v>
      </c>
      <c r="L176" s="445">
        <v>10691.19587160891</v>
      </c>
      <c r="M176" s="446">
        <f>L176*ЗМІСТ!$E$13/1000*1.2</f>
        <v>674.22786585580468</v>
      </c>
      <c r="N176" s="874"/>
      <c r="O176" s="875"/>
      <c r="P176" s="1033"/>
      <c r="Q176" s="887"/>
      <c r="R176" s="672"/>
      <c r="S176" s="670"/>
      <c r="T176" s="671"/>
      <c r="U176" s="425"/>
    </row>
    <row r="177" spans="1:21" ht="13.5" customHeight="1" outlineLevel="1">
      <c r="A177" s="425"/>
      <c r="B177" s="170">
        <f t="shared" si="2"/>
        <v>171</v>
      </c>
      <c r="C177" s="448"/>
      <c r="D177" s="47">
        <v>8595057631915</v>
      </c>
      <c r="E177" s="204" t="s">
        <v>3120</v>
      </c>
      <c r="F177" s="582" t="s">
        <v>5414</v>
      </c>
      <c r="G177" s="715" t="s">
        <v>8567</v>
      </c>
      <c r="H177" s="723">
        <v>15</v>
      </c>
      <c r="I177" s="684">
        <v>0.42499999999999999</v>
      </c>
      <c r="J177" s="684">
        <v>5.4</v>
      </c>
      <c r="K177" s="684" t="s">
        <v>9173</v>
      </c>
      <c r="L177" s="445">
        <v>15553.012849981591</v>
      </c>
      <c r="M177" s="446">
        <f>L177*ЗМІСТ!$E$13/1000*1.2</f>
        <v>980.83271388918297</v>
      </c>
      <c r="N177" s="874"/>
      <c r="O177" s="875"/>
      <c r="P177" s="1033"/>
      <c r="Q177" s="887"/>
      <c r="R177" s="672"/>
      <c r="S177" s="670"/>
      <c r="T177" s="671"/>
      <c r="U177" s="425"/>
    </row>
    <row r="178" spans="1:21" ht="13.5" customHeight="1" outlineLevel="1">
      <c r="A178" s="425"/>
      <c r="B178" s="170">
        <f t="shared" si="2"/>
        <v>172</v>
      </c>
      <c r="C178" s="448"/>
      <c r="D178" s="47">
        <v>8595057656703</v>
      </c>
      <c r="E178" s="204" t="s">
        <v>246</v>
      </c>
      <c r="F178" s="582" t="s">
        <v>5415</v>
      </c>
      <c r="G178" s="715" t="s">
        <v>8568</v>
      </c>
      <c r="H178" s="723">
        <v>10</v>
      </c>
      <c r="I178" s="684">
        <v>6.3E-3</v>
      </c>
      <c r="J178" s="684">
        <v>3.1638800000000002E-2</v>
      </c>
      <c r="K178" s="684" t="s">
        <v>9173</v>
      </c>
      <c r="L178" s="445">
        <v>392.8525350277319</v>
      </c>
      <c r="M178" s="446">
        <f>L178*ЗМІСТ!$E$13/1000*1.2</f>
        <v>24.774789412583274</v>
      </c>
      <c r="N178" s="874">
        <v>4.6199940347634048E-2</v>
      </c>
      <c r="O178" s="875"/>
      <c r="P178" s="1033"/>
      <c r="Q178" s="887"/>
      <c r="R178" s="672"/>
      <c r="S178" s="670"/>
      <c r="T178" s="671"/>
      <c r="U178" s="425"/>
    </row>
    <row r="179" spans="1:21" ht="13.5" customHeight="1" outlineLevel="1">
      <c r="A179" s="425"/>
      <c r="B179" s="170">
        <f t="shared" si="2"/>
        <v>173</v>
      </c>
      <c r="C179" s="444"/>
      <c r="D179" s="47">
        <v>8595057627222</v>
      </c>
      <c r="E179" s="204" t="s">
        <v>3121</v>
      </c>
      <c r="F179" s="582" t="s">
        <v>5416</v>
      </c>
      <c r="G179" s="715" t="s">
        <v>8568</v>
      </c>
      <c r="H179" s="723">
        <v>10</v>
      </c>
      <c r="I179" s="684">
        <v>6.3E-3</v>
      </c>
      <c r="J179" s="684">
        <v>3.1638800000000002E-2</v>
      </c>
      <c r="K179" s="684" t="s">
        <v>9173</v>
      </c>
      <c r="L179" s="445">
        <v>740.54513652052572</v>
      </c>
      <c r="M179" s="446">
        <f>L179*ЗМІСТ!$E$13/1000*1.2</f>
        <v>46.701620002308587</v>
      </c>
      <c r="N179" s="874"/>
      <c r="O179" s="875"/>
      <c r="P179" s="1033"/>
      <c r="Q179" s="887"/>
      <c r="R179" s="672"/>
      <c r="S179" s="670"/>
      <c r="T179" s="671"/>
      <c r="U179" s="425"/>
    </row>
    <row r="180" spans="1:21" ht="13.5" customHeight="1" outlineLevel="1">
      <c r="A180" s="425"/>
      <c r="B180" s="170">
        <f t="shared" si="2"/>
        <v>174</v>
      </c>
      <c r="C180" s="450"/>
      <c r="D180" s="47">
        <v>8595057606609</v>
      </c>
      <c r="E180" s="204" t="s">
        <v>618</v>
      </c>
      <c r="F180" s="582" t="s">
        <v>5417</v>
      </c>
      <c r="G180" s="715" t="s">
        <v>8568</v>
      </c>
      <c r="H180" s="723">
        <v>1</v>
      </c>
      <c r="I180" s="829">
        <v>2E-3</v>
      </c>
      <c r="J180" s="684">
        <v>8.4049999999999993E-3</v>
      </c>
      <c r="K180" s="684" t="s">
        <v>9173</v>
      </c>
      <c r="L180" s="445">
        <v>1831.8840048840045</v>
      </c>
      <c r="M180" s="446">
        <f>L180*ЗМІСТ!$E$13/1000*1.2</f>
        <v>115.52563978256407</v>
      </c>
      <c r="N180" s="874">
        <v>0.35982781223358196</v>
      </c>
      <c r="O180" s="875"/>
      <c r="P180" s="1033"/>
      <c r="Q180" s="887"/>
      <c r="R180" s="672"/>
      <c r="S180" s="670"/>
      <c r="T180" s="671"/>
      <c r="U180" s="425"/>
    </row>
    <row r="181" spans="1:21" ht="13.5" customHeight="1" outlineLevel="1">
      <c r="A181" s="425"/>
      <c r="B181" s="170">
        <f t="shared" si="2"/>
        <v>175</v>
      </c>
      <c r="C181" s="448"/>
      <c r="D181" s="47">
        <v>8595057606616</v>
      </c>
      <c r="E181" s="204" t="s">
        <v>621</v>
      </c>
      <c r="F181" s="582" t="s">
        <v>5418</v>
      </c>
      <c r="G181" s="715" t="s">
        <v>8568</v>
      </c>
      <c r="H181" s="723">
        <v>1</v>
      </c>
      <c r="I181" s="829">
        <v>2E-3</v>
      </c>
      <c r="J181" s="684">
        <v>1.2500000000000001E-2</v>
      </c>
      <c r="K181" s="684" t="s">
        <v>9173</v>
      </c>
      <c r="L181" s="445">
        <v>1951.068376068376</v>
      </c>
      <c r="M181" s="446">
        <f>L181*ЗМІСТ!$E$13/1000*1.2</f>
        <v>123.04186389743586</v>
      </c>
      <c r="N181" s="874">
        <v>0.35983301958503477</v>
      </c>
      <c r="O181" s="875"/>
      <c r="P181" s="1033"/>
      <c r="Q181" s="887"/>
      <c r="R181" s="672"/>
      <c r="S181" s="670"/>
      <c r="T181" s="671"/>
      <c r="U181" s="425"/>
    </row>
    <row r="182" spans="1:21" ht="13.5" customHeight="1" outlineLevel="1">
      <c r="A182" s="425"/>
      <c r="B182" s="170">
        <f t="shared" si="2"/>
        <v>176</v>
      </c>
      <c r="C182" s="448"/>
      <c r="D182" s="47">
        <v>8595057606623</v>
      </c>
      <c r="E182" s="204" t="s">
        <v>624</v>
      </c>
      <c r="F182" s="582" t="s">
        <v>5419</v>
      </c>
      <c r="G182" s="715" t="s">
        <v>8568</v>
      </c>
      <c r="H182" s="723">
        <v>1</v>
      </c>
      <c r="I182" s="829">
        <v>4.0000000000000001E-3</v>
      </c>
      <c r="J182" s="684">
        <v>2.1125000000000001E-2</v>
      </c>
      <c r="K182" s="684" t="s">
        <v>9173</v>
      </c>
      <c r="L182" s="445">
        <v>1842.9487179487178</v>
      </c>
      <c r="M182" s="446">
        <f>L182*ЗМІСТ!$E$13/1000*1.2</f>
        <v>116.22342307692305</v>
      </c>
      <c r="N182" s="874">
        <v>0.35982956981332048</v>
      </c>
      <c r="O182" s="875"/>
      <c r="P182" s="1033"/>
      <c r="Q182" s="887"/>
      <c r="R182" s="672"/>
      <c r="S182" s="670"/>
      <c r="T182" s="671"/>
      <c r="U182" s="425"/>
    </row>
    <row r="183" spans="1:21" ht="13.5" customHeight="1" outlineLevel="1">
      <c r="A183" s="425"/>
      <c r="B183" s="170">
        <f t="shared" si="2"/>
        <v>177</v>
      </c>
      <c r="C183" s="448"/>
      <c r="D183" s="47">
        <v>8595057606630</v>
      </c>
      <c r="E183" s="204" t="s">
        <v>627</v>
      </c>
      <c r="F183" s="582" t="s">
        <v>5420</v>
      </c>
      <c r="G183" s="715" t="s">
        <v>8568</v>
      </c>
      <c r="H183" s="723">
        <v>1</v>
      </c>
      <c r="I183" s="684">
        <v>6.0000000000000001E-3</v>
      </c>
      <c r="J183" s="684">
        <v>3.4299999999999997E-2</v>
      </c>
      <c r="K183" s="684" t="s">
        <v>9173</v>
      </c>
      <c r="L183" s="445">
        <v>1412.9413919413917</v>
      </c>
      <c r="M183" s="446">
        <f>L183*ЗМІСТ!$E$13/1000*1.2</f>
        <v>89.105509870769211</v>
      </c>
      <c r="N183" s="874">
        <v>0.35984654470154814</v>
      </c>
      <c r="O183" s="875"/>
      <c r="P183" s="1033"/>
      <c r="Q183" s="887"/>
      <c r="R183" s="672"/>
      <c r="S183" s="670"/>
      <c r="T183" s="671"/>
      <c r="U183" s="425"/>
    </row>
    <row r="184" spans="1:21" ht="13.5" customHeight="1" outlineLevel="1">
      <c r="A184" s="425"/>
      <c r="B184" s="170">
        <f t="shared" si="2"/>
        <v>178</v>
      </c>
      <c r="C184" s="448"/>
      <c r="D184" s="47">
        <v>8595057609167</v>
      </c>
      <c r="E184" s="204" t="s">
        <v>630</v>
      </c>
      <c r="F184" s="582" t="s">
        <v>5421</v>
      </c>
      <c r="G184" s="715" t="s">
        <v>8568</v>
      </c>
      <c r="H184" s="723">
        <v>1</v>
      </c>
      <c r="I184" s="684">
        <v>8.0000000000000002E-3</v>
      </c>
      <c r="J184" s="684">
        <v>5.67E-2</v>
      </c>
      <c r="K184" s="684" t="s">
        <v>9173</v>
      </c>
      <c r="L184" s="445">
        <v>2127.9914529914527</v>
      </c>
      <c r="M184" s="446">
        <f>L184*ЗМІСТ!$E$13/1000*1.2</f>
        <v>134.19931251282046</v>
      </c>
      <c r="N184" s="874">
        <v>0.3598330229452027</v>
      </c>
      <c r="O184" s="875"/>
      <c r="P184" s="1033"/>
      <c r="Q184" s="887"/>
      <c r="R184" s="672"/>
      <c r="S184" s="670"/>
      <c r="T184" s="671"/>
      <c r="U184" s="425"/>
    </row>
    <row r="185" spans="1:21" ht="13.5" customHeight="1" outlineLevel="1">
      <c r="A185" s="425"/>
      <c r="B185" s="170">
        <f t="shared" si="2"/>
        <v>179</v>
      </c>
      <c r="C185" s="444"/>
      <c r="D185" s="47">
        <v>8595057656710</v>
      </c>
      <c r="E185" s="204" t="s">
        <v>247</v>
      </c>
      <c r="F185" s="582" t="s">
        <v>5422</v>
      </c>
      <c r="G185" s="715" t="s">
        <v>8568</v>
      </c>
      <c r="H185" s="723">
        <v>7</v>
      </c>
      <c r="I185" s="684">
        <v>1.43E-2</v>
      </c>
      <c r="J185" s="684">
        <v>5.8111999999999997E-2</v>
      </c>
      <c r="K185" s="684" t="s">
        <v>9173</v>
      </c>
      <c r="L185" s="445">
        <v>505.10562630857112</v>
      </c>
      <c r="M185" s="446">
        <f>L185*ЗМІСТ!$E$13/1000*1.2</f>
        <v>31.85390040062352</v>
      </c>
      <c r="N185" s="874"/>
      <c r="O185" s="875"/>
      <c r="P185" s="1033"/>
      <c r="Q185" s="887"/>
      <c r="R185" s="672"/>
      <c r="S185" s="670"/>
      <c r="T185" s="671"/>
      <c r="U185" s="425"/>
    </row>
    <row r="186" spans="1:21" ht="13.5" customHeight="1" outlineLevel="1">
      <c r="A186" s="425"/>
      <c r="B186" s="170">
        <f t="shared" si="2"/>
        <v>180</v>
      </c>
      <c r="C186" s="450"/>
      <c r="D186" s="47">
        <v>8595057629325</v>
      </c>
      <c r="E186" s="204" t="s">
        <v>3122</v>
      </c>
      <c r="F186" s="582" t="s">
        <v>5423</v>
      </c>
      <c r="G186" s="715" t="s">
        <v>8568</v>
      </c>
      <c r="H186" s="723">
        <v>7</v>
      </c>
      <c r="I186" s="684">
        <v>1.43E-2</v>
      </c>
      <c r="J186" s="684">
        <v>5.8111999999999997E-2</v>
      </c>
      <c r="K186" s="684" t="s">
        <v>9173</v>
      </c>
      <c r="L186" s="445">
        <v>505.09302639983116</v>
      </c>
      <c r="M186" s="446">
        <f>L186*ЗМІСТ!$E$13/1000*1.2</f>
        <v>31.853105801994726</v>
      </c>
      <c r="N186" s="874"/>
      <c r="O186" s="875"/>
      <c r="P186" s="1033"/>
      <c r="Q186" s="887"/>
      <c r="R186" s="672"/>
      <c r="S186" s="670"/>
      <c r="T186" s="671"/>
      <c r="U186" s="425"/>
    </row>
    <row r="187" spans="1:21" ht="13.5" customHeight="1" outlineLevel="1">
      <c r="A187" s="425"/>
      <c r="B187" s="170">
        <f t="shared" si="2"/>
        <v>181</v>
      </c>
      <c r="C187" s="444"/>
      <c r="D187" s="47">
        <v>8595057656727</v>
      </c>
      <c r="E187" s="204" t="s">
        <v>248</v>
      </c>
      <c r="F187" s="582" t="s">
        <v>5424</v>
      </c>
      <c r="G187" s="715" t="s">
        <v>8568</v>
      </c>
      <c r="H187" s="723">
        <v>7</v>
      </c>
      <c r="I187" s="684">
        <v>1.9E-2</v>
      </c>
      <c r="J187" s="684">
        <v>6.7797300000000005E-2</v>
      </c>
      <c r="K187" s="684" t="s">
        <v>9173</v>
      </c>
      <c r="L187" s="445">
        <v>885.40491809026673</v>
      </c>
      <c r="M187" s="446">
        <f>L187*ЗМІСТ!$E$13/1000*1.2</f>
        <v>55.837034089657685</v>
      </c>
      <c r="N187" s="874"/>
      <c r="O187" s="875"/>
      <c r="P187" s="1033"/>
      <c r="Q187" s="887"/>
      <c r="R187" s="672"/>
      <c r="S187" s="670"/>
      <c r="T187" s="671"/>
      <c r="U187" s="425"/>
    </row>
    <row r="188" spans="1:21" ht="13.5" customHeight="1" outlineLevel="1">
      <c r="A188" s="425"/>
      <c r="B188" s="170">
        <f t="shared" si="2"/>
        <v>182</v>
      </c>
      <c r="C188" s="450"/>
      <c r="D188" s="47">
        <v>8595057629332</v>
      </c>
      <c r="E188" s="204" t="s">
        <v>3123</v>
      </c>
      <c r="F188" s="582" t="s">
        <v>5425</v>
      </c>
      <c r="G188" s="715" t="s">
        <v>8568</v>
      </c>
      <c r="H188" s="723">
        <v>7</v>
      </c>
      <c r="I188" s="684">
        <v>1.9E-2</v>
      </c>
      <c r="J188" s="684">
        <v>6.7797300000000005E-2</v>
      </c>
      <c r="K188" s="684" t="s">
        <v>9173</v>
      </c>
      <c r="L188" s="445">
        <v>713.97890856645722</v>
      </c>
      <c r="M188" s="446">
        <f>L188*ЗМІСТ!$E$13/1000*1.2</f>
        <v>45.026251653209684</v>
      </c>
      <c r="N188" s="874"/>
      <c r="O188" s="875"/>
      <c r="P188" s="1033"/>
      <c r="Q188" s="887"/>
      <c r="R188" s="672"/>
      <c r="S188" s="670"/>
      <c r="T188" s="671"/>
      <c r="U188" s="425"/>
    </row>
    <row r="189" spans="1:21" ht="13.5" customHeight="1" outlineLevel="1">
      <c r="A189" s="425"/>
      <c r="B189" s="170">
        <f t="shared" si="2"/>
        <v>183</v>
      </c>
      <c r="C189" s="21"/>
      <c r="D189" s="47">
        <v>8595057606661</v>
      </c>
      <c r="E189" s="204" t="s">
        <v>639</v>
      </c>
      <c r="F189" s="582" t="s">
        <v>5426</v>
      </c>
      <c r="G189" s="715" t="s">
        <v>8568</v>
      </c>
      <c r="H189" s="723">
        <v>1</v>
      </c>
      <c r="I189" s="829">
        <v>2E-3</v>
      </c>
      <c r="J189" s="684">
        <v>2.2032E-2</v>
      </c>
      <c r="K189" s="684" t="s">
        <v>9173</v>
      </c>
      <c r="L189" s="445">
        <v>2009.0598290598289</v>
      </c>
      <c r="M189" s="446">
        <f>L189*ЗМІСТ!$E$13/1000*1.2</f>
        <v>126.69902761025639</v>
      </c>
      <c r="N189" s="874">
        <v>0.35983302324974686</v>
      </c>
      <c r="O189" s="875"/>
      <c r="P189" s="1033"/>
      <c r="Q189" s="887"/>
      <c r="R189" s="672"/>
      <c r="S189" s="670"/>
      <c r="T189" s="671"/>
      <c r="U189" s="425"/>
    </row>
    <row r="190" spans="1:21" ht="13.5" customHeight="1" outlineLevel="1">
      <c r="A190" s="425"/>
      <c r="B190" s="170">
        <f t="shared" si="2"/>
        <v>184</v>
      </c>
      <c r="C190" s="21"/>
      <c r="D190" s="47">
        <v>8595057606678</v>
      </c>
      <c r="E190" s="204" t="s">
        <v>642</v>
      </c>
      <c r="F190" s="582" t="s">
        <v>5427</v>
      </c>
      <c r="G190" s="715" t="s">
        <v>8568</v>
      </c>
      <c r="H190" s="723">
        <v>1</v>
      </c>
      <c r="I190" s="829">
        <v>3.0000000000000001E-3</v>
      </c>
      <c r="J190" s="684">
        <v>4.4179999999999997E-2</v>
      </c>
      <c r="K190" s="684" t="s">
        <v>9173</v>
      </c>
      <c r="L190" s="445">
        <v>2282.8131868131863</v>
      </c>
      <c r="M190" s="446">
        <f>L190*ЗМІСТ!$E$13/1000*1.2</f>
        <v>143.96296556307689</v>
      </c>
      <c r="N190" s="874">
        <v>0.35984138757008782</v>
      </c>
      <c r="O190" s="875"/>
      <c r="P190" s="1033"/>
      <c r="Q190" s="887"/>
      <c r="R190" s="672"/>
      <c r="S190" s="670"/>
      <c r="T190" s="671"/>
      <c r="U190" s="425"/>
    </row>
    <row r="191" spans="1:21" ht="13.5" customHeight="1" outlineLevel="1">
      <c r="A191" s="425"/>
      <c r="B191" s="170">
        <f t="shared" si="2"/>
        <v>185</v>
      </c>
      <c r="C191" s="21"/>
      <c r="D191" s="47">
        <v>8595057606685</v>
      </c>
      <c r="E191" s="204" t="s">
        <v>645</v>
      </c>
      <c r="F191" s="582" t="s">
        <v>5428</v>
      </c>
      <c r="G191" s="715" t="s">
        <v>8568</v>
      </c>
      <c r="H191" s="723">
        <v>1</v>
      </c>
      <c r="I191" s="829">
        <v>4.0000000000000001E-3</v>
      </c>
      <c r="J191" s="684">
        <v>7.0643999999999998E-2</v>
      </c>
      <c r="K191" s="684" t="s">
        <v>9173</v>
      </c>
      <c r="L191" s="445">
        <v>2304.9145299145298</v>
      </c>
      <c r="M191" s="446">
        <f>L191*ЗМІСТ!$E$13/1000*1.2</f>
        <v>145.35676112820511</v>
      </c>
      <c r="N191" s="874">
        <v>0.35983302560730962</v>
      </c>
      <c r="O191" s="875"/>
      <c r="P191" s="1033"/>
      <c r="Q191" s="887"/>
      <c r="R191" s="672"/>
      <c r="S191" s="670"/>
      <c r="T191" s="671"/>
      <c r="U191" s="425"/>
    </row>
    <row r="192" spans="1:21" ht="13.5" customHeight="1" outlineLevel="1">
      <c r="A192" s="425"/>
      <c r="B192" s="170">
        <f t="shared" si="2"/>
        <v>186</v>
      </c>
      <c r="C192" s="21"/>
      <c r="D192" s="47">
        <v>8595057606692</v>
      </c>
      <c r="E192" s="204" t="s">
        <v>648</v>
      </c>
      <c r="F192" s="582" t="s">
        <v>5429</v>
      </c>
      <c r="G192" s="715" t="s">
        <v>8568</v>
      </c>
      <c r="H192" s="723">
        <v>1</v>
      </c>
      <c r="I192" s="684">
        <v>6.0000000000000001E-3</v>
      </c>
      <c r="J192" s="684">
        <v>9.7103999999999996E-2</v>
      </c>
      <c r="K192" s="684" t="s">
        <v>9173</v>
      </c>
      <c r="L192" s="445">
        <v>2363.8888888888887</v>
      </c>
      <c r="M192" s="446">
        <f>L192*ЗМІСТ!$E$13/1000*1.2</f>
        <v>149.07591066666663</v>
      </c>
      <c r="N192" s="874">
        <v>0.35983302362264336</v>
      </c>
      <c r="O192" s="875"/>
      <c r="P192" s="1033"/>
      <c r="Q192" s="887"/>
      <c r="R192" s="672"/>
      <c r="S192" s="670"/>
      <c r="T192" s="671"/>
      <c r="U192" s="425"/>
    </row>
    <row r="193" spans="1:23" ht="13.5" customHeight="1" outlineLevel="1">
      <c r="A193" s="425"/>
      <c r="B193" s="170">
        <f t="shared" si="2"/>
        <v>187</v>
      </c>
      <c r="C193" s="21"/>
      <c r="D193" s="47">
        <v>8595057609204</v>
      </c>
      <c r="E193" s="204" t="s">
        <v>651</v>
      </c>
      <c r="F193" s="582" t="s">
        <v>5430</v>
      </c>
      <c r="G193" s="715" t="s">
        <v>8568</v>
      </c>
      <c r="H193" s="723">
        <v>1</v>
      </c>
      <c r="I193" s="684">
        <v>8.0000000000000002E-3</v>
      </c>
      <c r="J193" s="684">
        <v>0.13439999999999999</v>
      </c>
      <c r="K193" s="684" t="s">
        <v>9173</v>
      </c>
      <c r="L193" s="445">
        <v>2659.266178266178</v>
      </c>
      <c r="M193" s="446">
        <f>L193*ЗМІСТ!$E$13/1000*1.2</f>
        <v>167.7035367835897</v>
      </c>
      <c r="N193" s="874">
        <v>0.35984020444976722</v>
      </c>
      <c r="O193" s="875"/>
      <c r="P193" s="1033"/>
      <c r="Q193" s="887"/>
      <c r="R193" s="672"/>
      <c r="S193" s="670"/>
      <c r="T193" s="671"/>
      <c r="U193" s="425"/>
    </row>
    <row r="194" spans="1:23" ht="13.5" customHeight="1" outlineLevel="1">
      <c r="A194" s="425"/>
      <c r="B194" s="170">
        <f t="shared" si="2"/>
        <v>188</v>
      </c>
      <c r="C194" s="21"/>
      <c r="D194" s="47">
        <v>8595057606708</v>
      </c>
      <c r="E194" s="204" t="s">
        <v>654</v>
      </c>
      <c r="F194" s="582" t="s">
        <v>5431</v>
      </c>
      <c r="G194" s="715" t="s">
        <v>8568</v>
      </c>
      <c r="H194" s="723">
        <v>1</v>
      </c>
      <c r="I194" s="684">
        <v>1.0999999999999999E-2</v>
      </c>
      <c r="J194" s="684">
        <v>0.25</v>
      </c>
      <c r="K194" s="684" t="s">
        <v>9173</v>
      </c>
      <c r="L194" s="445">
        <v>3427.898656898657</v>
      </c>
      <c r="M194" s="446">
        <f>L194*ЗМІСТ!$E$13/1000*1.2</f>
        <v>216.17645243487178</v>
      </c>
      <c r="N194" s="874">
        <v>0.35983859364492871</v>
      </c>
      <c r="O194" s="875"/>
      <c r="P194" s="1033"/>
      <c r="Q194" s="887"/>
      <c r="R194" s="672"/>
      <c r="S194" s="670"/>
      <c r="T194" s="671"/>
      <c r="U194" s="425"/>
    </row>
    <row r="195" spans="1:23" ht="13.5" customHeight="1" outlineLevel="1">
      <c r="A195" s="425"/>
      <c r="B195" s="170">
        <f t="shared" si="2"/>
        <v>189</v>
      </c>
      <c r="C195" s="21"/>
      <c r="D195" s="47">
        <v>8595057606715</v>
      </c>
      <c r="E195" s="204" t="s">
        <v>657</v>
      </c>
      <c r="F195" s="582" t="s">
        <v>5432</v>
      </c>
      <c r="G195" s="715" t="s">
        <v>8568</v>
      </c>
      <c r="H195" s="723">
        <v>1</v>
      </c>
      <c r="I195" s="829">
        <v>2.0999999999999999E-3</v>
      </c>
      <c r="J195" s="684">
        <v>0.421377</v>
      </c>
      <c r="K195" s="684" t="s">
        <v>9173</v>
      </c>
      <c r="L195" s="445">
        <v>7027.3145866304531</v>
      </c>
      <c r="M195" s="446">
        <f>L195*ЗМІСТ!$E$13/1000*1.2</f>
        <v>443.169442720929</v>
      </c>
      <c r="N195" s="874"/>
      <c r="O195" s="875"/>
      <c r="P195" s="1033"/>
      <c r="Q195" s="887"/>
      <c r="R195" s="672"/>
      <c r="S195" s="670"/>
      <c r="T195" s="671"/>
      <c r="U195" s="425"/>
    </row>
    <row r="196" spans="1:23" ht="13.5" customHeight="1" outlineLevel="1">
      <c r="A196" s="425"/>
      <c r="B196" s="170">
        <f t="shared" si="2"/>
        <v>190</v>
      </c>
      <c r="C196" s="21"/>
      <c r="D196" s="47">
        <v>8595057609228</v>
      </c>
      <c r="E196" s="204" t="s">
        <v>660</v>
      </c>
      <c r="F196" s="582" t="s">
        <v>5433</v>
      </c>
      <c r="G196" s="715" t="s">
        <v>8568</v>
      </c>
      <c r="H196" s="723">
        <v>1</v>
      </c>
      <c r="I196" s="684">
        <v>0.03</v>
      </c>
      <c r="J196" s="684">
        <v>0.63</v>
      </c>
      <c r="K196" s="684" t="s">
        <v>9173</v>
      </c>
      <c r="L196" s="445">
        <v>6856.274725274724</v>
      </c>
      <c r="M196" s="446">
        <f>L196*ЗМІСТ!$E$13/1000*1.2</f>
        <v>432.38301227076914</v>
      </c>
      <c r="N196" s="874">
        <v>0.35983580888447619</v>
      </c>
      <c r="O196" s="875"/>
      <c r="P196" s="1033"/>
      <c r="Q196" s="887"/>
      <c r="R196" s="672"/>
      <c r="S196" s="670"/>
      <c r="T196" s="671"/>
      <c r="U196" s="425"/>
    </row>
    <row r="197" spans="1:23" ht="13.5" customHeight="1" outlineLevel="1">
      <c r="A197" s="425"/>
      <c r="B197" s="170">
        <f t="shared" si="2"/>
        <v>191</v>
      </c>
      <c r="C197" s="21"/>
      <c r="D197" s="47">
        <v>8595057610798</v>
      </c>
      <c r="E197" s="204" t="s">
        <v>663</v>
      </c>
      <c r="F197" s="582" t="s">
        <v>5434</v>
      </c>
      <c r="G197" s="715" t="s">
        <v>8568</v>
      </c>
      <c r="H197" s="723">
        <v>1</v>
      </c>
      <c r="I197" s="684">
        <v>0.05</v>
      </c>
      <c r="J197" s="684">
        <v>1.0267500000000001</v>
      </c>
      <c r="K197" s="684" t="s">
        <v>9173</v>
      </c>
      <c r="L197" s="445">
        <v>25529.522588522581</v>
      </c>
      <c r="M197" s="446">
        <f>L197*ЗМІСТ!$E$13/1000*1.2</f>
        <v>1609.9897277989737</v>
      </c>
      <c r="N197" s="874">
        <v>0.35983377248255627</v>
      </c>
      <c r="O197" s="875"/>
      <c r="P197" s="1033"/>
      <c r="Q197" s="887"/>
      <c r="R197" s="672"/>
      <c r="S197" s="670"/>
      <c r="T197" s="671"/>
      <c r="U197" s="425"/>
    </row>
    <row r="198" spans="1:23" ht="13.5" customHeight="1" outlineLevel="1">
      <c r="A198" s="425"/>
      <c r="B198" s="170">
        <f t="shared" si="2"/>
        <v>192</v>
      </c>
      <c r="C198" s="450"/>
      <c r="D198" s="47">
        <v>8595057619371</v>
      </c>
      <c r="E198" s="204" t="s">
        <v>3124</v>
      </c>
      <c r="F198" s="582" t="s">
        <v>5435</v>
      </c>
      <c r="G198" s="715" t="s">
        <v>8568</v>
      </c>
      <c r="H198" s="723">
        <v>50</v>
      </c>
      <c r="I198" s="829">
        <v>5.8E-4</v>
      </c>
      <c r="J198" s="684">
        <v>4.8670000000000001E-4</v>
      </c>
      <c r="K198" s="684" t="s">
        <v>9173</v>
      </c>
      <c r="L198" s="445">
        <v>33.124033277642646</v>
      </c>
      <c r="M198" s="446">
        <f>L198*ЗМІСТ!$E$13/1000*1.2</f>
        <v>2.0889287347759313</v>
      </c>
      <c r="N198" s="874"/>
      <c r="O198" s="875"/>
      <c r="P198" s="1033"/>
      <c r="Q198" s="887"/>
      <c r="R198" s="672"/>
      <c r="S198" s="670"/>
      <c r="T198" s="671"/>
      <c r="U198" s="425"/>
    </row>
    <row r="199" spans="1:23" ht="13.5" customHeight="1" outlineLevel="1">
      <c r="A199" s="425"/>
      <c r="B199" s="170">
        <f t="shared" si="2"/>
        <v>193</v>
      </c>
      <c r="C199" s="450"/>
      <c r="D199" s="47">
        <v>8595057619388</v>
      </c>
      <c r="E199" s="204" t="s">
        <v>3125</v>
      </c>
      <c r="F199" s="582" t="s">
        <v>5436</v>
      </c>
      <c r="G199" s="715" t="s">
        <v>8568</v>
      </c>
      <c r="H199" s="723">
        <v>50</v>
      </c>
      <c r="I199" s="829">
        <v>5.8E-4</v>
      </c>
      <c r="J199" s="684">
        <v>4.8670000000000001E-4</v>
      </c>
      <c r="K199" s="684" t="s">
        <v>9173</v>
      </c>
      <c r="L199" s="445">
        <v>27.740456582522317</v>
      </c>
      <c r="M199" s="446">
        <f>L199*ЗМІСТ!$E$13/1000*1.2</f>
        <v>1.749419715447134</v>
      </c>
      <c r="N199" s="874"/>
      <c r="O199" s="875"/>
      <c r="P199" s="1033"/>
      <c r="Q199" s="887"/>
      <c r="R199" s="672"/>
      <c r="S199" s="670"/>
      <c r="T199" s="671"/>
      <c r="U199" s="425"/>
    </row>
    <row r="200" spans="1:23" ht="13.5" customHeight="1" outlineLevel="1">
      <c r="A200" s="425"/>
      <c r="B200" s="170">
        <f t="shared" si="2"/>
        <v>194</v>
      </c>
      <c r="C200" s="450"/>
      <c r="D200" s="47">
        <v>8595057619395</v>
      </c>
      <c r="E200" s="204" t="s">
        <v>3126</v>
      </c>
      <c r="F200" s="582" t="s">
        <v>5437</v>
      </c>
      <c r="G200" s="715" t="s">
        <v>8568</v>
      </c>
      <c r="H200" s="723">
        <v>50</v>
      </c>
      <c r="I200" s="829">
        <v>7.7999999999999999E-4</v>
      </c>
      <c r="J200" s="684">
        <v>6.4899999999999995E-4</v>
      </c>
      <c r="K200" s="684" t="s">
        <v>9173</v>
      </c>
      <c r="L200" s="445">
        <v>33.244337409762629</v>
      </c>
      <c r="M200" s="446">
        <f>L200*ЗМІСТ!$E$13/1000*1.2</f>
        <v>2.0965155753152849</v>
      </c>
      <c r="N200" s="874"/>
      <c r="O200" s="875"/>
      <c r="P200" s="1033"/>
      <c r="Q200" s="887"/>
      <c r="R200" s="672"/>
      <c r="S200" s="670"/>
      <c r="T200" s="671"/>
      <c r="U200" s="425"/>
    </row>
    <row r="201" spans="1:23" ht="13.5" customHeight="1" outlineLevel="1">
      <c r="A201" s="425"/>
      <c r="B201" s="170">
        <f t="shared" si="2"/>
        <v>195</v>
      </c>
      <c r="C201" s="450"/>
      <c r="D201" s="47">
        <v>8595057619401</v>
      </c>
      <c r="E201" s="204" t="s">
        <v>3127</v>
      </c>
      <c r="F201" s="582" t="s">
        <v>5438</v>
      </c>
      <c r="G201" s="715" t="s">
        <v>8568</v>
      </c>
      <c r="H201" s="723">
        <v>50</v>
      </c>
      <c r="I201" s="829">
        <v>8.7000000000000001E-4</v>
      </c>
      <c r="J201" s="684">
        <v>7.7879999999999996E-4</v>
      </c>
      <c r="K201" s="684" t="s">
        <v>9173</v>
      </c>
      <c r="L201" s="445">
        <v>38.229322559457174</v>
      </c>
      <c r="M201" s="446">
        <f>L201*ЗМІСТ!$E$13/1000*1.2</f>
        <v>2.4108878811979975</v>
      </c>
      <c r="N201" s="874"/>
      <c r="O201" s="875"/>
      <c r="P201" s="1033"/>
      <c r="Q201" s="887"/>
      <c r="R201" s="672"/>
      <c r="S201" s="670"/>
      <c r="T201" s="671"/>
      <c r="U201" s="425"/>
    </row>
    <row r="202" spans="1:23" ht="13.5" customHeight="1" outlineLevel="1">
      <c r="A202" s="425"/>
      <c r="B202" s="170">
        <f t="shared" ref="B202:B265" si="3">B201+1</f>
        <v>196</v>
      </c>
      <c r="C202" s="450"/>
      <c r="D202" s="47">
        <v>8595057603646</v>
      </c>
      <c r="E202" s="204" t="s">
        <v>3128</v>
      </c>
      <c r="F202" s="582" t="s">
        <v>5439</v>
      </c>
      <c r="G202" s="715" t="s">
        <v>8567</v>
      </c>
      <c r="H202" s="723">
        <v>100</v>
      </c>
      <c r="I202" s="684">
        <v>3.5000000000000003E-2</v>
      </c>
      <c r="J202" s="684">
        <v>0.56179999999999997</v>
      </c>
      <c r="K202" s="684" t="s">
        <v>9173</v>
      </c>
      <c r="L202" s="445">
        <v>222.59765752644881</v>
      </c>
      <c r="M202" s="446">
        <f>L202*ЗМІСТ!$E$13/1000*1.2</f>
        <v>14.037863058622763</v>
      </c>
      <c r="N202" s="874"/>
      <c r="O202" s="875"/>
      <c r="P202" s="1033"/>
      <c r="Q202" s="887"/>
      <c r="R202" s="672"/>
      <c r="S202" s="670"/>
      <c r="T202" s="671"/>
      <c r="U202" s="425"/>
    </row>
    <row r="203" spans="1:23" ht="13.5" customHeight="1" outlineLevel="1">
      <c r="A203" s="425"/>
      <c r="B203" s="170">
        <f t="shared" si="3"/>
        <v>197</v>
      </c>
      <c r="C203" s="450"/>
      <c r="D203" s="47">
        <v>8595057603707</v>
      </c>
      <c r="E203" s="204" t="s">
        <v>3129</v>
      </c>
      <c r="F203" s="582" t="s">
        <v>5440</v>
      </c>
      <c r="G203" s="715" t="s">
        <v>8567</v>
      </c>
      <c r="H203" s="723">
        <v>100</v>
      </c>
      <c r="I203" s="684">
        <v>0.05</v>
      </c>
      <c r="J203" s="684">
        <v>0.68228999999999995</v>
      </c>
      <c r="K203" s="684" t="s">
        <v>9173</v>
      </c>
      <c r="L203" s="445">
        <v>264.7634274352352</v>
      </c>
      <c r="M203" s="446">
        <f>L203*ЗМІСТ!$E$13/1000*1.2</f>
        <v>16.696998425627282</v>
      </c>
      <c r="N203" s="874">
        <v>-0.13251816882181863</v>
      </c>
      <c r="O203" s="875"/>
      <c r="P203" s="1033"/>
      <c r="Q203" s="887"/>
      <c r="R203" s="672"/>
      <c r="S203" s="670"/>
      <c r="T203" s="671"/>
      <c r="U203" s="425"/>
    </row>
    <row r="204" spans="1:23" ht="13.5" customHeight="1" outlineLevel="1">
      <c r="A204" s="425"/>
      <c r="B204" s="170">
        <f t="shared" si="3"/>
        <v>198</v>
      </c>
      <c r="C204" s="450"/>
      <c r="D204" s="47">
        <v>8595057603653</v>
      </c>
      <c r="E204" s="204" t="s">
        <v>3130</v>
      </c>
      <c r="F204" s="582" t="s">
        <v>5441</v>
      </c>
      <c r="G204" s="715" t="s">
        <v>8567</v>
      </c>
      <c r="H204" s="723">
        <v>100</v>
      </c>
      <c r="I204" s="684">
        <v>3.7999999999999999E-2</v>
      </c>
      <c r="J204" s="684">
        <v>0.68228999999999995</v>
      </c>
      <c r="K204" s="684" t="s">
        <v>9173</v>
      </c>
      <c r="L204" s="445">
        <v>226.01538908836073</v>
      </c>
      <c r="M204" s="446">
        <f>L204*ЗМІСТ!$E$13/1000*1.2</f>
        <v>14.253398335006127</v>
      </c>
      <c r="N204" s="874">
        <v>-5.1544960923361437E-2</v>
      </c>
      <c r="O204" s="875"/>
      <c r="P204" s="1033"/>
      <c r="Q204" s="887"/>
      <c r="R204" s="672"/>
      <c r="S204" s="670"/>
      <c r="T204" s="671"/>
      <c r="U204" s="425"/>
    </row>
    <row r="205" spans="1:23" ht="13.5" customHeight="1" outlineLevel="1">
      <c r="A205" s="425"/>
      <c r="B205" s="170">
        <f t="shared" si="3"/>
        <v>199</v>
      </c>
      <c r="C205" s="450"/>
      <c r="D205" s="47">
        <v>8595057651197</v>
      </c>
      <c r="E205" s="204" t="s">
        <v>3131</v>
      </c>
      <c r="F205" s="582" t="s">
        <v>5442</v>
      </c>
      <c r="G205" s="715" t="s">
        <v>8567</v>
      </c>
      <c r="H205" s="723">
        <v>100</v>
      </c>
      <c r="I205" s="684">
        <v>4.2000000000000003E-2</v>
      </c>
      <c r="J205" s="684">
        <v>0.40816999999999998</v>
      </c>
      <c r="K205" s="684" t="s">
        <v>9173</v>
      </c>
      <c r="L205" s="445">
        <v>226.30028247927163</v>
      </c>
      <c r="M205" s="446">
        <f>L205*ЗМІСТ!$E$13/1000*1.2</f>
        <v>14.271364806227588</v>
      </c>
      <c r="N205" s="874">
        <v>-0.12536199933018313</v>
      </c>
      <c r="O205" s="875"/>
      <c r="P205" s="1033"/>
      <c r="Q205" s="887"/>
      <c r="R205" s="672"/>
      <c r="S205" s="670"/>
      <c r="T205" s="671"/>
      <c r="U205" s="425"/>
      <c r="V205" s="21"/>
      <c r="W205" s="21"/>
    </row>
    <row r="206" spans="1:23" ht="13.5" customHeight="1" outlineLevel="1">
      <c r="A206" s="425"/>
      <c r="B206" s="170">
        <f t="shared" si="3"/>
        <v>200</v>
      </c>
      <c r="C206" s="450"/>
      <c r="D206" s="47">
        <v>8595057651241</v>
      </c>
      <c r="E206" s="204" t="s">
        <v>3132</v>
      </c>
      <c r="F206" s="582" t="s">
        <v>5443</v>
      </c>
      <c r="G206" s="715" t="s">
        <v>8567</v>
      </c>
      <c r="H206" s="723">
        <v>100</v>
      </c>
      <c r="I206" s="684">
        <v>4.9000000000000002E-2</v>
      </c>
      <c r="J206" s="684">
        <v>0.59177000000000002</v>
      </c>
      <c r="K206" s="684" t="s">
        <v>9173</v>
      </c>
      <c r="L206" s="445">
        <v>315.19104232942612</v>
      </c>
      <c r="M206" s="446">
        <f>L206*ЗМІСТ!$E$13/1000*1.2</f>
        <v>19.877157462896154</v>
      </c>
      <c r="N206" s="874"/>
      <c r="O206" s="875"/>
      <c r="P206" s="1033"/>
      <c r="Q206" s="887"/>
      <c r="R206" s="672"/>
      <c r="S206" s="670"/>
      <c r="T206" s="671"/>
      <c r="U206" s="425"/>
    </row>
    <row r="207" spans="1:23" ht="13.5" customHeight="1" outlineLevel="1">
      <c r="A207" s="425"/>
      <c r="B207" s="170">
        <f t="shared" si="3"/>
        <v>201</v>
      </c>
      <c r="C207" s="450"/>
      <c r="D207" s="47">
        <v>8595568927590</v>
      </c>
      <c r="E207" s="204" t="s">
        <v>3133</v>
      </c>
      <c r="F207" s="582" t="s">
        <v>5444</v>
      </c>
      <c r="G207" s="715" t="s">
        <v>8567</v>
      </c>
      <c r="H207" s="723">
        <v>50</v>
      </c>
      <c r="I207" s="684">
        <v>4.4999999999999998E-2</v>
      </c>
      <c r="J207" s="684">
        <v>0.69120000000000004</v>
      </c>
      <c r="K207" s="684" t="s">
        <v>9173</v>
      </c>
      <c r="L207" s="445">
        <v>280.60760524286582</v>
      </c>
      <c r="M207" s="446">
        <f>L207*ЗМІСТ!$E$13/1000*1.2</f>
        <v>17.696193119819249</v>
      </c>
      <c r="N207" s="874"/>
      <c r="O207" s="875"/>
      <c r="P207" s="1033"/>
      <c r="Q207" s="887"/>
      <c r="R207" s="672"/>
      <c r="S207" s="670"/>
      <c r="T207" s="671"/>
      <c r="U207" s="425"/>
    </row>
    <row r="208" spans="1:23" ht="13.5" customHeight="1" outlineLevel="1">
      <c r="A208" s="425"/>
      <c r="B208" s="170">
        <f t="shared" si="3"/>
        <v>202</v>
      </c>
      <c r="C208" s="450"/>
      <c r="D208" s="47">
        <v>8595568902481</v>
      </c>
      <c r="E208" s="204" t="s">
        <v>3134</v>
      </c>
      <c r="F208" s="582" t="s">
        <v>5445</v>
      </c>
      <c r="G208" s="715" t="s">
        <v>8567</v>
      </c>
      <c r="H208" s="723">
        <v>100</v>
      </c>
      <c r="I208" s="684">
        <v>4.4999999999999998E-2</v>
      </c>
      <c r="J208" s="684">
        <v>0.59177000000000002</v>
      </c>
      <c r="K208" s="684" t="s">
        <v>9173</v>
      </c>
      <c r="L208" s="445">
        <v>267.66346769529787</v>
      </c>
      <c r="M208" s="446">
        <f>L208*ЗМІСТ!$E$13/1000*1.2</f>
        <v>16.879886100581434</v>
      </c>
      <c r="N208" s="874">
        <v>-8.0748703358319629E-2</v>
      </c>
      <c r="O208" s="875"/>
      <c r="P208" s="1033"/>
      <c r="Q208" s="887"/>
      <c r="R208" s="672"/>
      <c r="S208" s="670"/>
      <c r="T208" s="671"/>
      <c r="U208" s="425"/>
    </row>
    <row r="209" spans="1:21" ht="13.5" customHeight="1" outlineLevel="1">
      <c r="A209" s="425"/>
      <c r="B209" s="170">
        <f t="shared" si="3"/>
        <v>203</v>
      </c>
      <c r="C209" s="450"/>
      <c r="D209" s="47">
        <v>8595057603714</v>
      </c>
      <c r="E209" s="204" t="s">
        <v>3135</v>
      </c>
      <c r="F209" s="582" t="s">
        <v>5446</v>
      </c>
      <c r="G209" s="715" t="s">
        <v>8567</v>
      </c>
      <c r="H209" s="723">
        <v>100</v>
      </c>
      <c r="I209" s="684">
        <v>7.4999999999999997E-2</v>
      </c>
      <c r="J209" s="684">
        <v>1.19025</v>
      </c>
      <c r="K209" s="684" t="s">
        <v>9173</v>
      </c>
      <c r="L209" s="445">
        <v>363.9186824395818</v>
      </c>
      <c r="M209" s="446">
        <f>L209*ЗМІСТ!$E$13/1000*1.2</f>
        <v>22.950109562380593</v>
      </c>
      <c r="N209" s="874">
        <v>-0.15641806451891324</v>
      </c>
      <c r="O209" s="875"/>
      <c r="P209" s="1033"/>
      <c r="Q209" s="887"/>
      <c r="R209" s="672"/>
      <c r="S209" s="670"/>
      <c r="T209" s="671"/>
      <c r="U209" s="425"/>
    </row>
    <row r="210" spans="1:21" ht="13.5" customHeight="1" outlineLevel="1">
      <c r="A210" s="425"/>
      <c r="B210" s="170">
        <f t="shared" si="3"/>
        <v>204</v>
      </c>
      <c r="C210" s="450"/>
      <c r="D210" s="47">
        <v>8595057603660</v>
      </c>
      <c r="E210" s="204" t="s">
        <v>3136</v>
      </c>
      <c r="F210" s="582" t="s">
        <v>5447</v>
      </c>
      <c r="G210" s="715" t="s">
        <v>8567</v>
      </c>
      <c r="H210" s="723">
        <v>100</v>
      </c>
      <c r="I210" s="684">
        <v>5.2999999999999999E-2</v>
      </c>
      <c r="J210" s="684">
        <v>1.19025</v>
      </c>
      <c r="K210" s="684" t="s">
        <v>9173</v>
      </c>
      <c r="L210" s="445">
        <v>282.90213962588575</v>
      </c>
      <c r="M210" s="446">
        <f>L210*ЗМІСТ!$E$13/1000*1.2</f>
        <v>17.840895269024518</v>
      </c>
      <c r="N210" s="874">
        <v>-6.7633619682486615E-2</v>
      </c>
      <c r="O210" s="875"/>
      <c r="P210" s="1033"/>
      <c r="Q210" s="887"/>
      <c r="R210" s="672"/>
      <c r="S210" s="670"/>
      <c r="T210" s="671"/>
      <c r="U210" s="425"/>
    </row>
    <row r="211" spans="1:21" ht="13.5" customHeight="1" outlineLevel="1">
      <c r="A211" s="425"/>
      <c r="B211" s="170">
        <f t="shared" si="3"/>
        <v>205</v>
      </c>
      <c r="C211" s="450"/>
      <c r="D211" s="47">
        <v>8595568905406</v>
      </c>
      <c r="E211" s="204" t="s">
        <v>3137</v>
      </c>
      <c r="F211" s="582" t="s">
        <v>5448</v>
      </c>
      <c r="G211" s="715" t="s">
        <v>8567</v>
      </c>
      <c r="H211" s="723">
        <v>50</v>
      </c>
      <c r="I211" s="684">
        <v>0.06</v>
      </c>
      <c r="J211" s="684">
        <v>1.1000000000000001</v>
      </c>
      <c r="K211" s="684" t="s">
        <v>9173</v>
      </c>
      <c r="L211" s="445">
        <v>359.59798858966059</v>
      </c>
      <c r="M211" s="446">
        <f>L211*ЗМІСТ!$E$13/1000*1.2</f>
        <v>22.677630016740178</v>
      </c>
      <c r="N211" s="874">
        <v>-0.20270225197353683</v>
      </c>
      <c r="O211" s="875"/>
      <c r="P211" s="1033"/>
      <c r="Q211" s="887"/>
      <c r="R211" s="672"/>
      <c r="S211" s="670"/>
      <c r="T211" s="671"/>
      <c r="U211" s="425"/>
    </row>
    <row r="212" spans="1:21" ht="13.5" customHeight="1" outlineLevel="1">
      <c r="A212" s="425"/>
      <c r="B212" s="170">
        <f t="shared" si="3"/>
        <v>206</v>
      </c>
      <c r="C212" s="450"/>
      <c r="D212" s="47">
        <v>8595568927699</v>
      </c>
      <c r="E212" s="204" t="s">
        <v>3138</v>
      </c>
      <c r="F212" s="582" t="s">
        <v>5449</v>
      </c>
      <c r="G212" s="715" t="s">
        <v>8567</v>
      </c>
      <c r="H212" s="723">
        <v>50</v>
      </c>
      <c r="I212" s="684">
        <v>6.4000000000000001E-2</v>
      </c>
      <c r="J212" s="684">
        <v>1.1000000000000001</v>
      </c>
      <c r="K212" s="684" t="s">
        <v>9173</v>
      </c>
      <c r="L212" s="445">
        <v>409.47691678232951</v>
      </c>
      <c r="M212" s="446">
        <f>L212*ЗМІСТ!$E$13/1000*1.2</f>
        <v>25.823186763654142</v>
      </c>
      <c r="N212" s="874">
        <v>-0.13854256065658294</v>
      </c>
      <c r="O212" s="875"/>
      <c r="P212" s="1033"/>
      <c r="Q212" s="887"/>
      <c r="R212" s="672"/>
      <c r="S212" s="670"/>
      <c r="T212" s="671"/>
      <c r="U212" s="425"/>
    </row>
    <row r="213" spans="1:21" ht="13.5" customHeight="1" outlineLevel="1">
      <c r="A213" s="425"/>
      <c r="B213" s="170">
        <f t="shared" si="3"/>
        <v>207</v>
      </c>
      <c r="C213" s="455"/>
      <c r="D213" s="534">
        <v>8595568902504</v>
      </c>
      <c r="E213" s="536" t="s">
        <v>3139</v>
      </c>
      <c r="F213" s="582" t="s">
        <v>5450</v>
      </c>
      <c r="G213" s="715" t="s">
        <v>8567</v>
      </c>
      <c r="H213" s="723">
        <v>100</v>
      </c>
      <c r="I213" s="684">
        <v>0.06</v>
      </c>
      <c r="J213" s="684">
        <v>0.95255999999999996</v>
      </c>
      <c r="K213" s="684" t="s">
        <v>9173</v>
      </c>
      <c r="L213" s="445">
        <v>355.08482164263592</v>
      </c>
      <c r="M213" s="446">
        <f>L213*ЗМІСТ!$E$13/1000*1.2</f>
        <v>22.393012378499726</v>
      </c>
      <c r="N213" s="874">
        <v>-0.219451741023937</v>
      </c>
      <c r="O213" s="875"/>
      <c r="P213" s="1033"/>
      <c r="Q213" s="887"/>
      <c r="R213" s="672"/>
      <c r="S213" s="670"/>
      <c r="T213" s="671"/>
      <c r="U213" s="425"/>
    </row>
    <row r="214" spans="1:21" ht="13.5" customHeight="1" outlineLevel="1">
      <c r="A214" s="425"/>
      <c r="B214" s="170">
        <f t="shared" si="3"/>
        <v>208</v>
      </c>
      <c r="C214" s="450"/>
      <c r="D214" s="47">
        <v>8595057603721</v>
      </c>
      <c r="E214" s="204" t="s">
        <v>3140</v>
      </c>
      <c r="F214" s="582" t="s">
        <v>5451</v>
      </c>
      <c r="G214" s="715" t="s">
        <v>8567</v>
      </c>
      <c r="H214" s="723">
        <v>50</v>
      </c>
      <c r="I214" s="684">
        <v>9.5000000000000001E-2</v>
      </c>
      <c r="J214" s="684">
        <v>1.82952</v>
      </c>
      <c r="K214" s="684" t="s">
        <v>9173</v>
      </c>
      <c r="L214" s="445">
        <v>469.02909380497624</v>
      </c>
      <c r="M214" s="446">
        <f>L214*ЗМІСТ!$E$13/1000*1.2</f>
        <v>29.578775727062009</v>
      </c>
      <c r="N214" s="874">
        <v>-0.16121639747881114</v>
      </c>
      <c r="O214" s="875"/>
      <c r="P214" s="1033"/>
      <c r="Q214" s="887"/>
      <c r="R214" s="672"/>
      <c r="S214" s="670"/>
      <c r="T214" s="671"/>
      <c r="U214" s="425"/>
    </row>
    <row r="215" spans="1:21" ht="13.5" customHeight="1" outlineLevel="1">
      <c r="A215" s="425"/>
      <c r="B215" s="170">
        <f t="shared" si="3"/>
        <v>209</v>
      </c>
      <c r="C215" s="450"/>
      <c r="D215" s="47">
        <v>8595057603677</v>
      </c>
      <c r="E215" s="204" t="s">
        <v>3141</v>
      </c>
      <c r="F215" s="582" t="s">
        <v>5452</v>
      </c>
      <c r="G215" s="715" t="s">
        <v>8567</v>
      </c>
      <c r="H215" s="723">
        <v>50</v>
      </c>
      <c r="I215" s="684">
        <v>0.08</v>
      </c>
      <c r="J215" s="684">
        <v>1.82952</v>
      </c>
      <c r="K215" s="684" t="s">
        <v>9173</v>
      </c>
      <c r="L215" s="445">
        <v>421.15177494620463</v>
      </c>
      <c r="M215" s="446">
        <f>L215*ЗМІСТ!$E$13/1000*1.2</f>
        <v>26.559448150923458</v>
      </c>
      <c r="N215" s="874">
        <v>-7.2831671169108811E-2</v>
      </c>
      <c r="O215" s="875"/>
      <c r="P215" s="1033"/>
      <c r="Q215" s="887"/>
      <c r="R215" s="672"/>
      <c r="S215" s="670"/>
      <c r="T215" s="671"/>
      <c r="U215" s="425"/>
    </row>
    <row r="216" spans="1:21" ht="13.5" customHeight="1" outlineLevel="1">
      <c r="A216" s="425"/>
      <c r="B216" s="170">
        <f t="shared" si="3"/>
        <v>210</v>
      </c>
      <c r="C216" s="450"/>
      <c r="D216" s="47">
        <v>8595057657380</v>
      </c>
      <c r="E216" s="204" t="s">
        <v>3142</v>
      </c>
      <c r="F216" s="582" t="s">
        <v>5453</v>
      </c>
      <c r="G216" s="715" t="s">
        <v>8567</v>
      </c>
      <c r="H216" s="723">
        <v>50</v>
      </c>
      <c r="I216" s="684">
        <v>7.4999999999999997E-2</v>
      </c>
      <c r="J216" s="684">
        <v>1.6147199999999999</v>
      </c>
      <c r="K216" s="684" t="s">
        <v>9173</v>
      </c>
      <c r="L216" s="445">
        <v>418.71935364784491</v>
      </c>
      <c r="M216" s="446">
        <f>L216*ЗМІСТ!$E$13/1000*1.2</f>
        <v>26.406050323351106</v>
      </c>
      <c r="N216" s="874">
        <v>-0.12599270608544372</v>
      </c>
      <c r="O216" s="875"/>
      <c r="P216" s="1033"/>
      <c r="Q216" s="887"/>
      <c r="R216" s="672"/>
      <c r="S216" s="670"/>
      <c r="T216" s="671"/>
      <c r="U216" s="425"/>
    </row>
    <row r="217" spans="1:21" ht="13.5" customHeight="1" outlineLevel="1">
      <c r="A217" s="425"/>
      <c r="B217" s="170">
        <f t="shared" si="3"/>
        <v>211</v>
      </c>
      <c r="C217" s="450"/>
      <c r="D217" s="47">
        <v>8595057668843</v>
      </c>
      <c r="E217" s="204" t="s">
        <v>3143</v>
      </c>
      <c r="F217" s="582" t="s">
        <v>5454</v>
      </c>
      <c r="G217" s="715" t="s">
        <v>8567</v>
      </c>
      <c r="H217" s="723">
        <v>50</v>
      </c>
      <c r="I217" s="684">
        <v>7.9000000000000001E-2</v>
      </c>
      <c r="J217" s="684">
        <v>1.6147199999999999</v>
      </c>
      <c r="K217" s="684" t="s">
        <v>9173</v>
      </c>
      <c r="L217" s="445">
        <v>455.90700205545585</v>
      </c>
      <c r="M217" s="446">
        <f>L217*ЗМІСТ!$E$13/1000*1.2</f>
        <v>28.751246232504936</v>
      </c>
      <c r="N217" s="874">
        <v>-0.1275462212210659</v>
      </c>
      <c r="O217" s="875"/>
      <c r="P217" s="1033"/>
      <c r="Q217" s="887"/>
      <c r="R217" s="672"/>
      <c r="S217" s="670"/>
      <c r="T217" s="671"/>
      <c r="U217" s="425"/>
    </row>
    <row r="218" spans="1:21" ht="13.5" customHeight="1" outlineLevel="1">
      <c r="A218" s="425"/>
      <c r="B218" s="170">
        <f t="shared" si="3"/>
        <v>212</v>
      </c>
      <c r="C218" s="455"/>
      <c r="D218" s="534">
        <v>8595568902566</v>
      </c>
      <c r="E218" s="536" t="s">
        <v>3144</v>
      </c>
      <c r="F218" s="582" t="s">
        <v>5455</v>
      </c>
      <c r="G218" s="715" t="s">
        <v>8567</v>
      </c>
      <c r="H218" s="723">
        <v>50</v>
      </c>
      <c r="I218" s="684">
        <v>7.4999999999999997E-2</v>
      </c>
      <c r="J218" s="684">
        <v>1.6147199999999999</v>
      </c>
      <c r="K218" s="684" t="s">
        <v>9173</v>
      </c>
      <c r="L218" s="445">
        <v>421.83794641181373</v>
      </c>
      <c r="M218" s="446">
        <f>L218*ЗМІСТ!$E$13/1000*1.2</f>
        <v>26.602720758443191</v>
      </c>
      <c r="N218" s="874">
        <v>-0.12771654676750793</v>
      </c>
      <c r="O218" s="875"/>
      <c r="P218" s="1033"/>
      <c r="Q218" s="887"/>
      <c r="R218" s="672"/>
      <c r="S218" s="670"/>
      <c r="T218" s="671"/>
      <c r="U218" s="425"/>
    </row>
    <row r="219" spans="1:21" ht="13.5" customHeight="1" outlineLevel="1">
      <c r="A219" s="425"/>
      <c r="B219" s="170">
        <f t="shared" si="3"/>
        <v>213</v>
      </c>
      <c r="C219" s="450"/>
      <c r="D219" s="47">
        <v>8595057603684</v>
      </c>
      <c r="E219" s="204" t="s">
        <v>3145</v>
      </c>
      <c r="F219" s="582" t="s">
        <v>5456</v>
      </c>
      <c r="G219" s="715" t="s">
        <v>8567</v>
      </c>
      <c r="H219" s="723">
        <v>50</v>
      </c>
      <c r="I219" s="684">
        <v>0.1</v>
      </c>
      <c r="J219" s="684">
        <v>2.5894400000000002</v>
      </c>
      <c r="K219" s="684" t="s">
        <v>9173</v>
      </c>
      <c r="L219" s="445">
        <v>514.81486518831173</v>
      </c>
      <c r="M219" s="446">
        <f>L219*ЗМІСТ!$E$13/1000*1.2</f>
        <v>32.466202287857257</v>
      </c>
      <c r="N219" s="874">
        <v>-6.2363927264747862E-2</v>
      </c>
      <c r="O219" s="875"/>
      <c r="P219" s="1033"/>
      <c r="Q219" s="887"/>
      <c r="R219" s="672"/>
      <c r="S219" s="670"/>
      <c r="T219" s="671"/>
      <c r="U219" s="425"/>
    </row>
    <row r="220" spans="1:21" ht="13.5" customHeight="1" outlineLevel="1">
      <c r="A220" s="425"/>
      <c r="B220" s="170">
        <f t="shared" si="3"/>
        <v>214</v>
      </c>
      <c r="C220" s="450"/>
      <c r="D220" s="47">
        <v>8595057688452</v>
      </c>
      <c r="E220" s="204" t="s">
        <v>3146</v>
      </c>
      <c r="F220" s="582" t="s">
        <v>5457</v>
      </c>
      <c r="G220" s="715" t="s">
        <v>8567</v>
      </c>
      <c r="H220" s="723">
        <v>25</v>
      </c>
      <c r="I220" s="684">
        <v>0.125</v>
      </c>
      <c r="J220" s="684">
        <v>2.5063200000000001</v>
      </c>
      <c r="K220" s="684" t="s">
        <v>9173</v>
      </c>
      <c r="L220" s="445">
        <v>634.3943649468614</v>
      </c>
      <c r="M220" s="446">
        <f>L220*ЗМІСТ!$E$13/1000*1.2</f>
        <v>40.007344727910471</v>
      </c>
      <c r="N220" s="874">
        <v>-0.1524843989845624</v>
      </c>
      <c r="O220" s="875"/>
      <c r="P220" s="1033"/>
      <c r="Q220" s="887"/>
      <c r="R220" s="672"/>
      <c r="S220" s="670"/>
      <c r="T220" s="671"/>
      <c r="U220" s="425"/>
    </row>
    <row r="221" spans="1:21" ht="13.5" customHeight="1" outlineLevel="1">
      <c r="A221" s="425"/>
      <c r="B221" s="170">
        <f t="shared" si="3"/>
        <v>215</v>
      </c>
      <c r="C221" s="450"/>
      <c r="D221" s="47">
        <v>8595057619418</v>
      </c>
      <c r="E221" s="204" t="s">
        <v>3147</v>
      </c>
      <c r="F221" s="582" t="s">
        <v>5458</v>
      </c>
      <c r="G221" s="715" t="s">
        <v>8568</v>
      </c>
      <c r="H221" s="723">
        <v>50</v>
      </c>
      <c r="I221" s="829">
        <v>6.8000000000000005E-4</v>
      </c>
      <c r="J221" s="684">
        <v>6.4899999999999995E-4</v>
      </c>
      <c r="K221" s="684" t="s">
        <v>9173</v>
      </c>
      <c r="L221" s="445">
        <v>78.480183414183131</v>
      </c>
      <c r="M221" s="446">
        <f>L221*ЗМІСТ!$E$13/1000*1.2</f>
        <v>4.9492617300026991</v>
      </c>
      <c r="N221" s="874">
        <v>-0.51351344051803827</v>
      </c>
      <c r="O221" s="875"/>
      <c r="P221" s="1033"/>
      <c r="Q221" s="887"/>
      <c r="R221" s="672"/>
      <c r="S221" s="670"/>
      <c r="T221" s="671"/>
      <c r="U221" s="425"/>
    </row>
    <row r="222" spans="1:21" ht="13.5" customHeight="1" outlineLevel="1">
      <c r="A222" s="425"/>
      <c r="B222" s="170">
        <f t="shared" si="3"/>
        <v>216</v>
      </c>
      <c r="C222" s="448"/>
      <c r="D222" s="47">
        <v>8595057604865</v>
      </c>
      <c r="E222" s="204" t="s">
        <v>720</v>
      </c>
      <c r="F222" s="582" t="s">
        <v>5459</v>
      </c>
      <c r="G222" s="715" t="s">
        <v>8568</v>
      </c>
      <c r="H222" s="723">
        <v>540</v>
      </c>
      <c r="I222" s="684">
        <v>1.17E-2</v>
      </c>
      <c r="J222" s="684">
        <v>2.24882E-2</v>
      </c>
      <c r="K222" s="684" t="s">
        <v>9173</v>
      </c>
      <c r="L222" s="445">
        <v>1346.3289922726219</v>
      </c>
      <c r="M222" s="446">
        <f>L222*ЗМІСТ!$E$13/1000*1.2</f>
        <v>84.904676156041859</v>
      </c>
      <c r="N222" s="874"/>
      <c r="O222" s="875"/>
      <c r="P222" s="1033"/>
      <c r="Q222" s="887"/>
      <c r="R222" s="672"/>
      <c r="S222" s="670"/>
      <c r="T222" s="671"/>
      <c r="U222" s="425"/>
    </row>
    <row r="223" spans="1:21" ht="13.5" customHeight="1" outlineLevel="1">
      <c r="A223" s="425"/>
      <c r="B223" s="170">
        <f t="shared" si="3"/>
        <v>217</v>
      </c>
      <c r="C223" s="448"/>
      <c r="D223" s="47">
        <v>8595057620094</v>
      </c>
      <c r="E223" s="204" t="s">
        <v>714</v>
      </c>
      <c r="F223" s="582" t="s">
        <v>5460</v>
      </c>
      <c r="G223" s="715" t="s">
        <v>8568</v>
      </c>
      <c r="H223" s="723">
        <v>300</v>
      </c>
      <c r="I223" s="684">
        <v>3.3000000000000002E-2</v>
      </c>
      <c r="J223" s="684">
        <v>4.0478800000000002E-2</v>
      </c>
      <c r="K223" s="684" t="s">
        <v>9173</v>
      </c>
      <c r="L223" s="445">
        <v>2566.9973259649905</v>
      </c>
      <c r="M223" s="446">
        <f>L223*ЗМІСТ!$E$13/1000*1.2</f>
        <v>161.88470864508398</v>
      </c>
      <c r="N223" s="874">
        <v>0.12094526749419744</v>
      </c>
      <c r="O223" s="875"/>
      <c r="P223" s="1033"/>
      <c r="Q223" s="887"/>
      <c r="R223" s="672"/>
      <c r="S223" s="670"/>
      <c r="T223" s="671"/>
      <c r="U223" s="425"/>
    </row>
    <row r="224" spans="1:21" ht="13.5" customHeight="1" outlineLevel="1">
      <c r="A224" s="425"/>
      <c r="B224" s="170">
        <f t="shared" si="3"/>
        <v>218</v>
      </c>
      <c r="C224" s="450"/>
      <c r="D224" s="47">
        <v>8595057604872</v>
      </c>
      <c r="E224" s="204" t="s">
        <v>3148</v>
      </c>
      <c r="F224" s="582" t="s">
        <v>5461</v>
      </c>
      <c r="G224" s="715" t="s">
        <v>8568</v>
      </c>
      <c r="H224" s="723">
        <v>350</v>
      </c>
      <c r="I224" s="684">
        <v>1.7100000000000001E-2</v>
      </c>
      <c r="J224" s="684">
        <v>3.4696100000000001E-2</v>
      </c>
      <c r="K224" s="684" t="s">
        <v>9173</v>
      </c>
      <c r="L224" s="445">
        <v>1864.2551272032433</v>
      </c>
      <c r="M224" s="446">
        <f>L224*ЗМІСТ!$E$13/1000*1.2</f>
        <v>117.56708706112497</v>
      </c>
      <c r="N224" s="874"/>
      <c r="O224" s="875"/>
      <c r="P224" s="1033"/>
      <c r="Q224" s="887"/>
      <c r="R224" s="672"/>
      <c r="S224" s="670"/>
      <c r="T224" s="671"/>
      <c r="U224" s="425"/>
    </row>
    <row r="225" spans="1:21" ht="13.5" customHeight="1" outlineLevel="1">
      <c r="A225" s="425"/>
      <c r="B225" s="170">
        <f t="shared" si="3"/>
        <v>219</v>
      </c>
      <c r="C225" s="450"/>
      <c r="D225" s="47">
        <v>8595057634572</v>
      </c>
      <c r="E225" s="535" t="s">
        <v>3149</v>
      </c>
      <c r="F225" s="586" t="s">
        <v>5463</v>
      </c>
      <c r="G225" s="715" t="s">
        <v>8568</v>
      </c>
      <c r="H225" s="723">
        <v>50</v>
      </c>
      <c r="I225" s="684">
        <v>4.8000000000000001E-2</v>
      </c>
      <c r="J225" s="684">
        <v>3.8937600000000003E-2</v>
      </c>
      <c r="K225" s="684" t="s">
        <v>9173</v>
      </c>
      <c r="L225" s="445">
        <v>2621.4838709391497</v>
      </c>
      <c r="M225" s="698">
        <f>L225*ЗМІСТ!$E$13/1000*1.2</f>
        <v>165.3208393994872</v>
      </c>
      <c r="N225" s="874"/>
      <c r="O225" s="875"/>
      <c r="P225" s="1033"/>
      <c r="Q225" s="887"/>
      <c r="R225" s="672"/>
      <c r="S225" s="670"/>
      <c r="T225" s="671"/>
      <c r="U225" s="425"/>
    </row>
    <row r="226" spans="1:21" ht="13.5" customHeight="1" outlineLevel="1">
      <c r="A226" s="425"/>
      <c r="B226" s="170">
        <f t="shared" si="3"/>
        <v>220</v>
      </c>
      <c r="C226" s="450"/>
      <c r="D226" s="47">
        <v>8595057634640</v>
      </c>
      <c r="E226" s="204" t="s">
        <v>3150</v>
      </c>
      <c r="F226" s="582" t="s">
        <v>5464</v>
      </c>
      <c r="G226" s="715" t="s">
        <v>8568</v>
      </c>
      <c r="H226" s="723">
        <v>25</v>
      </c>
      <c r="I226" s="684">
        <v>4.8000000000000001E-2</v>
      </c>
      <c r="J226" s="684">
        <v>3.78E-2</v>
      </c>
      <c r="K226" s="684" t="s">
        <v>9173</v>
      </c>
      <c r="L226" s="445">
        <v>1551.403397276051</v>
      </c>
      <c r="M226" s="446">
        <f>L226*ЗМІСТ!$E$13/1000*1.2</f>
        <v>97.837455621273293</v>
      </c>
      <c r="N226" s="874"/>
      <c r="O226" s="875"/>
      <c r="P226" s="1033"/>
      <c r="Q226" s="887"/>
      <c r="R226" s="672"/>
      <c r="S226" s="670"/>
      <c r="T226" s="671"/>
      <c r="U226" s="425"/>
    </row>
    <row r="227" spans="1:21" ht="13.5" customHeight="1" outlineLevel="1">
      <c r="A227" s="425"/>
      <c r="B227" s="170">
        <f t="shared" si="3"/>
        <v>221</v>
      </c>
      <c r="C227" s="448"/>
      <c r="D227" s="47">
        <v>8595057657878</v>
      </c>
      <c r="E227" s="204" t="s">
        <v>3151</v>
      </c>
      <c r="F227" s="582" t="s">
        <v>5465</v>
      </c>
      <c r="G227" s="715" t="s">
        <v>8568</v>
      </c>
      <c r="H227" s="723">
        <v>50</v>
      </c>
      <c r="I227" s="829">
        <v>4.0000000000000001E-3</v>
      </c>
      <c r="J227" s="684">
        <v>1.89E-2</v>
      </c>
      <c r="K227" s="684" t="s">
        <v>9173</v>
      </c>
      <c r="L227" s="445">
        <v>1286.3810988005105</v>
      </c>
      <c r="M227" s="446">
        <f>L227*ЗМІСТ!$E$13/1000*1.2</f>
        <v>81.124131793779583</v>
      </c>
      <c r="N227" s="874"/>
      <c r="O227" s="875"/>
      <c r="P227" s="1033"/>
      <c r="Q227" s="887"/>
      <c r="R227" s="672"/>
      <c r="S227" s="670"/>
      <c r="T227" s="671"/>
      <c r="U227" s="425"/>
    </row>
    <row r="228" spans="1:21" ht="13.5" customHeight="1" outlineLevel="1">
      <c r="A228" s="425"/>
      <c r="B228" s="170">
        <f t="shared" si="3"/>
        <v>222</v>
      </c>
      <c r="C228" s="448"/>
      <c r="D228" s="47">
        <v>8595057634718</v>
      </c>
      <c r="E228" s="535" t="s">
        <v>3152</v>
      </c>
      <c r="F228" s="586" t="s">
        <v>5466</v>
      </c>
      <c r="G228" s="715" t="s">
        <v>8568</v>
      </c>
      <c r="H228" s="723">
        <v>25</v>
      </c>
      <c r="I228" s="684">
        <v>4.8000000000000001E-2</v>
      </c>
      <c r="J228" s="684">
        <v>8.1920000000000007E-2</v>
      </c>
      <c r="K228" s="684" t="s">
        <v>9173</v>
      </c>
      <c r="L228" s="445">
        <v>2544.1354132786964</v>
      </c>
      <c r="M228" s="698">
        <f>L228*ЗМІСТ!$E$13/1000*1.2</f>
        <v>160.44294864134156</v>
      </c>
      <c r="N228" s="874"/>
      <c r="O228" s="875"/>
      <c r="P228" s="1033"/>
      <c r="Q228" s="887"/>
      <c r="R228" s="672"/>
      <c r="S228" s="670"/>
      <c r="T228" s="671"/>
      <c r="U228" s="425"/>
    </row>
    <row r="229" spans="1:21" ht="13.5" customHeight="1" outlineLevel="1">
      <c r="A229" s="425"/>
      <c r="B229" s="170">
        <f t="shared" si="3"/>
        <v>223</v>
      </c>
      <c r="C229" s="450"/>
      <c r="D229" s="47">
        <v>8595057631427</v>
      </c>
      <c r="E229" s="204" t="s">
        <v>3153</v>
      </c>
      <c r="F229" s="582" t="s">
        <v>5467</v>
      </c>
      <c r="G229" s="715" t="s">
        <v>8568</v>
      </c>
      <c r="H229" s="723">
        <v>25</v>
      </c>
      <c r="I229" s="684">
        <v>4.8000000000000001E-2</v>
      </c>
      <c r="J229" s="684">
        <v>9.2160000000000006E-2</v>
      </c>
      <c r="K229" s="684" t="s">
        <v>9173</v>
      </c>
      <c r="L229" s="445">
        <v>1551.403397276051</v>
      </c>
      <c r="M229" s="446">
        <f>L229*ЗМІСТ!$E$13/1000*1.2</f>
        <v>97.837455621273293</v>
      </c>
      <c r="N229" s="874"/>
      <c r="O229" s="875"/>
      <c r="P229" s="1033"/>
      <c r="Q229" s="887"/>
      <c r="R229" s="672"/>
      <c r="S229" s="670"/>
      <c r="T229" s="671"/>
      <c r="U229" s="425"/>
    </row>
    <row r="230" spans="1:21" ht="13.5" customHeight="1" outlineLevel="1">
      <c r="A230" s="425"/>
      <c r="B230" s="170">
        <f t="shared" si="3"/>
        <v>224</v>
      </c>
      <c r="C230" s="448"/>
      <c r="D230" s="47">
        <v>8595057634589</v>
      </c>
      <c r="E230" s="535" t="s">
        <v>3154</v>
      </c>
      <c r="F230" s="586" t="s">
        <v>5468</v>
      </c>
      <c r="G230" s="715" t="s">
        <v>8568</v>
      </c>
      <c r="H230" s="723">
        <v>50</v>
      </c>
      <c r="I230" s="684">
        <v>0.05</v>
      </c>
      <c r="J230" s="684">
        <v>4.9500000000000002E-2</v>
      </c>
      <c r="K230" s="684" t="s">
        <v>9173</v>
      </c>
      <c r="L230" s="445">
        <v>3236.6510383070868</v>
      </c>
      <c r="M230" s="698">
        <f>L230*ЗМІСТ!$E$13/1000*1.2</f>
        <v>204.11564321563196</v>
      </c>
      <c r="N230" s="874"/>
      <c r="O230" s="875"/>
      <c r="P230" s="1033"/>
      <c r="Q230" s="887"/>
      <c r="R230" s="672"/>
      <c r="S230" s="670"/>
      <c r="T230" s="671"/>
      <c r="U230" s="425"/>
    </row>
    <row r="231" spans="1:21" ht="13.5" customHeight="1" outlineLevel="1">
      <c r="A231" s="425"/>
      <c r="B231" s="170">
        <f t="shared" si="3"/>
        <v>225</v>
      </c>
      <c r="C231" s="448"/>
      <c r="D231" s="47">
        <v>8595057634657</v>
      </c>
      <c r="E231" s="204" t="s">
        <v>808</v>
      </c>
      <c r="F231" s="582" t="s">
        <v>5469</v>
      </c>
      <c r="G231" s="715" t="s">
        <v>8568</v>
      </c>
      <c r="H231" s="723">
        <v>50</v>
      </c>
      <c r="I231" s="684">
        <v>0.05</v>
      </c>
      <c r="J231" s="684">
        <v>3.7400000000000003E-2</v>
      </c>
      <c r="K231" s="684" t="s">
        <v>9173</v>
      </c>
      <c r="L231" s="445">
        <v>1622.886159339359</v>
      </c>
      <c r="M231" s="446">
        <f>L231*ЗМІСТ!$E$13/1000*1.2</f>
        <v>102.34543309079183</v>
      </c>
      <c r="N231" s="874"/>
      <c r="O231" s="875"/>
      <c r="P231" s="1033"/>
      <c r="Q231" s="887"/>
      <c r="R231" s="672"/>
      <c r="S231" s="670"/>
      <c r="T231" s="671"/>
      <c r="U231" s="425"/>
    </row>
    <row r="232" spans="1:21" ht="13.5" customHeight="1" outlineLevel="1">
      <c r="A232" s="425"/>
      <c r="B232" s="170">
        <f t="shared" si="3"/>
        <v>226</v>
      </c>
      <c r="C232" s="448"/>
      <c r="D232" s="47">
        <v>8595057657885</v>
      </c>
      <c r="E232" s="204" t="s">
        <v>3155</v>
      </c>
      <c r="F232" s="582" t="s">
        <v>5470</v>
      </c>
      <c r="G232" s="715" t="s">
        <v>8568</v>
      </c>
      <c r="H232" s="723">
        <v>50</v>
      </c>
      <c r="I232" s="684">
        <v>6.0000000000000001E-3</v>
      </c>
      <c r="J232" s="684">
        <v>3.4965000000000003E-2</v>
      </c>
      <c r="K232" s="684" t="s">
        <v>9173</v>
      </c>
      <c r="L232" s="445">
        <v>1607.9833973305613</v>
      </c>
      <c r="M232" s="446">
        <f>L232*ЗМІСТ!$E$13/1000*1.2</f>
        <v>101.40560769191093</v>
      </c>
      <c r="N232" s="874"/>
      <c r="O232" s="875"/>
      <c r="P232" s="1033"/>
      <c r="Q232" s="887"/>
      <c r="R232" s="672"/>
      <c r="S232" s="670"/>
      <c r="T232" s="671"/>
      <c r="U232" s="425"/>
    </row>
    <row r="233" spans="1:21" ht="13.5" customHeight="1" outlineLevel="1">
      <c r="A233" s="425"/>
      <c r="B233" s="170">
        <f t="shared" si="3"/>
        <v>227</v>
      </c>
      <c r="C233" s="448"/>
      <c r="D233" s="47">
        <v>8595057634725</v>
      </c>
      <c r="E233" s="535" t="s">
        <v>853</v>
      </c>
      <c r="F233" s="586" t="s">
        <v>5471</v>
      </c>
      <c r="G233" s="715" t="s">
        <v>8568</v>
      </c>
      <c r="H233" s="723">
        <v>50</v>
      </c>
      <c r="I233" s="684">
        <v>0.05</v>
      </c>
      <c r="J233" s="684">
        <v>5.1749999999999997E-2</v>
      </c>
      <c r="K233" s="684" t="s">
        <v>9173</v>
      </c>
      <c r="L233" s="445">
        <v>2518.6760225589119</v>
      </c>
      <c r="M233" s="698">
        <f>L233*ЗМІСТ!$E$13/1000*1.2</f>
        <v>158.83738169849158</v>
      </c>
      <c r="N233" s="874"/>
      <c r="O233" s="875"/>
      <c r="P233" s="1033"/>
      <c r="Q233" s="887"/>
      <c r="R233" s="672"/>
      <c r="S233" s="670"/>
      <c r="T233" s="671"/>
      <c r="U233" s="425"/>
    </row>
    <row r="234" spans="1:21" ht="13.5" customHeight="1" outlineLevel="1">
      <c r="A234" s="425"/>
      <c r="B234" s="170">
        <f t="shared" si="3"/>
        <v>228</v>
      </c>
      <c r="C234" s="450"/>
      <c r="D234" s="47">
        <v>8595057631434</v>
      </c>
      <c r="E234" s="204" t="s">
        <v>815</v>
      </c>
      <c r="F234" s="582" t="s">
        <v>5472</v>
      </c>
      <c r="G234" s="715" t="s">
        <v>8568</v>
      </c>
      <c r="H234" s="723">
        <v>50</v>
      </c>
      <c r="I234" s="684">
        <v>0.05</v>
      </c>
      <c r="J234" s="684">
        <v>3.4965000000000003E-2</v>
      </c>
      <c r="K234" s="684" t="s">
        <v>9173</v>
      </c>
      <c r="L234" s="445">
        <v>1551.403397276051</v>
      </c>
      <c r="M234" s="446">
        <f>L234*ЗМІСТ!$E$13/1000*1.2</f>
        <v>97.837455621273293</v>
      </c>
      <c r="N234" s="874"/>
      <c r="O234" s="875"/>
      <c r="P234" s="1033"/>
      <c r="Q234" s="887"/>
      <c r="R234" s="672"/>
      <c r="S234" s="670"/>
      <c r="T234" s="671"/>
      <c r="U234" s="425"/>
    </row>
    <row r="235" spans="1:21" ht="13.5" customHeight="1" outlineLevel="1">
      <c r="A235" s="425"/>
      <c r="B235" s="170">
        <f t="shared" si="3"/>
        <v>229</v>
      </c>
      <c r="C235" s="448"/>
      <c r="D235" s="47">
        <v>8595057604889</v>
      </c>
      <c r="E235" s="204" t="s">
        <v>722</v>
      </c>
      <c r="F235" s="582" t="s">
        <v>5473</v>
      </c>
      <c r="G235" s="715" t="s">
        <v>8568</v>
      </c>
      <c r="H235" s="723">
        <v>240</v>
      </c>
      <c r="I235" s="684">
        <v>2.1700000000000001E-2</v>
      </c>
      <c r="J235" s="684">
        <v>5.0598400000000002E-2</v>
      </c>
      <c r="K235" s="684" t="s">
        <v>9173</v>
      </c>
      <c r="L235" s="445">
        <v>1647.0986692950296</v>
      </c>
      <c r="M235" s="446">
        <f>L235*ЗМІСТ!$E$13/1000*1.2</f>
        <v>103.87236694463465</v>
      </c>
      <c r="N235" s="874"/>
      <c r="O235" s="875"/>
      <c r="P235" s="1033"/>
      <c r="Q235" s="887"/>
      <c r="R235" s="672"/>
      <c r="S235" s="670"/>
      <c r="T235" s="671"/>
      <c r="U235" s="425"/>
    </row>
    <row r="236" spans="1:21" ht="13.5" customHeight="1" outlineLevel="1">
      <c r="A236" s="425"/>
      <c r="B236" s="170">
        <f t="shared" si="3"/>
        <v>230</v>
      </c>
      <c r="C236" s="448"/>
      <c r="D236" s="47">
        <v>8595057692718</v>
      </c>
      <c r="E236" s="204" t="s">
        <v>3156</v>
      </c>
      <c r="F236" s="582" t="s">
        <v>5475</v>
      </c>
      <c r="G236" s="715" t="s">
        <v>8568</v>
      </c>
      <c r="H236" s="723">
        <v>240</v>
      </c>
      <c r="I236" s="684">
        <v>4.5600000000000002E-2</v>
      </c>
      <c r="J236" s="684">
        <v>5.0598400000000002E-2</v>
      </c>
      <c r="K236" s="684" t="s">
        <v>9173</v>
      </c>
      <c r="L236" s="445">
        <v>10504.175733407465</v>
      </c>
      <c r="M236" s="446">
        <f>L236*ЗМІСТ!$E$13/1000*1.2</f>
        <v>662.43365778349096</v>
      </c>
      <c r="N236" s="874">
        <v>0.61487147866910896</v>
      </c>
      <c r="O236" s="875"/>
      <c r="P236" s="1033"/>
      <c r="Q236" s="887"/>
      <c r="R236" s="672"/>
      <c r="S236" s="670"/>
      <c r="T236" s="671"/>
      <c r="U236" s="425"/>
    </row>
    <row r="237" spans="1:21" ht="13.5" customHeight="1" outlineLevel="1">
      <c r="A237" s="425"/>
      <c r="B237" s="170">
        <f t="shared" si="3"/>
        <v>231</v>
      </c>
      <c r="C237" s="448"/>
      <c r="D237" s="47">
        <v>8595057634596</v>
      </c>
      <c r="E237" s="535" t="s">
        <v>847</v>
      </c>
      <c r="F237" s="586" t="s">
        <v>5476</v>
      </c>
      <c r="G237" s="715" t="s">
        <v>8568</v>
      </c>
      <c r="H237" s="723">
        <v>50</v>
      </c>
      <c r="I237" s="684">
        <v>0.06</v>
      </c>
      <c r="J237" s="684">
        <v>5.2784999999999999E-2</v>
      </c>
      <c r="K237" s="684" t="s">
        <v>9173</v>
      </c>
      <c r="L237" s="445">
        <v>4275.438507951354</v>
      </c>
      <c r="M237" s="698">
        <f>L237*ЗМІСТ!$E$13/1000*1.2</f>
        <v>269.62556999528289</v>
      </c>
      <c r="N237" s="874"/>
      <c r="O237" s="875"/>
      <c r="P237" s="1033"/>
      <c r="Q237" s="887"/>
      <c r="R237" s="672"/>
      <c r="S237" s="670"/>
      <c r="T237" s="671"/>
      <c r="U237" s="425"/>
    </row>
    <row r="238" spans="1:21" ht="13.5" customHeight="1" outlineLevel="1">
      <c r="A238" s="425"/>
      <c r="B238" s="170">
        <f t="shared" si="3"/>
        <v>232</v>
      </c>
      <c r="C238" s="450"/>
      <c r="D238" s="47">
        <v>8595057634664</v>
      </c>
      <c r="E238" s="204" t="s">
        <v>809</v>
      </c>
      <c r="F238" s="582" t="s">
        <v>5477</v>
      </c>
      <c r="G238" s="715" t="s">
        <v>8568</v>
      </c>
      <c r="H238" s="723">
        <v>50</v>
      </c>
      <c r="I238" s="684">
        <v>0.06</v>
      </c>
      <c r="J238" s="684">
        <v>5.8799999999999998E-2</v>
      </c>
      <c r="K238" s="684" t="s">
        <v>9173</v>
      </c>
      <c r="L238" s="445">
        <v>1899.808215832121</v>
      </c>
      <c r="M238" s="446">
        <f>L238*ЗМІСТ!$E$13/1000*1.2</f>
        <v>119.80920135392233</v>
      </c>
      <c r="N238" s="874"/>
      <c r="O238" s="875"/>
      <c r="P238" s="1033"/>
      <c r="Q238" s="887"/>
      <c r="R238" s="672"/>
      <c r="S238" s="670"/>
      <c r="T238" s="671"/>
      <c r="U238" s="425"/>
    </row>
    <row r="239" spans="1:21" ht="13.5" customHeight="1" outlineLevel="1">
      <c r="A239" s="425"/>
      <c r="B239" s="170">
        <f t="shared" si="3"/>
        <v>233</v>
      </c>
      <c r="C239" s="448"/>
      <c r="D239" s="47">
        <v>8595057657892</v>
      </c>
      <c r="E239" s="204" t="s">
        <v>3157</v>
      </c>
      <c r="F239" s="582" t="s">
        <v>5478</v>
      </c>
      <c r="G239" s="715" t="s">
        <v>8568</v>
      </c>
      <c r="H239" s="723">
        <v>50</v>
      </c>
      <c r="I239" s="684">
        <v>1.4E-2</v>
      </c>
      <c r="J239" s="684">
        <v>5.8799999999999998E-2</v>
      </c>
      <c r="K239" s="684" t="s">
        <v>9173</v>
      </c>
      <c r="L239" s="445">
        <v>1944.9375001135631</v>
      </c>
      <c r="M239" s="446">
        <f>L239*ЗМІСТ!$E$13/1000*1.2</f>
        <v>122.65522731716172</v>
      </c>
      <c r="N239" s="874"/>
      <c r="O239" s="875"/>
      <c r="P239" s="1033"/>
      <c r="Q239" s="887"/>
      <c r="R239" s="672"/>
      <c r="S239" s="670"/>
      <c r="T239" s="671"/>
      <c r="U239" s="425"/>
    </row>
    <row r="240" spans="1:21" ht="13.5" customHeight="1" outlineLevel="1">
      <c r="A240" s="425"/>
      <c r="B240" s="170">
        <f t="shared" si="3"/>
        <v>234</v>
      </c>
      <c r="C240" s="448"/>
      <c r="D240" s="47">
        <v>8595057634732</v>
      </c>
      <c r="E240" s="535" t="s">
        <v>3158</v>
      </c>
      <c r="F240" s="586" t="s">
        <v>5479</v>
      </c>
      <c r="G240" s="715" t="s">
        <v>8568</v>
      </c>
      <c r="H240" s="723">
        <v>50</v>
      </c>
      <c r="I240" s="684">
        <v>0.06</v>
      </c>
      <c r="J240" s="684">
        <v>0.11088000000000001</v>
      </c>
      <c r="K240" s="684" t="s">
        <v>9173</v>
      </c>
      <c r="L240" s="445">
        <v>2207.7145564791344</v>
      </c>
      <c r="M240" s="698">
        <f>L240*ЗМІСТ!$E$13/1000*1.2</f>
        <v>139.22695755547107</v>
      </c>
      <c r="N240" s="874"/>
      <c r="O240" s="875"/>
      <c r="P240" s="1033"/>
      <c r="Q240" s="887"/>
      <c r="R240" s="672"/>
      <c r="S240" s="670"/>
      <c r="T240" s="671"/>
      <c r="U240" s="425"/>
    </row>
    <row r="241" spans="1:21" ht="13.5" customHeight="1" outlineLevel="1">
      <c r="A241" s="425"/>
      <c r="B241" s="170">
        <f t="shared" si="3"/>
        <v>235</v>
      </c>
      <c r="C241" s="450"/>
      <c r="D241" s="47">
        <v>8595057631441</v>
      </c>
      <c r="E241" s="204" t="s">
        <v>816</v>
      </c>
      <c r="F241" s="582" t="s">
        <v>5480</v>
      </c>
      <c r="G241" s="715" t="s">
        <v>8568</v>
      </c>
      <c r="H241" s="723">
        <v>50</v>
      </c>
      <c r="I241" s="684">
        <v>0.06</v>
      </c>
      <c r="J241" s="684">
        <v>5.8799999999999998E-2</v>
      </c>
      <c r="K241" s="684" t="s">
        <v>9173</v>
      </c>
      <c r="L241" s="445">
        <v>1825.350503987034</v>
      </c>
      <c r="M241" s="446">
        <f>L241*ЗМІСТ!$E$13/1000*1.2</f>
        <v>115.11361212735767</v>
      </c>
      <c r="N241" s="874"/>
      <c r="O241" s="875"/>
      <c r="P241" s="1033"/>
      <c r="Q241" s="887"/>
      <c r="R241" s="672"/>
      <c r="S241" s="670"/>
      <c r="T241" s="671"/>
      <c r="U241" s="425"/>
    </row>
    <row r="242" spans="1:21" ht="13.5" customHeight="1" outlineLevel="1">
      <c r="A242" s="425"/>
      <c r="B242" s="170">
        <f t="shared" si="3"/>
        <v>236</v>
      </c>
      <c r="C242" s="448"/>
      <c r="D242" s="47">
        <v>8595057604896</v>
      </c>
      <c r="E242" s="204" t="s">
        <v>723</v>
      </c>
      <c r="F242" s="582" t="s">
        <v>5481</v>
      </c>
      <c r="G242" s="715" t="s">
        <v>8568</v>
      </c>
      <c r="H242" s="723">
        <v>120</v>
      </c>
      <c r="I242" s="684">
        <v>3.8300000000000001E-2</v>
      </c>
      <c r="J242" s="684">
        <v>0.10119690000000001</v>
      </c>
      <c r="K242" s="684" t="s">
        <v>9173</v>
      </c>
      <c r="L242" s="445">
        <v>2238.918703164024</v>
      </c>
      <c r="M242" s="446">
        <f>L242*ЗМІСТ!$E$13/1000*1.2</f>
        <v>141.19481086934348</v>
      </c>
      <c r="N242" s="874"/>
      <c r="O242" s="875"/>
      <c r="P242" s="1033"/>
      <c r="Q242" s="887"/>
      <c r="R242" s="672"/>
      <c r="S242" s="670"/>
      <c r="T242" s="671"/>
      <c r="U242" s="425"/>
    </row>
    <row r="243" spans="1:21" ht="13.5" customHeight="1" outlineLevel="1">
      <c r="A243" s="425"/>
      <c r="B243" s="170">
        <f t="shared" si="3"/>
        <v>237</v>
      </c>
      <c r="C243" s="448"/>
      <c r="D243" s="47">
        <v>8595057620124</v>
      </c>
      <c r="E243" s="204" t="s">
        <v>717</v>
      </c>
      <c r="F243" s="582" t="s">
        <v>5482</v>
      </c>
      <c r="G243" s="715" t="s">
        <v>8568</v>
      </c>
      <c r="H243" s="723">
        <v>10</v>
      </c>
      <c r="I243" s="684">
        <v>7.0000000000000007E-2</v>
      </c>
      <c r="J243" s="684">
        <v>0.1214363</v>
      </c>
      <c r="K243" s="684" t="s">
        <v>9173</v>
      </c>
      <c r="L243" s="445">
        <v>2782.792026150657</v>
      </c>
      <c r="M243" s="446">
        <f>L243*ЗМІСТ!$E$13/1000*1.2</f>
        <v>175.49355109044083</v>
      </c>
      <c r="N243" s="874"/>
      <c r="O243" s="875"/>
      <c r="P243" s="1033"/>
      <c r="Q243" s="887"/>
      <c r="R243" s="672"/>
      <c r="S243" s="670"/>
      <c r="T243" s="671"/>
      <c r="U243" s="425"/>
    </row>
    <row r="244" spans="1:21" ht="13.5" customHeight="1" outlineLevel="1">
      <c r="A244" s="425"/>
      <c r="B244" s="170">
        <f t="shared" si="3"/>
        <v>238</v>
      </c>
      <c r="C244" s="448"/>
      <c r="D244" s="47">
        <v>8595057692725</v>
      </c>
      <c r="E244" s="204" t="s">
        <v>3159</v>
      </c>
      <c r="F244" s="582" t="s">
        <v>5483</v>
      </c>
      <c r="G244" s="715" t="s">
        <v>8568</v>
      </c>
      <c r="H244" s="723">
        <v>120</v>
      </c>
      <c r="I244" s="684">
        <v>9.2399999999999996E-2</v>
      </c>
      <c r="J244" s="684">
        <v>0.10119690000000001</v>
      </c>
      <c r="K244" s="684" t="s">
        <v>9173</v>
      </c>
      <c r="L244" s="445">
        <v>12980.131999003261</v>
      </c>
      <c r="M244" s="446">
        <f>L244*ЗМІСТ!$E$13/1000*1.2</f>
        <v>818.57696756402174</v>
      </c>
      <c r="N244" s="874">
        <v>0.45867161710694715</v>
      </c>
      <c r="O244" s="875"/>
      <c r="P244" s="1033"/>
      <c r="Q244" s="887"/>
      <c r="R244" s="672"/>
      <c r="S244" s="670"/>
      <c r="T244" s="671"/>
      <c r="U244" s="425"/>
    </row>
    <row r="245" spans="1:21" ht="13.5" customHeight="1" outlineLevel="1">
      <c r="A245" s="425"/>
      <c r="B245" s="170">
        <f t="shared" si="3"/>
        <v>239</v>
      </c>
      <c r="C245" s="448"/>
      <c r="D245" s="47">
        <v>8595057655850</v>
      </c>
      <c r="E245" s="204" t="s">
        <v>3160</v>
      </c>
      <c r="F245" s="582" t="s">
        <v>5484</v>
      </c>
      <c r="G245" s="715" t="s">
        <v>8567</v>
      </c>
      <c r="H245" s="723">
        <v>10</v>
      </c>
      <c r="I245" s="684">
        <v>0.19</v>
      </c>
      <c r="J245" s="684">
        <v>2.16</v>
      </c>
      <c r="K245" s="684" t="s">
        <v>9173</v>
      </c>
      <c r="L245" s="445">
        <v>5295.7330942248509</v>
      </c>
      <c r="M245" s="446">
        <f>L245*ЗМІСТ!$E$13/1000*1.2</f>
        <v>333.96926453690088</v>
      </c>
      <c r="N245" s="874"/>
      <c r="O245" s="875"/>
      <c r="P245" s="1033"/>
      <c r="Q245" s="887"/>
      <c r="R245" s="672"/>
      <c r="S245" s="670"/>
      <c r="T245" s="671"/>
      <c r="U245" s="425"/>
    </row>
    <row r="246" spans="1:21" ht="13.5" customHeight="1" outlineLevel="1">
      <c r="A246" s="425"/>
      <c r="B246" s="170">
        <f t="shared" si="3"/>
        <v>240</v>
      </c>
      <c r="C246" s="450"/>
      <c r="D246" s="47">
        <v>8595057604230</v>
      </c>
      <c r="E246" s="204" t="s">
        <v>3161</v>
      </c>
      <c r="F246" s="582" t="s">
        <v>8503</v>
      </c>
      <c r="G246" s="715" t="s">
        <v>8567</v>
      </c>
      <c r="H246" s="723">
        <v>50</v>
      </c>
      <c r="I246" s="684">
        <v>0.19</v>
      </c>
      <c r="J246" s="684">
        <v>1.28</v>
      </c>
      <c r="K246" s="684" t="s">
        <v>9173</v>
      </c>
      <c r="L246" s="445">
        <v>3730.5377028814996</v>
      </c>
      <c r="M246" s="446">
        <f>L246*ЗМІСТ!$E$13/1000*1.2</f>
        <v>235.26203280848642</v>
      </c>
      <c r="N246" s="874"/>
      <c r="O246" s="875"/>
      <c r="P246" s="1033"/>
      <c r="Q246" s="887"/>
      <c r="R246" s="672"/>
      <c r="S246" s="670"/>
      <c r="T246" s="671"/>
      <c r="U246" s="425"/>
    </row>
    <row r="247" spans="1:21" ht="13.5" customHeight="1" outlineLevel="1">
      <c r="A247" s="425"/>
      <c r="B247" s="170">
        <f t="shared" si="3"/>
        <v>241</v>
      </c>
      <c r="C247" s="450"/>
      <c r="D247" s="47">
        <v>8595057655867</v>
      </c>
      <c r="E247" s="204" t="s">
        <v>3162</v>
      </c>
      <c r="F247" s="582" t="s">
        <v>5485</v>
      </c>
      <c r="G247" s="715" t="s">
        <v>8567</v>
      </c>
      <c r="H247" s="723">
        <v>10</v>
      </c>
      <c r="I247" s="684">
        <v>0.23</v>
      </c>
      <c r="J247" s="684">
        <v>2.52</v>
      </c>
      <c r="K247" s="684" t="s">
        <v>9173</v>
      </c>
      <c r="L247" s="445">
        <v>5680.2794817292106</v>
      </c>
      <c r="M247" s="446">
        <f>L247*ЗМІСТ!$E$13/1000*1.2</f>
        <v>358.22023639105385</v>
      </c>
      <c r="N247" s="874"/>
      <c r="O247" s="875"/>
      <c r="P247" s="1033"/>
      <c r="Q247" s="887"/>
      <c r="R247" s="672"/>
      <c r="S247" s="670"/>
      <c r="T247" s="671"/>
      <c r="U247" s="425"/>
    </row>
    <row r="248" spans="1:21" ht="13.5" customHeight="1" outlineLevel="1">
      <c r="A248" s="425"/>
      <c r="B248" s="170">
        <f t="shared" si="3"/>
        <v>242</v>
      </c>
      <c r="C248" s="450"/>
      <c r="D248" s="47">
        <v>8595057604247</v>
      </c>
      <c r="E248" s="204" t="s">
        <v>3163</v>
      </c>
      <c r="F248" s="582" t="s">
        <v>8502</v>
      </c>
      <c r="G248" s="715" t="s">
        <v>8567</v>
      </c>
      <c r="H248" s="723">
        <v>50</v>
      </c>
      <c r="I248" s="684">
        <v>0.23</v>
      </c>
      <c r="J248" s="684">
        <v>1.28</v>
      </c>
      <c r="K248" s="684" t="s">
        <v>9173</v>
      </c>
      <c r="L248" s="445">
        <v>4129.1659666162059</v>
      </c>
      <c r="M248" s="446">
        <f>L248*ЗМІСТ!$E$13/1000*1.2</f>
        <v>260.40106185212971</v>
      </c>
      <c r="N248" s="874"/>
      <c r="O248" s="875"/>
      <c r="P248" s="1033"/>
      <c r="Q248" s="887"/>
      <c r="R248" s="672"/>
      <c r="S248" s="670"/>
      <c r="T248" s="671"/>
      <c r="U248" s="425"/>
    </row>
    <row r="249" spans="1:21" ht="13.5" customHeight="1" outlineLevel="1">
      <c r="A249" s="425"/>
      <c r="B249" s="170">
        <f t="shared" si="3"/>
        <v>243</v>
      </c>
      <c r="C249" s="450"/>
      <c r="D249" s="47">
        <v>8595057634602</v>
      </c>
      <c r="E249" s="535" t="s">
        <v>848</v>
      </c>
      <c r="F249" s="586" t="s">
        <v>5486</v>
      </c>
      <c r="G249" s="715" t="s">
        <v>8568</v>
      </c>
      <c r="H249" s="723">
        <v>50</v>
      </c>
      <c r="I249" s="684">
        <v>7.0000000000000007E-2</v>
      </c>
      <c r="J249" s="684">
        <v>0.11088000000000001</v>
      </c>
      <c r="K249" s="684" t="s">
        <v>9173</v>
      </c>
      <c r="L249" s="445">
        <v>5497.1567540892411</v>
      </c>
      <c r="M249" s="698">
        <f>L249*ЗМІСТ!$E$13/1000*1.2</f>
        <v>346.67181399480324</v>
      </c>
      <c r="N249" s="874"/>
      <c r="O249" s="875"/>
      <c r="P249" s="1033"/>
      <c r="Q249" s="887"/>
      <c r="R249" s="672"/>
      <c r="S249" s="670"/>
      <c r="T249" s="671"/>
      <c r="U249" s="425"/>
    </row>
    <row r="250" spans="1:21" ht="13.5" customHeight="1" outlineLevel="1">
      <c r="A250" s="425"/>
      <c r="B250" s="170">
        <f t="shared" si="3"/>
        <v>244</v>
      </c>
      <c r="C250" s="450"/>
      <c r="D250" s="47">
        <v>8595057634671</v>
      </c>
      <c r="E250" s="204" t="s">
        <v>810</v>
      </c>
      <c r="F250" s="582" t="s">
        <v>5487</v>
      </c>
      <c r="G250" s="715" t="s">
        <v>8568</v>
      </c>
      <c r="H250" s="723">
        <v>50</v>
      </c>
      <c r="I250" s="684">
        <v>7.0000000000000007E-2</v>
      </c>
      <c r="J250" s="684">
        <v>8.6400000000000005E-2</v>
      </c>
      <c r="K250" s="684" t="s">
        <v>9173</v>
      </c>
      <c r="L250" s="445">
        <v>2837.784496076561</v>
      </c>
      <c r="M250" s="446">
        <f>L250*ЗМІСТ!$E$13/1000*1.2</f>
        <v>178.96158741505289</v>
      </c>
      <c r="N250" s="874"/>
      <c r="O250" s="875"/>
      <c r="P250" s="1033"/>
      <c r="Q250" s="887"/>
      <c r="R250" s="672"/>
      <c r="S250" s="670"/>
      <c r="T250" s="671"/>
      <c r="U250" s="425"/>
    </row>
    <row r="251" spans="1:21" ht="13.5" customHeight="1" outlineLevel="1">
      <c r="A251" s="425"/>
      <c r="B251" s="170">
        <f t="shared" si="3"/>
        <v>245</v>
      </c>
      <c r="C251" s="448"/>
      <c r="D251" s="47">
        <v>8595057657908</v>
      </c>
      <c r="E251" s="204" t="s">
        <v>3164</v>
      </c>
      <c r="F251" s="582" t="s">
        <v>5488</v>
      </c>
      <c r="G251" s="715" t="s">
        <v>8568</v>
      </c>
      <c r="H251" s="723">
        <v>50</v>
      </c>
      <c r="I251" s="684">
        <v>2.4E-2</v>
      </c>
      <c r="J251" s="684">
        <v>0.12180000000000001</v>
      </c>
      <c r="K251" s="684" t="s">
        <v>9173</v>
      </c>
      <c r="L251" s="445">
        <v>2656.1447276751169</v>
      </c>
      <c r="M251" s="446">
        <f>L251*ЗМІСТ!$E$13/1000*1.2</f>
        <v>167.50668612294712</v>
      </c>
      <c r="N251" s="874"/>
      <c r="O251" s="875"/>
      <c r="P251" s="1033"/>
      <c r="Q251" s="887"/>
      <c r="R251" s="672"/>
      <c r="S251" s="670"/>
      <c r="T251" s="671"/>
      <c r="U251" s="425"/>
    </row>
    <row r="252" spans="1:21" ht="13.5" customHeight="1" outlineLevel="1">
      <c r="A252" s="425"/>
      <c r="B252" s="170">
        <f t="shared" si="3"/>
        <v>246</v>
      </c>
      <c r="C252" s="448"/>
      <c r="D252" s="47">
        <v>8595057634749</v>
      </c>
      <c r="E252" s="535" t="s">
        <v>855</v>
      </c>
      <c r="F252" s="586" t="s">
        <v>5489</v>
      </c>
      <c r="G252" s="715" t="s">
        <v>8568</v>
      </c>
      <c r="H252" s="723">
        <v>50</v>
      </c>
      <c r="I252" s="684">
        <v>7.0000000000000007E-2</v>
      </c>
      <c r="J252" s="684">
        <v>0.11088000000000001</v>
      </c>
      <c r="K252" s="684" t="s">
        <v>9173</v>
      </c>
      <c r="L252" s="445">
        <v>3155.6260080649186</v>
      </c>
      <c r="M252" s="698">
        <f>L252*ЗМІСТ!$E$13/1000*1.2</f>
        <v>199.00589367244473</v>
      </c>
      <c r="N252" s="874"/>
      <c r="O252" s="875"/>
      <c r="P252" s="1033"/>
      <c r="Q252" s="887"/>
      <c r="R252" s="672"/>
      <c r="S252" s="670"/>
      <c r="T252" s="671"/>
      <c r="U252" s="425"/>
    </row>
    <row r="253" spans="1:21" ht="13.5" customHeight="1" outlineLevel="1">
      <c r="A253" s="425"/>
      <c r="B253" s="170">
        <f t="shared" si="3"/>
        <v>247</v>
      </c>
      <c r="C253" s="450"/>
      <c r="D253" s="47">
        <v>8595057631458</v>
      </c>
      <c r="E253" s="204" t="s">
        <v>817</v>
      </c>
      <c r="F253" s="582" t="s">
        <v>5490</v>
      </c>
      <c r="G253" s="715" t="s">
        <v>8568</v>
      </c>
      <c r="H253" s="723">
        <v>50</v>
      </c>
      <c r="I253" s="684">
        <v>7.0000000000000007E-2</v>
      </c>
      <c r="J253" s="684">
        <v>0.12180000000000001</v>
      </c>
      <c r="K253" s="684" t="s">
        <v>9173</v>
      </c>
      <c r="L253" s="445">
        <v>2149.9277420781718</v>
      </c>
      <c r="M253" s="446">
        <f>L253*ЗМІСТ!$E$13/1000*1.2</f>
        <v>135.58269913797909</v>
      </c>
      <c r="N253" s="874"/>
      <c r="O253" s="875"/>
      <c r="P253" s="1033"/>
      <c r="Q253" s="887"/>
      <c r="R253" s="672"/>
      <c r="S253" s="670"/>
      <c r="T253" s="671"/>
      <c r="U253" s="425"/>
    </row>
    <row r="254" spans="1:21" ht="13.5" customHeight="1" outlineLevel="1">
      <c r="A254" s="425"/>
      <c r="B254" s="170">
        <f t="shared" si="3"/>
        <v>248</v>
      </c>
      <c r="C254" s="448"/>
      <c r="D254" s="47">
        <v>8595057655874</v>
      </c>
      <c r="E254" s="204" t="s">
        <v>3165</v>
      </c>
      <c r="F254" s="582" t="s">
        <v>5491</v>
      </c>
      <c r="G254" s="715" t="s">
        <v>8567</v>
      </c>
      <c r="H254" s="723">
        <v>10</v>
      </c>
      <c r="I254" s="684">
        <v>0.33</v>
      </c>
      <c r="J254" s="684">
        <v>3.24</v>
      </c>
      <c r="K254" s="684" t="s">
        <v>9173</v>
      </c>
      <c r="L254" s="445">
        <v>6961.5123472633377</v>
      </c>
      <c r="M254" s="446">
        <f>L254*ЗМІСТ!$E$13/1000*1.2</f>
        <v>439.01970082583949</v>
      </c>
      <c r="N254" s="874"/>
      <c r="O254" s="875"/>
      <c r="P254" s="1033"/>
      <c r="Q254" s="887"/>
      <c r="R254" s="672"/>
      <c r="S254" s="670"/>
      <c r="T254" s="671"/>
      <c r="U254" s="425"/>
    </row>
    <row r="255" spans="1:21" ht="13.5" customHeight="1" outlineLevel="1">
      <c r="A255" s="425"/>
      <c r="B255" s="170">
        <f t="shared" si="3"/>
        <v>249</v>
      </c>
      <c r="C255" s="448"/>
      <c r="D255" s="47">
        <v>8595057604254</v>
      </c>
      <c r="E255" s="204" t="s">
        <v>3166</v>
      </c>
      <c r="F255" s="582" t="s">
        <v>8501</v>
      </c>
      <c r="G255" s="715" t="s">
        <v>8567</v>
      </c>
      <c r="H255" s="723">
        <v>50</v>
      </c>
      <c r="I255" s="684">
        <v>0.33</v>
      </c>
      <c r="J255" s="684">
        <v>2.56</v>
      </c>
      <c r="K255" s="684" t="s">
        <v>9173</v>
      </c>
      <c r="L255" s="445">
        <v>5399.9127469543491</v>
      </c>
      <c r="M255" s="446">
        <f>L255*ЗМІСТ!$E$13/1000*1.2</f>
        <v>340.53923348788948</v>
      </c>
      <c r="N255" s="874"/>
      <c r="O255" s="875"/>
      <c r="P255" s="1033"/>
      <c r="Q255" s="887"/>
      <c r="R255" s="672"/>
      <c r="S255" s="670"/>
      <c r="T255" s="671"/>
      <c r="U255" s="425"/>
    </row>
    <row r="256" spans="1:21" ht="13.5" customHeight="1" outlineLevel="1">
      <c r="A256" s="425"/>
      <c r="B256" s="170">
        <f t="shared" si="3"/>
        <v>250</v>
      </c>
      <c r="C256" s="450"/>
      <c r="D256" s="47">
        <v>8595057655881</v>
      </c>
      <c r="E256" s="204" t="s">
        <v>3167</v>
      </c>
      <c r="F256" s="582" t="s">
        <v>5492</v>
      </c>
      <c r="G256" s="715" t="s">
        <v>8567</v>
      </c>
      <c r="H256" s="723">
        <v>10</v>
      </c>
      <c r="I256" s="684">
        <v>0.44</v>
      </c>
      <c r="J256" s="684">
        <v>5.88</v>
      </c>
      <c r="K256" s="684" t="s">
        <v>9173</v>
      </c>
      <c r="L256" s="445">
        <v>8870.7810102952408</v>
      </c>
      <c r="M256" s="446">
        <f>L256*ЗМІСТ!$E$13/1000*1.2</f>
        <v>559.42551430829735</v>
      </c>
      <c r="N256" s="874"/>
      <c r="O256" s="875"/>
      <c r="P256" s="1033"/>
      <c r="Q256" s="887"/>
      <c r="R256" s="672"/>
      <c r="S256" s="670"/>
      <c r="T256" s="671"/>
      <c r="U256" s="425"/>
    </row>
    <row r="257" spans="1:21" ht="13.5" customHeight="1" outlineLevel="1">
      <c r="A257" s="425"/>
      <c r="B257" s="170">
        <f t="shared" si="3"/>
        <v>251</v>
      </c>
      <c r="C257" s="450"/>
      <c r="D257" s="47">
        <v>8595057604261</v>
      </c>
      <c r="E257" s="204" t="s">
        <v>3168</v>
      </c>
      <c r="F257" s="582" t="s">
        <v>8496</v>
      </c>
      <c r="G257" s="715" t="s">
        <v>8567</v>
      </c>
      <c r="H257" s="723">
        <v>50</v>
      </c>
      <c r="I257" s="684">
        <v>0.44</v>
      </c>
      <c r="J257" s="684">
        <v>3.24</v>
      </c>
      <c r="K257" s="684" t="s">
        <v>9173</v>
      </c>
      <c r="L257" s="445">
        <v>7308.8274606702626</v>
      </c>
      <c r="M257" s="446">
        <f>L257*ЗМІСТ!$E$13/1000*1.2</f>
        <v>460.92272556731564</v>
      </c>
      <c r="N257" s="874"/>
      <c r="O257" s="875"/>
      <c r="P257" s="1033"/>
      <c r="Q257" s="887"/>
      <c r="R257" s="672"/>
      <c r="S257" s="670"/>
      <c r="T257" s="671"/>
      <c r="U257" s="425"/>
    </row>
    <row r="258" spans="1:21" ht="13.5" customHeight="1" outlineLevel="1">
      <c r="A258" s="425"/>
      <c r="B258" s="170">
        <f t="shared" si="3"/>
        <v>252</v>
      </c>
      <c r="C258" s="450"/>
      <c r="D258" s="47">
        <v>8595057655898</v>
      </c>
      <c r="E258" s="204" t="s">
        <v>3169</v>
      </c>
      <c r="F258" s="582" t="s">
        <v>8497</v>
      </c>
      <c r="G258" s="715" t="s">
        <v>8567</v>
      </c>
      <c r="H258" s="723">
        <v>5</v>
      </c>
      <c r="I258" s="684">
        <v>0.59</v>
      </c>
      <c r="J258" s="684">
        <v>13.72</v>
      </c>
      <c r="K258" s="684" t="s">
        <v>9173</v>
      </c>
      <c r="L258" s="445">
        <v>11354.213444164112</v>
      </c>
      <c r="M258" s="446">
        <f>L258*ЗМІСТ!$E$13/1000*1.2</f>
        <v>716.04029996861436</v>
      </c>
      <c r="N258" s="874"/>
      <c r="O258" s="875"/>
      <c r="P258" s="1033"/>
      <c r="Q258" s="887"/>
      <c r="R258" s="672"/>
      <c r="S258" s="670"/>
      <c r="T258" s="671"/>
      <c r="U258" s="425"/>
    </row>
    <row r="259" spans="1:21" ht="13.5" customHeight="1" outlineLevel="1">
      <c r="A259" s="425"/>
      <c r="B259" s="170">
        <f t="shared" si="3"/>
        <v>253</v>
      </c>
      <c r="C259" s="450"/>
      <c r="D259" s="47">
        <v>8595057604278</v>
      </c>
      <c r="E259" s="204" t="s">
        <v>3170</v>
      </c>
      <c r="F259" s="582" t="s">
        <v>8498</v>
      </c>
      <c r="G259" s="715" t="s">
        <v>8567</v>
      </c>
      <c r="H259" s="723">
        <v>25</v>
      </c>
      <c r="I259" s="684">
        <v>0.59</v>
      </c>
      <c r="J259" s="684">
        <v>5.12</v>
      </c>
      <c r="K259" s="684" t="s">
        <v>9173</v>
      </c>
      <c r="L259" s="445">
        <v>9743.8571908935737</v>
      </c>
      <c r="M259" s="446">
        <f>L259*ЗМІСТ!$E$13/1000*1.2</f>
        <v>614.48505086936177</v>
      </c>
      <c r="N259" s="874"/>
      <c r="O259" s="875"/>
      <c r="P259" s="1033"/>
      <c r="Q259" s="887"/>
      <c r="R259" s="672"/>
      <c r="S259" s="670"/>
      <c r="T259" s="671"/>
      <c r="U259" s="425"/>
    </row>
    <row r="260" spans="1:21" ht="13.5" customHeight="1" outlineLevel="1">
      <c r="A260" s="425"/>
      <c r="B260" s="170">
        <f t="shared" si="3"/>
        <v>254</v>
      </c>
      <c r="C260" s="450"/>
      <c r="D260" s="47">
        <v>8595057655904</v>
      </c>
      <c r="E260" s="204" t="s">
        <v>3171</v>
      </c>
      <c r="F260" s="582" t="s">
        <v>8499</v>
      </c>
      <c r="G260" s="715" t="s">
        <v>8567</v>
      </c>
      <c r="H260" s="723">
        <v>5</v>
      </c>
      <c r="I260" s="684">
        <v>0.73</v>
      </c>
      <c r="J260" s="684">
        <v>19.2</v>
      </c>
      <c r="K260" s="684" t="s">
        <v>9173</v>
      </c>
      <c r="L260" s="445">
        <v>13720.773224662107</v>
      </c>
      <c r="M260" s="446">
        <f>L260*ЗМІСТ!$E$13/1000*1.2</f>
        <v>865.28464731637507</v>
      </c>
      <c r="N260" s="874"/>
      <c r="O260" s="875"/>
      <c r="P260" s="1033"/>
      <c r="Q260" s="887"/>
      <c r="R260" s="672"/>
      <c r="S260" s="670"/>
      <c r="T260" s="671"/>
      <c r="U260" s="425"/>
    </row>
    <row r="261" spans="1:21" ht="13.5" customHeight="1" outlineLevel="1">
      <c r="A261" s="425"/>
      <c r="B261" s="170">
        <f t="shared" si="3"/>
        <v>255</v>
      </c>
      <c r="C261" s="450"/>
      <c r="D261" s="47">
        <v>8595057604292</v>
      </c>
      <c r="E261" s="204" t="s">
        <v>3172</v>
      </c>
      <c r="F261" s="582" t="s">
        <v>8500</v>
      </c>
      <c r="G261" s="715" t="s">
        <v>8567</v>
      </c>
      <c r="H261" s="723">
        <v>25</v>
      </c>
      <c r="I261" s="684">
        <v>0.73</v>
      </c>
      <c r="J261" s="684">
        <v>6.48</v>
      </c>
      <c r="K261" s="684" t="s">
        <v>9173</v>
      </c>
      <c r="L261" s="445">
        <v>11851.823863818869</v>
      </c>
      <c r="M261" s="446">
        <f>L261*ЗМІСТ!$E$13/1000*1.2</f>
        <v>747.42152385605482</v>
      </c>
      <c r="N261" s="874"/>
      <c r="O261" s="875"/>
      <c r="P261" s="1033"/>
      <c r="Q261" s="887"/>
      <c r="R261" s="672"/>
      <c r="S261" s="670"/>
      <c r="T261" s="671"/>
      <c r="U261" s="425"/>
    </row>
    <row r="262" spans="1:21" ht="13.5" customHeight="1" outlineLevel="1">
      <c r="A262" s="425"/>
      <c r="B262" s="170">
        <f t="shared" si="3"/>
        <v>256</v>
      </c>
      <c r="C262" s="450"/>
      <c r="D262" s="47">
        <v>8595057604902</v>
      </c>
      <c r="E262" s="204" t="s">
        <v>724</v>
      </c>
      <c r="F262" s="582" t="s">
        <v>5493</v>
      </c>
      <c r="G262" s="715" t="s">
        <v>8568</v>
      </c>
      <c r="H262" s="723">
        <v>60</v>
      </c>
      <c r="I262" s="684">
        <v>6.5000000000000002E-2</v>
      </c>
      <c r="J262" s="684">
        <v>0.20239380000000001</v>
      </c>
      <c r="K262" s="684" t="s">
        <v>9173</v>
      </c>
      <c r="L262" s="445">
        <v>3948.4431822200595</v>
      </c>
      <c r="M262" s="446">
        <f>L262*ЗМІСТ!$E$13/1000*1.2</f>
        <v>249.00398909261668</v>
      </c>
      <c r="N262" s="874"/>
      <c r="O262" s="875"/>
      <c r="P262" s="1033"/>
      <c r="Q262" s="887"/>
      <c r="R262" s="672"/>
      <c r="S262" s="670"/>
      <c r="T262" s="671"/>
      <c r="U262" s="425"/>
    </row>
    <row r="263" spans="1:21" ht="13.5" customHeight="1" outlineLevel="1">
      <c r="A263" s="425"/>
      <c r="B263" s="170">
        <f t="shared" si="3"/>
        <v>257</v>
      </c>
      <c r="C263" s="450"/>
      <c r="D263" s="47">
        <v>8595057620131</v>
      </c>
      <c r="E263" s="204" t="s">
        <v>718</v>
      </c>
      <c r="F263" s="582" t="s">
        <v>5494</v>
      </c>
      <c r="G263" s="715" t="s">
        <v>8568</v>
      </c>
      <c r="H263" s="723">
        <v>10</v>
      </c>
      <c r="I263" s="684">
        <v>0.11</v>
      </c>
      <c r="J263" s="684">
        <v>0.24287249999999999</v>
      </c>
      <c r="K263" s="684" t="s">
        <v>9173</v>
      </c>
      <c r="L263" s="445">
        <v>3145.4397835934369</v>
      </c>
      <c r="M263" s="446">
        <f>L263*ЗМІСТ!$E$13/1000*1.2</f>
        <v>198.36351124217111</v>
      </c>
      <c r="N263" s="874"/>
      <c r="O263" s="875"/>
      <c r="P263" s="1033"/>
      <c r="Q263" s="887"/>
      <c r="R263" s="672"/>
      <c r="S263" s="670"/>
      <c r="T263" s="671"/>
      <c r="U263" s="425"/>
    </row>
    <row r="264" spans="1:21" ht="13.5" customHeight="1" outlineLevel="1">
      <c r="A264" s="425"/>
      <c r="B264" s="170">
        <f t="shared" si="3"/>
        <v>258</v>
      </c>
      <c r="C264" s="448"/>
      <c r="D264" s="47">
        <v>8595057692732</v>
      </c>
      <c r="E264" s="204" t="s">
        <v>3173</v>
      </c>
      <c r="F264" s="582" t="s">
        <v>5495</v>
      </c>
      <c r="G264" s="715" t="s">
        <v>8568</v>
      </c>
      <c r="H264" s="723">
        <v>60</v>
      </c>
      <c r="I264" s="684">
        <v>0.11</v>
      </c>
      <c r="J264" s="684">
        <v>0.20239380000000001</v>
      </c>
      <c r="K264" s="684" t="s">
        <v>9173</v>
      </c>
      <c r="L264" s="445">
        <v>12588.267023568087</v>
      </c>
      <c r="M264" s="446">
        <f>L264*ЗМІСТ!$E$13/1000*1.2</f>
        <v>793.86445745157403</v>
      </c>
      <c r="N264" s="874">
        <v>0.48312529506735646</v>
      </c>
      <c r="O264" s="875"/>
      <c r="P264" s="1033"/>
      <c r="Q264" s="887"/>
      <c r="R264" s="672"/>
      <c r="S264" s="670"/>
      <c r="T264" s="671"/>
      <c r="U264" s="425"/>
    </row>
    <row r="265" spans="1:21" ht="13.5" customHeight="1" outlineLevel="1">
      <c r="A265" s="425"/>
      <c r="B265" s="170">
        <f t="shared" si="3"/>
        <v>259</v>
      </c>
      <c r="C265" s="448"/>
      <c r="D265" s="47">
        <v>8595057634619</v>
      </c>
      <c r="E265" s="535" t="s">
        <v>3174</v>
      </c>
      <c r="F265" s="586" t="s">
        <v>5496</v>
      </c>
      <c r="G265" s="715" t="s">
        <v>8568</v>
      </c>
      <c r="H265" s="723">
        <v>25</v>
      </c>
      <c r="I265" s="684">
        <v>0.08</v>
      </c>
      <c r="J265" s="684">
        <v>0.22176000000000001</v>
      </c>
      <c r="K265" s="684" t="s">
        <v>9173</v>
      </c>
      <c r="L265" s="445">
        <v>7647.1406250283899</v>
      </c>
      <c r="M265" s="698">
        <f>L265*ЗМІСТ!$E$13/1000*1.2</f>
        <v>482.25805283429025</v>
      </c>
      <c r="N265" s="874"/>
      <c r="O265" s="875"/>
      <c r="P265" s="1033"/>
      <c r="Q265" s="887"/>
      <c r="R265" s="672"/>
      <c r="S265" s="670"/>
      <c r="T265" s="671"/>
      <c r="U265" s="425"/>
    </row>
    <row r="266" spans="1:21" ht="13.5" customHeight="1" outlineLevel="1">
      <c r="A266" s="425"/>
      <c r="B266" s="170">
        <f t="shared" ref="B266:B318" si="4">B265+1</f>
        <v>260</v>
      </c>
      <c r="C266" s="450"/>
      <c r="D266" s="47">
        <v>8595057634688</v>
      </c>
      <c r="E266" s="204" t="s">
        <v>811</v>
      </c>
      <c r="F266" s="582" t="s">
        <v>5497</v>
      </c>
      <c r="G266" s="715" t="s">
        <v>8568</v>
      </c>
      <c r="H266" s="723">
        <v>25</v>
      </c>
      <c r="I266" s="684">
        <v>0.08</v>
      </c>
      <c r="J266" s="684">
        <v>0.45448</v>
      </c>
      <c r="K266" s="684" t="s">
        <v>9173</v>
      </c>
      <c r="L266" s="445">
        <v>3778.7637803125781</v>
      </c>
      <c r="M266" s="446">
        <f>L266*ЗМІСТ!$E$13/1000*1.2</f>
        <v>238.30335443942755</v>
      </c>
      <c r="N266" s="874"/>
      <c r="O266" s="875"/>
      <c r="P266" s="1033"/>
      <c r="Q266" s="887"/>
      <c r="R266" s="672"/>
      <c r="S266" s="670"/>
      <c r="T266" s="671"/>
      <c r="U266" s="425"/>
    </row>
    <row r="267" spans="1:21" ht="13.5" customHeight="1" outlineLevel="1">
      <c r="A267" s="425"/>
      <c r="B267" s="170">
        <f t="shared" si="4"/>
        <v>261</v>
      </c>
      <c r="C267" s="448"/>
      <c r="D267" s="47">
        <v>8595057657915</v>
      </c>
      <c r="E267" s="204" t="s">
        <v>3175</v>
      </c>
      <c r="F267" s="582" t="s">
        <v>5498</v>
      </c>
      <c r="G267" s="715" t="s">
        <v>8568</v>
      </c>
      <c r="H267" s="723">
        <v>20</v>
      </c>
      <c r="I267" s="684">
        <v>2.8000000000000001E-2</v>
      </c>
      <c r="J267" s="684">
        <v>0.192</v>
      </c>
      <c r="K267" s="684" t="s">
        <v>9173</v>
      </c>
      <c r="L267" s="445">
        <v>2739.5272579763387</v>
      </c>
      <c r="M267" s="446">
        <f>L267*ЗМІСТ!$E$13/1000*1.2</f>
        <v>172.76510867265853</v>
      </c>
      <c r="N267" s="874"/>
      <c r="O267" s="875"/>
      <c r="P267" s="1033"/>
      <c r="Q267" s="887"/>
      <c r="R267" s="672"/>
      <c r="S267" s="670"/>
      <c r="T267" s="671"/>
      <c r="U267" s="425"/>
    </row>
    <row r="268" spans="1:21" ht="13.5" customHeight="1" outlineLevel="1">
      <c r="A268" s="425"/>
      <c r="B268" s="170">
        <f t="shared" si="4"/>
        <v>262</v>
      </c>
      <c r="C268" s="448"/>
      <c r="D268" s="47">
        <v>8595057634756</v>
      </c>
      <c r="E268" s="535" t="s">
        <v>3176</v>
      </c>
      <c r="F268" s="586" t="s">
        <v>5499</v>
      </c>
      <c r="G268" s="715" t="s">
        <v>8568</v>
      </c>
      <c r="H268" s="723">
        <v>25</v>
      </c>
      <c r="I268" s="684">
        <v>0.08</v>
      </c>
      <c r="J268" s="684">
        <v>0.22176000000000001</v>
      </c>
      <c r="K268" s="684" t="s">
        <v>9173</v>
      </c>
      <c r="L268" s="445">
        <v>4719.9114618064759</v>
      </c>
      <c r="M268" s="698">
        <f>L268*ЗМІСТ!$E$13/1000*1.2</f>
        <v>297.65574124152965</v>
      </c>
      <c r="N268" s="874"/>
      <c r="O268" s="875"/>
      <c r="P268" s="1033"/>
      <c r="Q268" s="887"/>
      <c r="R268" s="672"/>
      <c r="S268" s="670"/>
      <c r="T268" s="671"/>
      <c r="U268" s="425"/>
    </row>
    <row r="269" spans="1:21" ht="13.5" customHeight="1" outlineLevel="1">
      <c r="A269" s="425"/>
      <c r="B269" s="170">
        <f t="shared" si="4"/>
        <v>263</v>
      </c>
      <c r="C269" s="450"/>
      <c r="D269" s="47">
        <v>8595057631465</v>
      </c>
      <c r="E269" s="204" t="s">
        <v>818</v>
      </c>
      <c r="F269" s="582" t="s">
        <v>5500</v>
      </c>
      <c r="G269" s="715" t="s">
        <v>8568</v>
      </c>
      <c r="H269" s="723">
        <v>25</v>
      </c>
      <c r="I269" s="684">
        <v>0.08</v>
      </c>
      <c r="J269" s="684">
        <v>0.24360000000000001</v>
      </c>
      <c r="K269" s="684" t="s">
        <v>9173</v>
      </c>
      <c r="L269" s="445">
        <v>3698.3561895724424</v>
      </c>
      <c r="M269" s="446">
        <f>L269*ЗМІСТ!$E$13/1000*1.2</f>
        <v>233.23254300220614</v>
      </c>
      <c r="N269" s="874"/>
      <c r="O269" s="875"/>
      <c r="P269" s="1033"/>
      <c r="Q269" s="887"/>
      <c r="R269" s="672"/>
      <c r="S269" s="670"/>
      <c r="T269" s="671"/>
      <c r="U269" s="425"/>
    </row>
    <row r="270" spans="1:21" ht="13.5" customHeight="1" outlineLevel="1">
      <c r="A270" s="425"/>
      <c r="B270" s="170">
        <f t="shared" si="4"/>
        <v>264</v>
      </c>
      <c r="C270" s="448"/>
      <c r="D270" s="47">
        <v>8595057604919</v>
      </c>
      <c r="E270" s="204" t="s">
        <v>725</v>
      </c>
      <c r="F270" s="582" t="s">
        <v>5501</v>
      </c>
      <c r="G270" s="715" t="s">
        <v>8568</v>
      </c>
      <c r="H270" s="723">
        <v>100</v>
      </c>
      <c r="I270" s="684">
        <v>7.8E-2</v>
      </c>
      <c r="J270" s="684">
        <v>0.28474880000000002</v>
      </c>
      <c r="K270" s="684" t="s">
        <v>9173</v>
      </c>
      <c r="L270" s="445">
        <v>3716.5307476144467</v>
      </c>
      <c r="M270" s="446">
        <f>L270*ЗМІСТ!$E$13/1000*1.2</f>
        <v>234.37870042263782</v>
      </c>
      <c r="N270" s="874">
        <v>-3.0292153608898469E-2</v>
      </c>
      <c r="O270" s="875"/>
      <c r="P270" s="1033"/>
      <c r="Q270" s="887"/>
      <c r="R270" s="672"/>
      <c r="S270" s="670"/>
      <c r="T270" s="671"/>
      <c r="U270" s="425"/>
    </row>
    <row r="271" spans="1:21" ht="13.5" customHeight="1" outlineLevel="1">
      <c r="A271" s="425"/>
      <c r="B271" s="170">
        <f t="shared" si="4"/>
        <v>265</v>
      </c>
      <c r="C271" s="448"/>
      <c r="D271" s="47">
        <v>8595057620148</v>
      </c>
      <c r="E271" s="204" t="s">
        <v>719</v>
      </c>
      <c r="F271" s="582" t="s">
        <v>5502</v>
      </c>
      <c r="G271" s="715" t="s">
        <v>8568</v>
      </c>
      <c r="H271" s="723">
        <v>10</v>
      </c>
      <c r="I271" s="684">
        <v>0.13</v>
      </c>
      <c r="J271" s="684">
        <v>0.28474880000000002</v>
      </c>
      <c r="K271" s="684" t="s">
        <v>9173</v>
      </c>
      <c r="L271" s="445">
        <v>3383.796102312218</v>
      </c>
      <c r="M271" s="446">
        <f>L271*ЗМІСТ!$E$13/1000*1.2</f>
        <v>213.39517598884132</v>
      </c>
      <c r="N271" s="874"/>
      <c r="O271" s="875"/>
      <c r="P271" s="1033"/>
      <c r="Q271" s="887"/>
      <c r="R271" s="672"/>
      <c r="S271" s="670"/>
      <c r="T271" s="671"/>
      <c r="U271" s="425"/>
    </row>
    <row r="272" spans="1:21" ht="13.5" customHeight="1" outlineLevel="1">
      <c r="A272" s="425"/>
      <c r="B272" s="170">
        <f t="shared" si="4"/>
        <v>266</v>
      </c>
      <c r="C272" s="448"/>
      <c r="D272" s="47">
        <v>8595057692749</v>
      </c>
      <c r="E272" s="204" t="s">
        <v>3177</v>
      </c>
      <c r="F272" s="582" t="s">
        <v>5503</v>
      </c>
      <c r="G272" s="715" t="s">
        <v>8568</v>
      </c>
      <c r="H272" s="723">
        <v>100</v>
      </c>
      <c r="I272" s="684">
        <v>0.21879999999999999</v>
      </c>
      <c r="J272" s="684">
        <v>0.30554999999999999</v>
      </c>
      <c r="K272" s="684" t="s">
        <v>9173</v>
      </c>
      <c r="L272" s="445">
        <v>15198.568171954037</v>
      </c>
      <c r="M272" s="446">
        <f>L272*ЗМІСТ!$E$13/1000*1.2</f>
        <v>958.4800714252018</v>
      </c>
      <c r="N272" s="874">
        <v>0.36675768431700068</v>
      </c>
      <c r="O272" s="875"/>
      <c r="P272" s="1033"/>
      <c r="Q272" s="887"/>
      <c r="R272" s="672"/>
      <c r="S272" s="670"/>
      <c r="T272" s="671"/>
      <c r="U272" s="425"/>
    </row>
    <row r="273" spans="1:21" ht="13.5" customHeight="1" outlineLevel="1">
      <c r="A273" s="425"/>
      <c r="B273" s="170">
        <f t="shared" si="4"/>
        <v>267</v>
      </c>
      <c r="C273" s="448"/>
      <c r="D273" s="47">
        <v>8595057634626</v>
      </c>
      <c r="E273" s="535" t="s">
        <v>850</v>
      </c>
      <c r="F273" s="586" t="s">
        <v>5504</v>
      </c>
      <c r="G273" s="715" t="s">
        <v>8568</v>
      </c>
      <c r="H273" s="723">
        <v>10</v>
      </c>
      <c r="I273" s="684">
        <v>0.1</v>
      </c>
      <c r="J273" s="684">
        <v>0.51659999999999995</v>
      </c>
      <c r="K273" s="684" t="s">
        <v>9173</v>
      </c>
      <c r="L273" s="445">
        <v>10881.349969757828</v>
      </c>
      <c r="M273" s="698">
        <f>L273*ЗМІСТ!$E$13/1000*1.2</f>
        <v>686.21971347681244</v>
      </c>
      <c r="N273" s="874"/>
      <c r="O273" s="875"/>
      <c r="P273" s="1033"/>
      <c r="Q273" s="887"/>
      <c r="R273" s="672"/>
      <c r="S273" s="670"/>
      <c r="T273" s="671"/>
      <c r="U273" s="425"/>
    </row>
    <row r="274" spans="1:21" ht="13.5" customHeight="1" outlineLevel="1">
      <c r="A274" s="425"/>
      <c r="B274" s="170">
        <f t="shared" si="4"/>
        <v>268</v>
      </c>
      <c r="C274" s="450"/>
      <c r="D274" s="47">
        <v>8595057634695</v>
      </c>
      <c r="E274" s="204" t="s">
        <v>812</v>
      </c>
      <c r="F274" s="582" t="s">
        <v>5505</v>
      </c>
      <c r="G274" s="715" t="s">
        <v>8568</v>
      </c>
      <c r="H274" s="723">
        <v>10</v>
      </c>
      <c r="I274" s="684">
        <v>0.1</v>
      </c>
      <c r="J274" s="684">
        <v>0.39100000000000001</v>
      </c>
      <c r="K274" s="684" t="s">
        <v>9173</v>
      </c>
      <c r="L274" s="445">
        <v>5860.2117540983254</v>
      </c>
      <c r="M274" s="446">
        <f>L274*ЗМІСТ!$E$13/1000*1.2</f>
        <v>369.56745642657609</v>
      </c>
      <c r="N274" s="874"/>
      <c r="O274" s="875"/>
      <c r="P274" s="1033"/>
      <c r="Q274" s="887"/>
      <c r="R274" s="672"/>
      <c r="S274" s="670"/>
      <c r="T274" s="671"/>
      <c r="U274" s="425"/>
    </row>
    <row r="275" spans="1:21" ht="13.5" customHeight="1" outlineLevel="1">
      <c r="A275" s="425"/>
      <c r="B275" s="170">
        <f t="shared" si="4"/>
        <v>269</v>
      </c>
      <c r="C275" s="448"/>
      <c r="D275" s="47">
        <v>8595057657922</v>
      </c>
      <c r="E275" s="204" t="s">
        <v>3178</v>
      </c>
      <c r="F275" s="582" t="s">
        <v>5506</v>
      </c>
      <c r="G275" s="715" t="s">
        <v>8568</v>
      </c>
      <c r="H275" s="723">
        <v>20</v>
      </c>
      <c r="I275" s="684">
        <v>4.8000000000000001E-2</v>
      </c>
      <c r="J275" s="684">
        <v>0.19550000000000001</v>
      </c>
      <c r="K275" s="684" t="s">
        <v>9173</v>
      </c>
      <c r="L275" s="445">
        <v>3215.966784213304</v>
      </c>
      <c r="M275" s="446">
        <f>L275*ЗМІСТ!$E$13/1000*1.2</f>
        <v>202.81121472494232</v>
      </c>
      <c r="N275" s="874"/>
      <c r="O275" s="875"/>
      <c r="P275" s="1033"/>
      <c r="Q275" s="887"/>
      <c r="R275" s="672"/>
      <c r="S275" s="670"/>
      <c r="T275" s="671"/>
      <c r="U275" s="425"/>
    </row>
    <row r="276" spans="1:21" ht="13.5" customHeight="1" outlineLevel="1">
      <c r="A276" s="425"/>
      <c r="B276" s="170">
        <f t="shared" si="4"/>
        <v>270</v>
      </c>
      <c r="C276" s="448"/>
      <c r="D276" s="47">
        <v>8595057634763</v>
      </c>
      <c r="E276" s="535" t="s">
        <v>3179</v>
      </c>
      <c r="F276" s="586" t="s">
        <v>5507</v>
      </c>
      <c r="G276" s="715" t="s">
        <v>8568</v>
      </c>
      <c r="H276" s="723">
        <v>10</v>
      </c>
      <c r="I276" s="684">
        <v>0.1</v>
      </c>
      <c r="J276" s="684">
        <v>0.5544</v>
      </c>
      <c r="K276" s="684" t="s">
        <v>9173</v>
      </c>
      <c r="L276" s="445">
        <v>10180.218245910759</v>
      </c>
      <c r="M276" s="698">
        <f>L276*ЗМІСТ!$E$13/1000*1.2</f>
        <v>642.00365462519665</v>
      </c>
      <c r="N276" s="874"/>
      <c r="O276" s="875"/>
      <c r="P276" s="1033"/>
      <c r="Q276" s="887"/>
      <c r="R276" s="672"/>
      <c r="S276" s="670"/>
      <c r="T276" s="671"/>
      <c r="U276" s="425"/>
    </row>
    <row r="277" spans="1:21" ht="13.5" customHeight="1" outlineLevel="1">
      <c r="A277" s="425"/>
      <c r="B277" s="170">
        <f t="shared" si="4"/>
        <v>271</v>
      </c>
      <c r="C277" s="450"/>
      <c r="D277" s="47">
        <v>8595057631472</v>
      </c>
      <c r="E277" s="204" t="s">
        <v>819</v>
      </c>
      <c r="F277" s="582" t="s">
        <v>5508</v>
      </c>
      <c r="G277" s="715" t="s">
        <v>8568</v>
      </c>
      <c r="H277" s="723">
        <v>10</v>
      </c>
      <c r="I277" s="684">
        <v>0.1</v>
      </c>
      <c r="J277" s="684">
        <v>0.39100000000000001</v>
      </c>
      <c r="K277" s="684" t="s">
        <v>9173</v>
      </c>
      <c r="L277" s="445">
        <v>5166.4051209777617</v>
      </c>
      <c r="M277" s="446">
        <f>L277*ЗМІСТ!$E$13/1000*1.2</f>
        <v>325.8133459245222</v>
      </c>
      <c r="N277" s="874"/>
      <c r="O277" s="875"/>
      <c r="P277" s="1033"/>
      <c r="Q277" s="887"/>
      <c r="R277" s="672"/>
      <c r="S277" s="670"/>
      <c r="T277" s="671"/>
      <c r="U277" s="425"/>
    </row>
    <row r="278" spans="1:21" ht="13.5" customHeight="1" outlineLevel="1">
      <c r="A278" s="425"/>
      <c r="B278" s="170">
        <f t="shared" si="4"/>
        <v>272</v>
      </c>
      <c r="C278" s="448"/>
      <c r="D278" s="47">
        <v>8595057604629</v>
      </c>
      <c r="E278" s="204" t="s">
        <v>3180</v>
      </c>
      <c r="F278" s="582" t="s">
        <v>5509</v>
      </c>
      <c r="G278" s="715" t="s">
        <v>8568</v>
      </c>
      <c r="H278" s="723">
        <v>1300</v>
      </c>
      <c r="I278" s="829">
        <v>4.6699999999999997E-3</v>
      </c>
      <c r="J278" s="684">
        <v>9.3413000000000003E-3</v>
      </c>
      <c r="K278" s="684" t="s">
        <v>9173</v>
      </c>
      <c r="L278" s="445">
        <v>119.08980942602852</v>
      </c>
      <c r="M278" s="446">
        <f>L278*ЗМІСТ!$E$13/1000*1.2</f>
        <v>7.5102606872735533</v>
      </c>
      <c r="N278" s="874"/>
      <c r="O278" s="875"/>
      <c r="P278" s="1033"/>
      <c r="Q278" s="887"/>
      <c r="R278" s="672"/>
      <c r="S278" s="670"/>
      <c r="T278" s="671"/>
      <c r="U278" s="425"/>
    </row>
    <row r="279" spans="1:21" ht="13.5" customHeight="1" outlineLevel="1">
      <c r="A279" s="425"/>
      <c r="B279" s="170">
        <f t="shared" si="4"/>
        <v>273</v>
      </c>
      <c r="C279" s="448"/>
      <c r="D279" s="47">
        <v>8595057604636</v>
      </c>
      <c r="E279" s="204" t="s">
        <v>3181</v>
      </c>
      <c r="F279" s="582" t="s">
        <v>5510</v>
      </c>
      <c r="G279" s="715" t="s">
        <v>8568</v>
      </c>
      <c r="H279" s="723">
        <v>1100</v>
      </c>
      <c r="I279" s="684">
        <v>5.0699999999999999E-3</v>
      </c>
      <c r="J279" s="684">
        <v>1.10397E-2</v>
      </c>
      <c r="K279" s="684" t="s">
        <v>9173</v>
      </c>
      <c r="L279" s="445">
        <v>123.33912119952568</v>
      </c>
      <c r="M279" s="446">
        <f>L279*ЗМІСТ!$E$13/1000*1.2</f>
        <v>7.7782386050674956</v>
      </c>
      <c r="N279" s="874"/>
      <c r="O279" s="875"/>
      <c r="P279" s="1033"/>
      <c r="Q279" s="887"/>
      <c r="R279" s="672"/>
      <c r="S279" s="670"/>
      <c r="T279" s="671"/>
      <c r="U279" s="425"/>
    </row>
    <row r="280" spans="1:21" ht="13.5" customHeight="1" outlineLevel="1">
      <c r="A280" s="425"/>
      <c r="B280" s="170">
        <f t="shared" si="4"/>
        <v>274</v>
      </c>
      <c r="C280" s="450"/>
      <c r="D280" s="47">
        <v>8595057604643</v>
      </c>
      <c r="E280" s="204" t="s">
        <v>3182</v>
      </c>
      <c r="F280" s="582" t="s">
        <v>5511</v>
      </c>
      <c r="G280" s="715" t="s">
        <v>8568</v>
      </c>
      <c r="H280" s="723">
        <v>800</v>
      </c>
      <c r="I280" s="684">
        <v>6.1999999999999998E-3</v>
      </c>
      <c r="J280" s="684">
        <v>1.51795E-2</v>
      </c>
      <c r="K280" s="684" t="s">
        <v>9173</v>
      </c>
      <c r="L280" s="445">
        <v>240.76042558784431</v>
      </c>
      <c r="M280" s="446">
        <f>L280*ЗМІСТ!$E$13/1000*1.2</f>
        <v>15.183276957603717</v>
      </c>
      <c r="N280" s="874"/>
      <c r="O280" s="875"/>
      <c r="P280" s="1033"/>
      <c r="Q280" s="887"/>
      <c r="R280" s="672"/>
      <c r="S280" s="670"/>
      <c r="T280" s="671"/>
      <c r="U280" s="425"/>
    </row>
    <row r="281" spans="1:21" ht="13.5" customHeight="1" outlineLevel="1">
      <c r="A281" s="425"/>
      <c r="B281" s="170">
        <f t="shared" si="4"/>
        <v>275</v>
      </c>
      <c r="C281" s="450"/>
      <c r="D281" s="47">
        <v>8595057604650</v>
      </c>
      <c r="E281" s="204" t="s">
        <v>3183</v>
      </c>
      <c r="F281" s="582" t="s">
        <v>5512</v>
      </c>
      <c r="G281" s="715" t="s">
        <v>8568</v>
      </c>
      <c r="H281" s="723">
        <v>350</v>
      </c>
      <c r="I281" s="684">
        <v>1.5800000000000002E-2</v>
      </c>
      <c r="J281" s="684">
        <v>3.4696100000000001E-2</v>
      </c>
      <c r="K281" s="684" t="s">
        <v>9173</v>
      </c>
      <c r="L281" s="445">
        <v>166.41774253071188</v>
      </c>
      <c r="M281" s="446">
        <f>L281*ЗМІСТ!$E$13/1000*1.2</f>
        <v>10.49494188811801</v>
      </c>
      <c r="N281" s="874">
        <v>-4.4666737887307878E-2</v>
      </c>
      <c r="O281" s="875"/>
      <c r="P281" s="1033"/>
      <c r="Q281" s="887"/>
      <c r="R281" s="672"/>
      <c r="S281" s="670"/>
      <c r="T281" s="671"/>
      <c r="U281" s="425"/>
    </row>
    <row r="282" spans="1:21" ht="13.5" customHeight="1" outlineLevel="1">
      <c r="A282" s="425"/>
      <c r="B282" s="170">
        <f t="shared" si="4"/>
        <v>276</v>
      </c>
      <c r="C282" s="450"/>
      <c r="D282" s="47">
        <v>8595057634633</v>
      </c>
      <c r="E282" s="535" t="s">
        <v>3184</v>
      </c>
      <c r="F282" s="586" t="s">
        <v>5513</v>
      </c>
      <c r="G282" s="715" t="s">
        <v>8568</v>
      </c>
      <c r="H282" s="723">
        <v>5</v>
      </c>
      <c r="I282" s="684">
        <v>0.12</v>
      </c>
      <c r="J282" s="684">
        <v>6.0689250000000001</v>
      </c>
      <c r="K282" s="684" t="s">
        <v>9173</v>
      </c>
      <c r="L282" s="445">
        <v>24195.078628947282</v>
      </c>
      <c r="M282" s="698">
        <f>L282*ЗМІСТ!$E$13/1000*1.2</f>
        <v>1525.8345674433506</v>
      </c>
      <c r="N282" s="874"/>
      <c r="O282" s="875"/>
      <c r="P282" s="1033"/>
      <c r="Q282" s="887"/>
      <c r="R282" s="672"/>
      <c r="S282" s="670"/>
      <c r="T282" s="671"/>
      <c r="U282" s="425"/>
    </row>
    <row r="283" spans="1:21" ht="13.5" customHeight="1" outlineLevel="1">
      <c r="A283" s="425"/>
      <c r="B283" s="170">
        <f t="shared" si="4"/>
        <v>277</v>
      </c>
      <c r="C283" s="450"/>
      <c r="D283" s="47">
        <v>8595057634701</v>
      </c>
      <c r="E283" s="204" t="s">
        <v>813</v>
      </c>
      <c r="F283" s="582" t="s">
        <v>5514</v>
      </c>
      <c r="G283" s="715" t="s">
        <v>8568</v>
      </c>
      <c r="H283" s="723">
        <v>5</v>
      </c>
      <c r="I283" s="684">
        <v>0.12</v>
      </c>
      <c r="J283" s="684">
        <v>0.78200000000000003</v>
      </c>
      <c r="K283" s="684" t="s">
        <v>9173</v>
      </c>
      <c r="L283" s="445">
        <v>13039.557026359611</v>
      </c>
      <c r="M283" s="446">
        <f>L283*ЗМІСТ!$E$13/1000*1.2</f>
        <v>822.32453798121833</v>
      </c>
      <c r="N283" s="874"/>
      <c r="O283" s="875"/>
      <c r="P283" s="1033"/>
      <c r="Q283" s="887"/>
      <c r="R283" s="672"/>
      <c r="S283" s="670"/>
      <c r="T283" s="671"/>
      <c r="U283" s="425"/>
    </row>
    <row r="284" spans="1:21" ht="13.5" customHeight="1" outlineLevel="1">
      <c r="A284" s="425"/>
      <c r="B284" s="170">
        <f t="shared" si="4"/>
        <v>278</v>
      </c>
      <c r="C284" s="448"/>
      <c r="D284" s="47">
        <v>8595057657939</v>
      </c>
      <c r="E284" s="204" t="s">
        <v>3185</v>
      </c>
      <c r="F284" s="582" t="s">
        <v>5515</v>
      </c>
      <c r="G284" s="715" t="s">
        <v>8568</v>
      </c>
      <c r="H284" s="723">
        <v>20</v>
      </c>
      <c r="I284" s="684">
        <v>6.8000000000000005E-2</v>
      </c>
      <c r="J284" s="684">
        <v>0.66959999999999997</v>
      </c>
      <c r="K284" s="684" t="s">
        <v>9173</v>
      </c>
      <c r="L284" s="445">
        <v>3859.1713710527124</v>
      </c>
      <c r="M284" s="446">
        <f>L284*ЗМІСТ!$E$13/1000*1.2</f>
        <v>243.37416587664887</v>
      </c>
      <c r="N284" s="874"/>
      <c r="O284" s="875"/>
      <c r="P284" s="1033"/>
      <c r="Q284" s="887"/>
      <c r="R284" s="672"/>
      <c r="S284" s="670"/>
      <c r="T284" s="671"/>
      <c r="U284" s="425"/>
    </row>
    <row r="285" spans="1:21" ht="13.5" customHeight="1" outlineLevel="1">
      <c r="A285" s="425"/>
      <c r="B285" s="170">
        <f t="shared" si="4"/>
        <v>279</v>
      </c>
      <c r="C285" s="448"/>
      <c r="D285" s="47">
        <v>8595057634770</v>
      </c>
      <c r="E285" s="535" t="s">
        <v>3186</v>
      </c>
      <c r="F285" s="586" t="s">
        <v>5516</v>
      </c>
      <c r="G285" s="715" t="s">
        <v>8568</v>
      </c>
      <c r="H285" s="723">
        <v>5</v>
      </c>
      <c r="I285" s="684">
        <v>0.12</v>
      </c>
      <c r="J285" s="684">
        <v>1.1088</v>
      </c>
      <c r="K285" s="684" t="s">
        <v>9173</v>
      </c>
      <c r="L285" s="445">
        <v>19266.416159303019</v>
      </c>
      <c r="M285" s="698">
        <f>L285*ЗМІСТ!$E$13/1000*1.2</f>
        <v>1215.0141860437</v>
      </c>
      <c r="N285" s="874"/>
      <c r="O285" s="875"/>
      <c r="P285" s="1033"/>
      <c r="Q285" s="887"/>
      <c r="R285" s="672"/>
      <c r="S285" s="670"/>
      <c r="T285" s="671"/>
      <c r="U285" s="425"/>
    </row>
    <row r="286" spans="1:21" ht="13.5" customHeight="1" outlineLevel="1">
      <c r="A286" s="425"/>
      <c r="B286" s="170">
        <f t="shared" si="4"/>
        <v>280</v>
      </c>
      <c r="C286" s="450"/>
      <c r="D286" s="47">
        <v>8595057631588</v>
      </c>
      <c r="E286" s="204" t="s">
        <v>820</v>
      </c>
      <c r="F286" s="582" t="s">
        <v>5517</v>
      </c>
      <c r="G286" s="715" t="s">
        <v>8568</v>
      </c>
      <c r="H286" s="723">
        <v>5</v>
      </c>
      <c r="I286" s="684">
        <v>0.12</v>
      </c>
      <c r="J286" s="684">
        <v>0.57645000000000002</v>
      </c>
      <c r="K286" s="684" t="s">
        <v>9173</v>
      </c>
      <c r="L286" s="445">
        <v>10076.684697505627</v>
      </c>
      <c r="M286" s="446">
        <f>L286*ЗМІСТ!$E$13/1000*1.2</f>
        <v>635.47443149394314</v>
      </c>
      <c r="N286" s="874"/>
      <c r="O286" s="875"/>
      <c r="P286" s="1033"/>
      <c r="Q286" s="887"/>
      <c r="R286" s="672"/>
      <c r="S286" s="670"/>
      <c r="T286" s="671"/>
      <c r="U286" s="425"/>
    </row>
    <row r="287" spans="1:21" ht="13.5" customHeight="1" outlineLevel="1">
      <c r="A287" s="425"/>
      <c r="B287" s="170">
        <f t="shared" si="4"/>
        <v>281</v>
      </c>
      <c r="C287" s="448"/>
      <c r="D287" s="47">
        <v>8595057604667</v>
      </c>
      <c r="E287" s="204" t="s">
        <v>3187</v>
      </c>
      <c r="F287" s="582" t="s">
        <v>5518</v>
      </c>
      <c r="G287" s="715" t="s">
        <v>8568</v>
      </c>
      <c r="H287" s="723">
        <v>200</v>
      </c>
      <c r="I287" s="684">
        <v>1.9900000000000001E-2</v>
      </c>
      <c r="J287" s="684">
        <v>6.0718099999999997E-2</v>
      </c>
      <c r="K287" s="684" t="s">
        <v>9173</v>
      </c>
      <c r="L287" s="445">
        <v>234.98616971916971</v>
      </c>
      <c r="M287" s="446">
        <f>L287*ЗМІСТ!$E$13/1000*1.2</f>
        <v>14.819130209382561</v>
      </c>
      <c r="N287" s="874">
        <v>-3.9381799415817639E-2</v>
      </c>
      <c r="O287" s="875"/>
      <c r="P287" s="1033"/>
      <c r="Q287" s="887"/>
      <c r="R287" s="672"/>
      <c r="S287" s="670"/>
      <c r="T287" s="671"/>
      <c r="U287" s="425"/>
    </row>
    <row r="288" spans="1:21" ht="13.5" customHeight="1" outlineLevel="1">
      <c r="A288" s="425"/>
      <c r="B288" s="170">
        <f t="shared" si="4"/>
        <v>282</v>
      </c>
      <c r="C288" s="448"/>
      <c r="D288" s="47">
        <v>8595057604674</v>
      </c>
      <c r="E288" s="204" t="s">
        <v>3188</v>
      </c>
      <c r="F288" s="582" t="s">
        <v>5519</v>
      </c>
      <c r="G288" s="715" t="s">
        <v>8568</v>
      </c>
      <c r="H288" s="723">
        <v>150</v>
      </c>
      <c r="I288" s="684">
        <v>2.231E-2</v>
      </c>
      <c r="J288" s="684">
        <v>8.0957500000000002E-2</v>
      </c>
      <c r="K288" s="684" t="s">
        <v>9173</v>
      </c>
      <c r="L288" s="445">
        <v>346.87555954549703</v>
      </c>
      <c r="M288" s="446">
        <f>L288*ЗМІСТ!$E$13/1000*1.2</f>
        <v>21.875304787087696</v>
      </c>
      <c r="N288" s="874"/>
      <c r="O288" s="875"/>
      <c r="P288" s="1033"/>
      <c r="Q288" s="887"/>
      <c r="R288" s="672"/>
      <c r="S288" s="670"/>
      <c r="T288" s="671"/>
      <c r="U288" s="425"/>
    </row>
    <row r="289" spans="1:21" ht="13.5" customHeight="1" outlineLevel="1">
      <c r="A289" s="425"/>
      <c r="B289" s="170">
        <f t="shared" si="4"/>
        <v>283</v>
      </c>
      <c r="C289" s="450"/>
      <c r="D289" s="47">
        <v>8595568930972</v>
      </c>
      <c r="E289" s="204" t="s">
        <v>3189</v>
      </c>
      <c r="F289" s="582" t="s">
        <v>5520</v>
      </c>
      <c r="G289" s="715" t="s">
        <v>8568</v>
      </c>
      <c r="H289" s="723">
        <v>2100</v>
      </c>
      <c r="I289" s="829">
        <v>8.0000000000000004E-4</v>
      </c>
      <c r="J289" s="684">
        <v>9.2710000000000004E-4</v>
      </c>
      <c r="K289" s="684" t="s">
        <v>9173</v>
      </c>
      <c r="L289" s="445">
        <v>40.087447300566822</v>
      </c>
      <c r="M289" s="446">
        <f>L289*ЗМІСТ!$E$13/1000*1.2</f>
        <v>2.5280683625713771</v>
      </c>
      <c r="N289" s="874">
        <v>3.9772589179552731E-2</v>
      </c>
      <c r="O289" s="875"/>
      <c r="P289" s="1033"/>
      <c r="Q289" s="887"/>
      <c r="R289" s="672"/>
      <c r="S289" s="670"/>
      <c r="T289" s="671"/>
      <c r="U289" s="425"/>
    </row>
    <row r="290" spans="1:21" ht="13.5" customHeight="1" outlineLevel="1">
      <c r="A290" s="425"/>
      <c r="B290" s="170">
        <f t="shared" si="4"/>
        <v>284</v>
      </c>
      <c r="C290" s="450"/>
      <c r="D290" s="47">
        <v>8595568930989</v>
      </c>
      <c r="E290" s="204" t="s">
        <v>3190</v>
      </c>
      <c r="F290" s="582" t="s">
        <v>5521</v>
      </c>
      <c r="G290" s="715" t="s">
        <v>8568</v>
      </c>
      <c r="H290" s="723">
        <v>1500</v>
      </c>
      <c r="I290" s="829">
        <v>1.1999999999999999E-3</v>
      </c>
      <c r="J290" s="684">
        <v>1.2979000000000001E-3</v>
      </c>
      <c r="K290" s="684" t="s">
        <v>9173</v>
      </c>
      <c r="L290" s="445">
        <v>49.133477512859898</v>
      </c>
      <c r="M290" s="446">
        <f>L290*ЗМІСТ!$E$13/1000*1.2</f>
        <v>3.0985457645145944</v>
      </c>
      <c r="N290" s="874"/>
      <c r="O290" s="875"/>
      <c r="P290" s="1033"/>
      <c r="Q290" s="887"/>
      <c r="R290" s="672"/>
      <c r="S290" s="670"/>
      <c r="T290" s="671"/>
      <c r="U290" s="425"/>
    </row>
    <row r="291" spans="1:21" ht="13.5" customHeight="1" outlineLevel="1">
      <c r="A291" s="452"/>
      <c r="B291" s="170">
        <f t="shared" si="4"/>
        <v>285</v>
      </c>
      <c r="C291" s="450"/>
      <c r="D291" s="453">
        <v>8595057689602</v>
      </c>
      <c r="E291" s="454" t="s">
        <v>3191</v>
      </c>
      <c r="F291" s="583" t="s">
        <v>5522</v>
      </c>
      <c r="G291" s="715" t="s">
        <v>8567</v>
      </c>
      <c r="H291" s="723">
        <v>30</v>
      </c>
      <c r="I291" s="684">
        <v>8.5999999999999993E-2</v>
      </c>
      <c r="J291" s="684">
        <v>0.375</v>
      </c>
      <c r="K291" s="684" t="s">
        <v>9173</v>
      </c>
      <c r="L291" s="445">
        <v>634.98810581323005</v>
      </c>
      <c r="M291" s="446">
        <f>L291*ЗМІСТ!$E$13/1000*1.2</f>
        <v>40.044788306908607</v>
      </c>
      <c r="N291" s="874">
        <v>-5.949001444295883E-2</v>
      </c>
      <c r="O291" s="875"/>
      <c r="P291" s="1033"/>
      <c r="Q291" s="887"/>
      <c r="R291" s="672"/>
      <c r="S291" s="670"/>
      <c r="T291" s="671"/>
      <c r="U291" s="452"/>
    </row>
    <row r="292" spans="1:21" ht="13.5" customHeight="1" outlineLevel="1">
      <c r="A292" s="425"/>
      <c r="B292" s="170">
        <f t="shared" si="4"/>
        <v>286</v>
      </c>
      <c r="C292" s="449"/>
      <c r="D292" s="47">
        <v>8595057617223</v>
      </c>
      <c r="E292" s="204" t="s">
        <v>402</v>
      </c>
      <c r="F292" s="582" t="s">
        <v>5523</v>
      </c>
      <c r="G292" s="715" t="s">
        <v>8567</v>
      </c>
      <c r="H292" s="723">
        <v>30</v>
      </c>
      <c r="I292" s="684">
        <v>8.5999999999999993E-2</v>
      </c>
      <c r="J292" s="684">
        <v>0.375</v>
      </c>
      <c r="K292" s="684" t="s">
        <v>9173</v>
      </c>
      <c r="L292" s="445">
        <v>714.6454570115144</v>
      </c>
      <c r="M292" s="446">
        <f>L292*ЗМІСТ!$E$13/1000*1.2</f>
        <v>45.068286757701017</v>
      </c>
      <c r="N292" s="874"/>
      <c r="O292" s="875"/>
      <c r="P292" s="1033"/>
      <c r="Q292" s="887"/>
      <c r="R292" s="672"/>
      <c r="S292" s="670"/>
      <c r="T292" s="671"/>
      <c r="U292" s="425"/>
    </row>
    <row r="293" spans="1:21" ht="13.5" customHeight="1" outlineLevel="1">
      <c r="A293" s="425"/>
      <c r="B293" s="170">
        <f t="shared" si="4"/>
        <v>287</v>
      </c>
      <c r="C293" s="450"/>
      <c r="D293" s="47">
        <v>8595057688254</v>
      </c>
      <c r="E293" s="204" t="s">
        <v>3192</v>
      </c>
      <c r="F293" s="582" t="s">
        <v>5524</v>
      </c>
      <c r="G293" s="715" t="s">
        <v>8567</v>
      </c>
      <c r="H293" s="723">
        <v>15</v>
      </c>
      <c r="I293" s="684">
        <v>7.0000000000000007E-2</v>
      </c>
      <c r="J293" s="684">
        <v>0.48</v>
      </c>
      <c r="K293" s="684" t="s">
        <v>9173</v>
      </c>
      <c r="L293" s="445">
        <v>1980.1780763197301</v>
      </c>
      <c r="M293" s="446">
        <f>L293*ЗМІСТ!$E$13/1000*1.2</f>
        <v>124.87763337653524</v>
      </c>
      <c r="N293" s="874"/>
      <c r="O293" s="875"/>
      <c r="P293" s="1033"/>
      <c r="Q293" s="887"/>
      <c r="R293" s="672"/>
      <c r="S293" s="670"/>
      <c r="T293" s="671"/>
      <c r="U293" s="425"/>
    </row>
    <row r="294" spans="1:21" ht="13.5" customHeight="1" outlineLevel="1">
      <c r="A294" s="425"/>
      <c r="B294" s="170">
        <f t="shared" si="4"/>
        <v>288</v>
      </c>
      <c r="C294" s="448"/>
      <c r="D294" s="47">
        <v>8595057690868</v>
      </c>
      <c r="E294" s="204" t="s">
        <v>3193</v>
      </c>
      <c r="F294" s="582" t="s">
        <v>5525</v>
      </c>
      <c r="G294" s="715" t="s">
        <v>8567</v>
      </c>
      <c r="H294" s="723">
        <v>15</v>
      </c>
      <c r="I294" s="684">
        <v>7.0000000000000007E-2</v>
      </c>
      <c r="J294" s="684">
        <v>0.48</v>
      </c>
      <c r="K294" s="684" t="s">
        <v>9173</v>
      </c>
      <c r="L294" s="445">
        <v>1941.9841974109793</v>
      </c>
      <c r="M294" s="446">
        <f>L294*ЗМІСТ!$E$13/1000*1.2</f>
        <v>122.46898070805442</v>
      </c>
      <c r="N294" s="874">
        <v>-4.2735012514604424E-2</v>
      </c>
      <c r="O294" s="875"/>
      <c r="P294" s="1033"/>
      <c r="Q294" s="887"/>
      <c r="R294" s="672"/>
      <c r="S294" s="670"/>
      <c r="T294" s="671"/>
      <c r="U294" s="425"/>
    </row>
    <row r="295" spans="1:21" ht="13.5" customHeight="1" outlineLevel="1">
      <c r="A295" s="425"/>
      <c r="B295" s="170">
        <f t="shared" si="4"/>
        <v>289</v>
      </c>
      <c r="C295" s="450"/>
      <c r="D295" s="47">
        <v>8595057689954</v>
      </c>
      <c r="E295" s="204" t="s">
        <v>3194</v>
      </c>
      <c r="F295" s="582" t="s">
        <v>5526</v>
      </c>
      <c r="G295" s="715" t="s">
        <v>8567</v>
      </c>
      <c r="H295" s="723">
        <v>30</v>
      </c>
      <c r="I295" s="684">
        <v>0.122</v>
      </c>
      <c r="J295" s="684">
        <v>0.54</v>
      </c>
      <c r="K295" s="684" t="s">
        <v>9173</v>
      </c>
      <c r="L295" s="445">
        <v>816.46287412397817</v>
      </c>
      <c r="M295" s="446">
        <f>L295*ЗМІСТ!$E$13/1000*1.2</f>
        <v>51.48928405969469</v>
      </c>
      <c r="N295" s="874">
        <v>-2.4554154785719047E-2</v>
      </c>
      <c r="O295" s="875"/>
      <c r="P295" s="1033"/>
      <c r="Q295" s="887"/>
      <c r="R295" s="672"/>
      <c r="S295" s="670"/>
      <c r="T295" s="671"/>
      <c r="U295" s="425"/>
    </row>
    <row r="296" spans="1:21" ht="13.5" customHeight="1" outlineLevel="1">
      <c r="A296" s="425"/>
      <c r="B296" s="170">
        <f t="shared" si="4"/>
        <v>290</v>
      </c>
      <c r="C296" s="450"/>
      <c r="D296" s="47">
        <v>8595568903655</v>
      </c>
      <c r="E296" s="204" t="s">
        <v>3195</v>
      </c>
      <c r="F296" s="582" t="s">
        <v>5527</v>
      </c>
      <c r="G296" s="715" t="s">
        <v>8567</v>
      </c>
      <c r="H296" s="723">
        <v>20</v>
      </c>
      <c r="I296" s="684">
        <v>0.122</v>
      </c>
      <c r="J296" s="684">
        <v>0.54</v>
      </c>
      <c r="K296" s="684" t="s">
        <v>9173</v>
      </c>
      <c r="L296" s="445">
        <v>808.14748223928223</v>
      </c>
      <c r="M296" s="446">
        <f>L296*ЗМІСТ!$E$13/1000*1.2</f>
        <v>50.964883516340933</v>
      </c>
      <c r="N296" s="874">
        <v>-6.4591850923185867E-2</v>
      </c>
      <c r="O296" s="875"/>
      <c r="P296" s="1033"/>
      <c r="Q296" s="887"/>
      <c r="R296" s="672"/>
      <c r="S296" s="670"/>
      <c r="T296" s="671"/>
      <c r="U296" s="425"/>
    </row>
    <row r="297" spans="1:21" ht="13.5" customHeight="1" outlineLevel="1">
      <c r="A297" s="425"/>
      <c r="B297" s="170">
        <f t="shared" si="4"/>
        <v>291</v>
      </c>
      <c r="C297" s="450"/>
      <c r="D297" s="47">
        <v>8595057617018</v>
      </c>
      <c r="E297" s="204" t="s">
        <v>403</v>
      </c>
      <c r="F297" s="582" t="s">
        <v>5528</v>
      </c>
      <c r="G297" s="715" t="s">
        <v>8567</v>
      </c>
      <c r="H297" s="723">
        <v>30</v>
      </c>
      <c r="I297" s="684">
        <v>0.122</v>
      </c>
      <c r="J297" s="684">
        <v>0.54</v>
      </c>
      <c r="K297" s="684" t="s">
        <v>9173</v>
      </c>
      <c r="L297" s="445">
        <v>877.12326337612694</v>
      </c>
      <c r="M297" s="446">
        <f>L297*ЗМІСТ!$E$13/1000*1.2</f>
        <v>55.314761141829926</v>
      </c>
      <c r="N297" s="874">
        <v>-2.3890769563475966E-2</v>
      </c>
      <c r="O297" s="875"/>
      <c r="P297" s="1033"/>
      <c r="Q297" s="887"/>
      <c r="R297" s="672"/>
      <c r="S297" s="670"/>
      <c r="T297" s="671"/>
      <c r="U297" s="425"/>
    </row>
    <row r="298" spans="1:21" ht="13.5" customHeight="1" outlineLevel="1">
      <c r="A298" s="425"/>
      <c r="B298" s="170">
        <f t="shared" si="4"/>
        <v>292</v>
      </c>
      <c r="C298" s="450"/>
      <c r="D298" s="47">
        <v>8595057688261</v>
      </c>
      <c r="E298" s="204" t="s">
        <v>3196</v>
      </c>
      <c r="F298" s="582" t="s">
        <v>5529</v>
      </c>
      <c r="G298" s="715" t="s">
        <v>8567</v>
      </c>
      <c r="H298" s="723">
        <v>15</v>
      </c>
      <c r="I298" s="684">
        <v>0.1</v>
      </c>
      <c r="J298" s="684">
        <v>0.52</v>
      </c>
      <c r="K298" s="684" t="s">
        <v>9173</v>
      </c>
      <c r="L298" s="445">
        <v>1977.7242498467792</v>
      </c>
      <c r="M298" s="446">
        <f>L298*ЗМІСТ!$E$13/1000*1.2</f>
        <v>124.72288565645729</v>
      </c>
      <c r="N298" s="874"/>
      <c r="O298" s="875"/>
      <c r="P298" s="1033"/>
      <c r="Q298" s="887"/>
      <c r="R298" s="672"/>
      <c r="S298" s="670"/>
      <c r="T298" s="671"/>
      <c r="U298" s="425"/>
    </row>
    <row r="299" spans="1:21" ht="13.5" customHeight="1" outlineLevel="1">
      <c r="A299" s="425"/>
      <c r="B299" s="170">
        <f t="shared" si="4"/>
        <v>293</v>
      </c>
      <c r="C299" s="448"/>
      <c r="D299" s="47">
        <v>8595057690875</v>
      </c>
      <c r="E299" s="204" t="s">
        <v>3197</v>
      </c>
      <c r="F299" s="582" t="s">
        <v>5530</v>
      </c>
      <c r="G299" s="715" t="s">
        <v>8567</v>
      </c>
      <c r="H299" s="723">
        <v>15</v>
      </c>
      <c r="I299" s="684">
        <v>0.1</v>
      </c>
      <c r="J299" s="684">
        <v>0.52</v>
      </c>
      <c r="K299" s="684" t="s">
        <v>9173</v>
      </c>
      <c r="L299" s="445">
        <v>2223.7559070450679</v>
      </c>
      <c r="M299" s="446">
        <f>L299*ЗМІСТ!$E$13/1000*1.2</f>
        <v>140.23858672094502</v>
      </c>
      <c r="N299" s="874">
        <v>-4.3948776392420737E-2</v>
      </c>
      <c r="O299" s="875"/>
      <c r="P299" s="1033"/>
      <c r="Q299" s="887"/>
      <c r="R299" s="672"/>
      <c r="S299" s="670"/>
      <c r="T299" s="671"/>
      <c r="U299" s="425"/>
    </row>
    <row r="300" spans="1:21" ht="13.5" customHeight="1" outlineLevel="1">
      <c r="A300" s="425"/>
      <c r="B300" s="170">
        <f t="shared" si="4"/>
        <v>294</v>
      </c>
      <c r="C300" s="450"/>
      <c r="D300" s="47">
        <v>8595057689930</v>
      </c>
      <c r="E300" s="204" t="s">
        <v>3198</v>
      </c>
      <c r="F300" s="582" t="s">
        <v>5531</v>
      </c>
      <c r="G300" s="715" t="s">
        <v>8567</v>
      </c>
      <c r="H300" s="723">
        <v>30</v>
      </c>
      <c r="I300" s="684">
        <v>0.16500000000000001</v>
      </c>
      <c r="J300" s="684">
        <v>0.92</v>
      </c>
      <c r="K300" s="684" t="s">
        <v>9173</v>
      </c>
      <c r="L300" s="445">
        <v>994.67707680097669</v>
      </c>
      <c r="M300" s="446">
        <f>L300*ЗМІСТ!$E$13/1000*1.2</f>
        <v>62.728156023044498</v>
      </c>
      <c r="N300" s="874">
        <v>-3.2123898343833342E-2</v>
      </c>
      <c r="O300" s="875"/>
      <c r="P300" s="1033"/>
      <c r="Q300" s="887"/>
      <c r="R300" s="672"/>
      <c r="S300" s="670"/>
      <c r="T300" s="671"/>
      <c r="U300" s="425"/>
    </row>
    <row r="301" spans="1:21" ht="13.5" customHeight="1" outlineLevel="1">
      <c r="A301" s="425"/>
      <c r="B301" s="170">
        <f t="shared" si="4"/>
        <v>295</v>
      </c>
      <c r="C301" s="450"/>
      <c r="D301" s="47">
        <v>8595568902955</v>
      </c>
      <c r="E301" s="204" t="s">
        <v>3199</v>
      </c>
      <c r="F301" s="582" t="s">
        <v>5532</v>
      </c>
      <c r="G301" s="715" t="s">
        <v>8567</v>
      </c>
      <c r="H301" s="723">
        <v>20</v>
      </c>
      <c r="I301" s="684">
        <v>0.16500000000000001</v>
      </c>
      <c r="J301" s="684">
        <v>0.92</v>
      </c>
      <c r="K301" s="684" t="s">
        <v>9173</v>
      </c>
      <c r="L301" s="445">
        <v>997.66414212454197</v>
      </c>
      <c r="M301" s="446">
        <f>L301*ЗМІСТ!$E$13/1000*1.2</f>
        <v>62.916531832679368</v>
      </c>
      <c r="N301" s="874">
        <v>-3.2029046195581327E-2</v>
      </c>
      <c r="O301" s="875"/>
      <c r="P301" s="1033"/>
      <c r="Q301" s="887"/>
      <c r="R301" s="672"/>
      <c r="S301" s="670"/>
      <c r="T301" s="671"/>
      <c r="U301" s="425"/>
    </row>
    <row r="302" spans="1:21" ht="13.5" customHeight="1" outlineLevel="1">
      <c r="A302" s="425"/>
      <c r="B302" s="170">
        <f t="shared" si="4"/>
        <v>296</v>
      </c>
      <c r="C302" s="450"/>
      <c r="D302" s="47">
        <v>8595057616981</v>
      </c>
      <c r="E302" s="204" t="s">
        <v>404</v>
      </c>
      <c r="F302" s="582" t="s">
        <v>5533</v>
      </c>
      <c r="G302" s="715" t="s">
        <v>8567</v>
      </c>
      <c r="H302" s="723">
        <v>30</v>
      </c>
      <c r="I302" s="684">
        <v>0.16500000000000001</v>
      </c>
      <c r="J302" s="684">
        <v>0.92</v>
      </c>
      <c r="K302" s="684" t="s">
        <v>9173</v>
      </c>
      <c r="L302" s="445">
        <v>1090.7525139194136</v>
      </c>
      <c r="M302" s="446">
        <f>L302*ЗМІСТ!$E$13/1000*1.2</f>
        <v>68.787042017411665</v>
      </c>
      <c r="N302" s="874">
        <v>-3.6515463348836021E-2</v>
      </c>
      <c r="O302" s="875"/>
      <c r="P302" s="1033"/>
      <c r="Q302" s="887"/>
      <c r="R302" s="672"/>
      <c r="S302" s="670"/>
      <c r="T302" s="671"/>
      <c r="U302" s="425"/>
    </row>
    <row r="303" spans="1:21" ht="13.5" customHeight="1" outlineLevel="1">
      <c r="A303" s="425"/>
      <c r="B303" s="170">
        <f t="shared" si="4"/>
        <v>297</v>
      </c>
      <c r="C303" s="450"/>
      <c r="D303" s="47">
        <v>8595057688278</v>
      </c>
      <c r="E303" s="204" t="s">
        <v>3200</v>
      </c>
      <c r="F303" s="582" t="s">
        <v>5534</v>
      </c>
      <c r="G303" s="715" t="s">
        <v>8567</v>
      </c>
      <c r="H303" s="723">
        <v>15</v>
      </c>
      <c r="I303" s="684">
        <v>0.14499999999999999</v>
      </c>
      <c r="J303" s="684">
        <v>0.88</v>
      </c>
      <c r="K303" s="684" t="s">
        <v>9173</v>
      </c>
      <c r="L303" s="445">
        <v>2930.6190842302021</v>
      </c>
      <c r="M303" s="446">
        <f>L303*ЗМІСТ!$E$13/1000*1.2</f>
        <v>184.81609302883999</v>
      </c>
      <c r="N303" s="874"/>
      <c r="O303" s="875"/>
      <c r="P303" s="1033"/>
      <c r="Q303" s="887"/>
      <c r="R303" s="672"/>
      <c r="S303" s="670"/>
      <c r="T303" s="671"/>
      <c r="U303" s="425"/>
    </row>
    <row r="304" spans="1:21" ht="13.5" customHeight="1" outlineLevel="1">
      <c r="A304" s="425"/>
      <c r="B304" s="170">
        <f t="shared" si="4"/>
        <v>298</v>
      </c>
      <c r="C304" s="448"/>
      <c r="D304" s="47">
        <v>8595057690882</v>
      </c>
      <c r="E304" s="204" t="s">
        <v>3201</v>
      </c>
      <c r="F304" s="582" t="s">
        <v>5535</v>
      </c>
      <c r="G304" s="715" t="s">
        <v>8567</v>
      </c>
      <c r="H304" s="723">
        <v>15</v>
      </c>
      <c r="I304" s="684">
        <v>0.14499999999999999</v>
      </c>
      <c r="J304" s="684">
        <v>0.88</v>
      </c>
      <c r="K304" s="684" t="s">
        <v>9173</v>
      </c>
      <c r="L304" s="445">
        <v>2842.7169398481888</v>
      </c>
      <c r="M304" s="446">
        <f>L304*ЗМІСТ!$E$13/1000*1.2</f>
        <v>179.27264625987578</v>
      </c>
      <c r="N304" s="874"/>
      <c r="O304" s="875"/>
      <c r="P304" s="1033"/>
      <c r="Q304" s="887"/>
      <c r="R304" s="672"/>
      <c r="S304" s="670"/>
      <c r="T304" s="671"/>
      <c r="U304" s="425"/>
    </row>
    <row r="305" spans="1:21" ht="13.5" customHeight="1" outlineLevel="1">
      <c r="A305" s="425"/>
      <c r="B305" s="170">
        <f t="shared" si="4"/>
        <v>299</v>
      </c>
      <c r="C305" s="450"/>
      <c r="D305" s="47">
        <v>8595057690011</v>
      </c>
      <c r="E305" s="204" t="s">
        <v>3202</v>
      </c>
      <c r="F305" s="582" t="s">
        <v>5536</v>
      </c>
      <c r="G305" s="715" t="s">
        <v>8567</v>
      </c>
      <c r="H305" s="723">
        <v>30</v>
      </c>
      <c r="I305" s="684">
        <v>0.22800000000000001</v>
      </c>
      <c r="J305" s="684">
        <v>1.33</v>
      </c>
      <c r="K305" s="684" t="s">
        <v>9173</v>
      </c>
      <c r="L305" s="445">
        <v>1351.2334506715506</v>
      </c>
      <c r="M305" s="446">
        <f>L305*ЗМІСТ!$E$13/1000*1.2</f>
        <v>85.213970135798562</v>
      </c>
      <c r="N305" s="874">
        <v>-4.8718228932121244E-2</v>
      </c>
      <c r="O305" s="875"/>
      <c r="P305" s="1033"/>
      <c r="Q305" s="887"/>
      <c r="R305" s="672"/>
      <c r="S305" s="670"/>
      <c r="T305" s="671"/>
      <c r="U305" s="425"/>
    </row>
    <row r="306" spans="1:21" ht="13.5" customHeight="1" outlineLevel="1">
      <c r="A306" s="425"/>
      <c r="B306" s="170">
        <f t="shared" si="4"/>
        <v>300</v>
      </c>
      <c r="C306" s="450"/>
      <c r="D306" s="47">
        <v>8595568902962</v>
      </c>
      <c r="E306" s="204" t="s">
        <v>3203</v>
      </c>
      <c r="F306" s="582" t="s">
        <v>5537</v>
      </c>
      <c r="G306" s="715" t="s">
        <v>8567</v>
      </c>
      <c r="H306" s="723">
        <v>20</v>
      </c>
      <c r="I306" s="684">
        <v>0.22800000000000001</v>
      </c>
      <c r="J306" s="684">
        <v>1.33</v>
      </c>
      <c r="K306" s="684" t="s">
        <v>9173</v>
      </c>
      <c r="L306" s="445">
        <v>1320.8538487179483</v>
      </c>
      <c r="M306" s="446">
        <f>L306*ЗМІСТ!$E$13/1000*1.2</f>
        <v>83.298115778932882</v>
      </c>
      <c r="N306" s="874">
        <v>-4.5278027639006402E-2</v>
      </c>
      <c r="O306" s="875"/>
      <c r="P306" s="1033"/>
      <c r="Q306" s="887"/>
      <c r="R306" s="672"/>
      <c r="S306" s="670"/>
      <c r="T306" s="671"/>
      <c r="U306" s="425"/>
    </row>
    <row r="307" spans="1:21" ht="13.5" customHeight="1" outlineLevel="1">
      <c r="A307" s="425"/>
      <c r="B307" s="170">
        <f t="shared" si="4"/>
        <v>301</v>
      </c>
      <c r="C307" s="450"/>
      <c r="D307" s="47">
        <v>8595057617001</v>
      </c>
      <c r="E307" s="204" t="s">
        <v>405</v>
      </c>
      <c r="F307" s="582" t="s">
        <v>5538</v>
      </c>
      <c r="G307" s="715" t="s">
        <v>8567</v>
      </c>
      <c r="H307" s="723">
        <v>30</v>
      </c>
      <c r="I307" s="684">
        <v>0.22800000000000001</v>
      </c>
      <c r="J307" s="684">
        <v>1.33</v>
      </c>
      <c r="K307" s="684" t="s">
        <v>9173</v>
      </c>
      <c r="L307" s="445">
        <v>1408.1298761904759</v>
      </c>
      <c r="M307" s="446">
        <f>L307*ЗМІСТ!$E$13/1000*1.2</f>
        <v>88.80207721129598</v>
      </c>
      <c r="N307" s="874">
        <v>-4.4156016794021362E-2</v>
      </c>
      <c r="O307" s="875"/>
      <c r="P307" s="1033"/>
      <c r="Q307" s="887"/>
      <c r="R307" s="672"/>
      <c r="S307" s="670"/>
      <c r="T307" s="671"/>
      <c r="U307" s="425"/>
    </row>
    <row r="308" spans="1:21" ht="13.5" customHeight="1" outlineLevel="1">
      <c r="A308" s="425"/>
      <c r="B308" s="170">
        <f t="shared" si="4"/>
        <v>302</v>
      </c>
      <c r="C308" s="450"/>
      <c r="D308" s="47">
        <v>8595057688285</v>
      </c>
      <c r="E308" s="204" t="s">
        <v>3204</v>
      </c>
      <c r="F308" s="582" t="s">
        <v>5539</v>
      </c>
      <c r="G308" s="715" t="s">
        <v>8567</v>
      </c>
      <c r="H308" s="723">
        <v>15</v>
      </c>
      <c r="I308" s="684">
        <v>0.19600000000000001</v>
      </c>
      <c r="J308" s="684">
        <v>1.54</v>
      </c>
      <c r="K308" s="684" t="s">
        <v>9173</v>
      </c>
      <c r="L308" s="445">
        <v>4378.7178974987228</v>
      </c>
      <c r="M308" s="446">
        <f>L308*ЗМІСТ!$E$13/1000*1.2</f>
        <v>276.13876489299582</v>
      </c>
      <c r="N308" s="874"/>
      <c r="O308" s="875"/>
      <c r="P308" s="1033"/>
      <c r="Q308" s="887"/>
      <c r="R308" s="672"/>
      <c r="S308" s="670"/>
      <c r="T308" s="671"/>
      <c r="U308" s="425"/>
    </row>
    <row r="309" spans="1:21" ht="13.5" customHeight="1" outlineLevel="1">
      <c r="A309" s="425"/>
      <c r="B309" s="170">
        <f t="shared" si="4"/>
        <v>303</v>
      </c>
      <c r="C309" s="448"/>
      <c r="D309" s="47">
        <v>8595057690899</v>
      </c>
      <c r="E309" s="204" t="s">
        <v>3205</v>
      </c>
      <c r="F309" s="582" t="s">
        <v>5540</v>
      </c>
      <c r="G309" s="715" t="s">
        <v>8567</v>
      </c>
      <c r="H309" s="723">
        <v>15</v>
      </c>
      <c r="I309" s="684">
        <v>0.19600000000000001</v>
      </c>
      <c r="J309" s="684">
        <v>1.54</v>
      </c>
      <c r="K309" s="684" t="s">
        <v>9173</v>
      </c>
      <c r="L309" s="445">
        <v>4805.4256682539681</v>
      </c>
      <c r="M309" s="446">
        <f>L309*ЗМІСТ!$E$13/1000*1.2</f>
        <v>303.04859547466128</v>
      </c>
      <c r="N309" s="874">
        <v>-5.6178850271663895E-2</v>
      </c>
      <c r="O309" s="875"/>
      <c r="P309" s="1033"/>
      <c r="Q309" s="887"/>
      <c r="R309" s="672"/>
      <c r="S309" s="670"/>
      <c r="T309" s="671"/>
      <c r="U309" s="425"/>
    </row>
    <row r="310" spans="1:21" ht="13.5" customHeight="1" outlineLevel="1">
      <c r="A310" s="425"/>
      <c r="B310" s="170">
        <f t="shared" si="4"/>
        <v>304</v>
      </c>
      <c r="C310" s="450"/>
      <c r="D310" s="47">
        <v>8595057689961</v>
      </c>
      <c r="E310" s="204" t="s">
        <v>3206</v>
      </c>
      <c r="F310" s="582" t="s">
        <v>5541</v>
      </c>
      <c r="G310" s="715" t="s">
        <v>8567</v>
      </c>
      <c r="H310" s="723">
        <v>30</v>
      </c>
      <c r="I310" s="684">
        <v>0.318</v>
      </c>
      <c r="J310" s="684">
        <v>3.3149999999999999</v>
      </c>
      <c r="K310" s="684" t="s">
        <v>9173</v>
      </c>
      <c r="L310" s="445">
        <v>1966.2441316191396</v>
      </c>
      <c r="M310" s="446">
        <f>L310*ЗМІСТ!$E$13/1000*1.2</f>
        <v>123.99890531736834</v>
      </c>
      <c r="N310" s="874"/>
      <c r="O310" s="875"/>
      <c r="P310" s="1033"/>
      <c r="Q310" s="887"/>
      <c r="R310" s="672"/>
      <c r="S310" s="670"/>
      <c r="T310" s="671"/>
      <c r="U310" s="425"/>
    </row>
    <row r="311" spans="1:21" ht="13.5" customHeight="1" outlineLevel="1">
      <c r="A311" s="425"/>
      <c r="B311" s="170">
        <f t="shared" si="4"/>
        <v>305</v>
      </c>
      <c r="C311" s="450"/>
      <c r="D311" s="47">
        <v>8595057616998</v>
      </c>
      <c r="E311" s="204" t="s">
        <v>406</v>
      </c>
      <c r="F311" s="582" t="s">
        <v>5542</v>
      </c>
      <c r="G311" s="715" t="s">
        <v>8567</v>
      </c>
      <c r="H311" s="723">
        <v>30</v>
      </c>
      <c r="I311" s="684">
        <v>0.318</v>
      </c>
      <c r="J311" s="684">
        <v>2.21</v>
      </c>
      <c r="K311" s="684" t="s">
        <v>9173</v>
      </c>
      <c r="L311" s="445">
        <v>1908.9149533577533</v>
      </c>
      <c r="M311" s="446">
        <f>L311*ЗМІСТ!$E$13/1000*1.2</f>
        <v>120.38350719216081</v>
      </c>
      <c r="N311" s="874">
        <v>-4.528588909781861E-2</v>
      </c>
      <c r="O311" s="875"/>
      <c r="P311" s="1033"/>
      <c r="Q311" s="887"/>
      <c r="R311" s="672"/>
      <c r="S311" s="670"/>
      <c r="T311" s="671"/>
      <c r="U311" s="425"/>
    </row>
    <row r="312" spans="1:21" ht="13.5" customHeight="1" outlineLevel="1">
      <c r="A312" s="425"/>
      <c r="B312" s="170">
        <f t="shared" si="4"/>
        <v>306</v>
      </c>
      <c r="C312" s="450"/>
      <c r="D312" s="47">
        <v>8595057688292</v>
      </c>
      <c r="E312" s="204" t="s">
        <v>3207</v>
      </c>
      <c r="F312" s="582" t="s">
        <v>5543</v>
      </c>
      <c r="G312" s="715" t="s">
        <v>8567</v>
      </c>
      <c r="H312" s="723">
        <v>15</v>
      </c>
      <c r="I312" s="684">
        <v>0.28699999999999998</v>
      </c>
      <c r="J312" s="684">
        <v>2.2949999999999999</v>
      </c>
      <c r="K312" s="684" t="s">
        <v>9173</v>
      </c>
      <c r="L312" s="445">
        <v>8241.9785983306356</v>
      </c>
      <c r="M312" s="446">
        <f>L312*ЗМІСТ!$E$13/1000*1.2</f>
        <v>519.77081960854741</v>
      </c>
      <c r="N312" s="874"/>
      <c r="O312" s="875"/>
      <c r="P312" s="1033"/>
      <c r="Q312" s="887"/>
      <c r="R312" s="672"/>
      <c r="S312" s="670"/>
      <c r="T312" s="671"/>
      <c r="U312" s="425"/>
    </row>
    <row r="313" spans="1:21" ht="13.5" customHeight="1" outlineLevel="1">
      <c r="A313" s="425"/>
      <c r="B313" s="170">
        <f t="shared" si="4"/>
        <v>307</v>
      </c>
      <c r="C313" s="448"/>
      <c r="D313" s="47">
        <v>8595057690905</v>
      </c>
      <c r="E313" s="204" t="s">
        <v>3208</v>
      </c>
      <c r="F313" s="582" t="s">
        <v>5544</v>
      </c>
      <c r="G313" s="715" t="s">
        <v>8567</v>
      </c>
      <c r="H313" s="723">
        <v>15</v>
      </c>
      <c r="I313" s="684">
        <v>0.28699999999999998</v>
      </c>
      <c r="J313" s="684">
        <v>2.2949999999999999</v>
      </c>
      <c r="K313" s="684" t="s">
        <v>9173</v>
      </c>
      <c r="L313" s="445">
        <v>16581.013019047619</v>
      </c>
      <c r="M313" s="446">
        <f>L313*ЗМІСТ!$E$13/1000*1.2</f>
        <v>1045.662352071136</v>
      </c>
      <c r="N313" s="874">
        <v>-6.0959336790942634E-2</v>
      </c>
      <c r="O313" s="875"/>
      <c r="P313" s="1033"/>
      <c r="Q313" s="887"/>
      <c r="R313" s="672"/>
      <c r="S313" s="670"/>
      <c r="T313" s="671"/>
      <c r="U313" s="425"/>
    </row>
    <row r="314" spans="1:21" ht="13.5" customHeight="1" outlineLevel="1">
      <c r="A314" s="425"/>
      <c r="B314" s="170">
        <f t="shared" si="4"/>
        <v>308</v>
      </c>
      <c r="C314" s="450"/>
      <c r="D314" s="47">
        <v>8595057690394</v>
      </c>
      <c r="E314" s="204" t="s">
        <v>3209</v>
      </c>
      <c r="F314" s="582" t="s">
        <v>5545</v>
      </c>
      <c r="G314" s="715" t="s">
        <v>8567</v>
      </c>
      <c r="H314" s="723">
        <v>30</v>
      </c>
      <c r="I314" s="684">
        <v>0.45</v>
      </c>
      <c r="J314" s="684">
        <v>3.375</v>
      </c>
      <c r="K314" s="684" t="s">
        <v>9173</v>
      </c>
      <c r="L314" s="445">
        <v>2676.009156043956</v>
      </c>
      <c r="M314" s="446">
        <f>L314*ЗМІСТ!$E$13/1000*1.2</f>
        <v>168.75941325529107</v>
      </c>
      <c r="N314" s="874">
        <v>-5.8285669186915211E-2</v>
      </c>
      <c r="O314" s="875"/>
      <c r="P314" s="1033"/>
      <c r="Q314" s="887"/>
      <c r="R314" s="672"/>
      <c r="S314" s="670"/>
      <c r="T314" s="671"/>
      <c r="U314" s="425"/>
    </row>
    <row r="315" spans="1:21" ht="13.5" customHeight="1" outlineLevel="1">
      <c r="A315" s="425"/>
      <c r="B315" s="170">
        <f t="shared" si="4"/>
        <v>309</v>
      </c>
      <c r="C315" s="450"/>
      <c r="D315" s="47">
        <v>8595057617728</v>
      </c>
      <c r="E315" s="204" t="s">
        <v>407</v>
      </c>
      <c r="F315" s="582" t="s">
        <v>5546</v>
      </c>
      <c r="G315" s="715" t="s">
        <v>8567</v>
      </c>
      <c r="H315" s="723">
        <v>30</v>
      </c>
      <c r="I315" s="684">
        <v>0.45</v>
      </c>
      <c r="J315" s="684">
        <v>3.375</v>
      </c>
      <c r="K315" s="684" t="s">
        <v>9173</v>
      </c>
      <c r="L315" s="445">
        <v>2785.6625547008543</v>
      </c>
      <c r="M315" s="446">
        <f>L315*ЗМІСТ!$E$13/1000*1.2</f>
        <v>175.67457764364593</v>
      </c>
      <c r="N315" s="874">
        <v>-5.4730502700577881E-2</v>
      </c>
      <c r="O315" s="875"/>
      <c r="P315" s="1033"/>
      <c r="Q315" s="887"/>
      <c r="R315" s="672"/>
      <c r="S315" s="670"/>
      <c r="T315" s="671"/>
      <c r="U315" s="425"/>
    </row>
    <row r="316" spans="1:21" ht="13.5" customHeight="1" outlineLevel="1">
      <c r="A316" s="425"/>
      <c r="B316" s="170">
        <f t="shared" si="4"/>
        <v>310</v>
      </c>
      <c r="C316" s="450"/>
      <c r="D316" s="47">
        <v>8595057696402</v>
      </c>
      <c r="E316" s="204" t="s">
        <v>3210</v>
      </c>
      <c r="F316" s="582" t="s">
        <v>5547</v>
      </c>
      <c r="G316" s="715" t="s">
        <v>8567</v>
      </c>
      <c r="H316" s="723">
        <v>15</v>
      </c>
      <c r="I316" s="684">
        <v>0.63500000000000001</v>
      </c>
      <c r="J316" s="684">
        <v>5.4</v>
      </c>
      <c r="K316" s="684" t="s">
        <v>9173</v>
      </c>
      <c r="L316" s="445">
        <v>4731.0018357753352</v>
      </c>
      <c r="M316" s="446">
        <f>L316*ЗМІСТ!$E$13/1000*1.2</f>
        <v>298.35514281104201</v>
      </c>
      <c r="N316" s="874">
        <v>-7.2628902819432573E-2</v>
      </c>
      <c r="O316" s="875"/>
      <c r="P316" s="1033"/>
      <c r="Q316" s="887"/>
      <c r="R316" s="672"/>
      <c r="S316" s="670"/>
      <c r="T316" s="671"/>
      <c r="U316" s="425"/>
    </row>
    <row r="317" spans="1:21" ht="13.5" customHeight="1" outlineLevel="1">
      <c r="A317" s="425"/>
      <c r="B317" s="170">
        <f t="shared" si="4"/>
        <v>311</v>
      </c>
      <c r="C317" s="448"/>
      <c r="D317" s="47">
        <v>8595057626324</v>
      </c>
      <c r="E317" s="204" t="s">
        <v>408</v>
      </c>
      <c r="F317" s="582" t="s">
        <v>5548</v>
      </c>
      <c r="G317" s="715" t="s">
        <v>8567</v>
      </c>
      <c r="H317" s="723">
        <v>15</v>
      </c>
      <c r="I317" s="684">
        <v>0.63500000000000001</v>
      </c>
      <c r="J317" s="684">
        <v>5.4</v>
      </c>
      <c r="K317" s="684" t="s">
        <v>9173</v>
      </c>
      <c r="L317" s="445">
        <v>5369.9649003662998</v>
      </c>
      <c r="M317" s="446">
        <f>L317*ЗМІСТ!$E$13/1000*1.2</f>
        <v>338.65060728231623</v>
      </c>
      <c r="N317" s="874">
        <v>-7.3432172389033143E-2</v>
      </c>
      <c r="O317" s="875"/>
      <c r="P317" s="1033"/>
      <c r="Q317" s="887"/>
      <c r="R317" s="672"/>
      <c r="S317" s="670"/>
      <c r="T317" s="671"/>
      <c r="U317" s="425"/>
    </row>
    <row r="318" spans="1:21" ht="13.5" customHeight="1" outlineLevel="1">
      <c r="A318" s="425"/>
      <c r="B318" s="170">
        <f t="shared" si="4"/>
        <v>312</v>
      </c>
      <c r="C318" s="450"/>
      <c r="D318" s="47">
        <v>8595057617735</v>
      </c>
      <c r="E318" s="204" t="s">
        <v>444</v>
      </c>
      <c r="F318" s="582" t="s">
        <v>5549</v>
      </c>
      <c r="G318" s="715" t="s">
        <v>8568</v>
      </c>
      <c r="H318" s="723">
        <v>10</v>
      </c>
      <c r="I318" s="684">
        <v>1.14E-2</v>
      </c>
      <c r="J318" s="684">
        <v>5.9322699999999999E-2</v>
      </c>
      <c r="K318" s="684" t="s">
        <v>9173</v>
      </c>
      <c r="L318" s="445">
        <v>255.9992080722291</v>
      </c>
      <c r="M318" s="446">
        <f>L318*ЗМІСТ!$E$13/1000*1.2</f>
        <v>16.144293097993764</v>
      </c>
      <c r="N318" s="874">
        <v>8.6183200636203078E-2</v>
      </c>
      <c r="O318" s="1050" t="s">
        <v>9171</v>
      </c>
      <c r="P318" s="1033"/>
      <c r="Q318" s="1033"/>
      <c r="R318" s="672"/>
      <c r="S318" s="670"/>
      <c r="T318" s="671"/>
      <c r="U318" s="425"/>
    </row>
    <row r="319" spans="1:21" ht="13.5" customHeight="1" outlineLevel="1">
      <c r="A319" s="425"/>
      <c r="B319" s="170">
        <f t="shared" ref="B319:B320" si="5">B318+1</f>
        <v>313</v>
      </c>
      <c r="C319" s="448"/>
      <c r="D319" s="47">
        <v>8595057643888</v>
      </c>
      <c r="E319" s="204" t="s">
        <v>388</v>
      </c>
      <c r="F319" s="582" t="s">
        <v>5550</v>
      </c>
      <c r="G319" s="715" t="s">
        <v>8568</v>
      </c>
      <c r="H319" s="723">
        <v>480</v>
      </c>
      <c r="I319" s="684">
        <v>1.14E-2</v>
      </c>
      <c r="J319" s="684">
        <v>5.9322699999999999E-2</v>
      </c>
      <c r="K319" s="684" t="s">
        <v>9173</v>
      </c>
      <c r="L319" s="445">
        <v>219.04580058852571</v>
      </c>
      <c r="M319" s="446">
        <f>L319*ЗМІСТ!$E$13/1000*1.2</f>
        <v>13.813869320986688</v>
      </c>
      <c r="N319" s="874"/>
      <c r="O319" s="875"/>
      <c r="P319" s="1033"/>
      <c r="Q319" s="887"/>
      <c r="R319" s="672"/>
      <c r="S319" s="670"/>
      <c r="T319" s="671"/>
      <c r="U319" s="425"/>
    </row>
    <row r="320" spans="1:21" ht="13.5" customHeight="1" outlineLevel="1">
      <c r="A320" s="425"/>
      <c r="B320" s="170">
        <f t="shared" si="5"/>
        <v>314</v>
      </c>
      <c r="C320" s="448"/>
      <c r="D320" s="47">
        <v>8595057617834</v>
      </c>
      <c r="E320" s="204" t="s">
        <v>360</v>
      </c>
      <c r="F320" s="582" t="s">
        <v>5551</v>
      </c>
      <c r="G320" s="715" t="s">
        <v>8568</v>
      </c>
      <c r="H320" s="723">
        <v>10</v>
      </c>
      <c r="I320" s="684">
        <v>1.14E-2</v>
      </c>
      <c r="J320" s="684">
        <v>5.9322699999999999E-2</v>
      </c>
      <c r="K320" s="684" t="s">
        <v>9173</v>
      </c>
      <c r="L320" s="445">
        <v>233.85640381291682</v>
      </c>
      <c r="M320" s="446">
        <f>L320*ЗМІСТ!$E$13/1000*1.2</f>
        <v>14.747882833033175</v>
      </c>
      <c r="N320" s="874">
        <v>8.618321621907421E-2</v>
      </c>
      <c r="O320" s="1050" t="s">
        <v>9171</v>
      </c>
      <c r="P320" s="1033"/>
      <c r="Q320" s="1033"/>
      <c r="R320" s="672"/>
      <c r="S320" s="670"/>
      <c r="T320" s="671"/>
      <c r="U320" s="425"/>
    </row>
    <row r="321" spans="1:21" ht="13.5" customHeight="1" outlineLevel="1">
      <c r="A321" s="425"/>
      <c r="B321" s="170">
        <f t="shared" ref="B321:B386" si="6">B320+1</f>
        <v>315</v>
      </c>
      <c r="C321" s="448"/>
      <c r="D321" s="47">
        <v>8595057617780</v>
      </c>
      <c r="E321" s="204" t="s">
        <v>416</v>
      </c>
      <c r="F321" s="582" t="s">
        <v>5552</v>
      </c>
      <c r="G321" s="715" t="s">
        <v>8568</v>
      </c>
      <c r="H321" s="723">
        <v>480</v>
      </c>
      <c r="I321" s="684">
        <v>1.14E-2</v>
      </c>
      <c r="J321" s="684">
        <v>5.9322699999999999E-2</v>
      </c>
      <c r="K321" s="684" t="s">
        <v>9173</v>
      </c>
      <c r="L321" s="445">
        <v>242.88990405135601</v>
      </c>
      <c r="M321" s="446">
        <f>L321*ЗМІСТ!$E$13/1000*1.2</f>
        <v>15.317570046710067</v>
      </c>
      <c r="N321" s="874"/>
      <c r="O321" s="875"/>
      <c r="P321" s="1033"/>
      <c r="Q321" s="887"/>
      <c r="R321" s="672"/>
      <c r="S321" s="670"/>
      <c r="T321" s="671"/>
      <c r="U321" s="425"/>
    </row>
    <row r="322" spans="1:21" ht="13.5" customHeight="1" outlineLevel="1">
      <c r="A322" s="425"/>
      <c r="B322" s="170">
        <f t="shared" si="6"/>
        <v>316</v>
      </c>
      <c r="C322" s="448"/>
      <c r="D322" s="47">
        <v>8595057626461</v>
      </c>
      <c r="E322" s="204" t="s">
        <v>3211</v>
      </c>
      <c r="F322" s="582" t="s">
        <v>5553</v>
      </c>
      <c r="G322" s="715" t="s">
        <v>8568</v>
      </c>
      <c r="H322" s="723">
        <v>10</v>
      </c>
      <c r="I322" s="684">
        <v>9.1000000000000004E-3</v>
      </c>
      <c r="J322" s="684">
        <v>5.9322699999999999E-2</v>
      </c>
      <c r="K322" s="684" t="s">
        <v>9173</v>
      </c>
      <c r="L322" s="445">
        <v>356.36329783386913</v>
      </c>
      <c r="M322" s="446">
        <f>L322*ЗМІСТ!$E$13/1000*1.2</f>
        <v>22.47363799646747</v>
      </c>
      <c r="N322" s="874"/>
      <c r="O322" s="875"/>
      <c r="P322" s="1033"/>
      <c r="Q322" s="887"/>
      <c r="R322" s="672"/>
      <c r="S322" s="670"/>
      <c r="T322" s="671"/>
      <c r="U322" s="425"/>
    </row>
    <row r="323" spans="1:21" ht="13.5" customHeight="1" outlineLevel="1">
      <c r="A323" s="425"/>
      <c r="B323" s="170">
        <f t="shared" si="6"/>
        <v>317</v>
      </c>
      <c r="C323" s="448"/>
      <c r="D323" s="47">
        <v>8595057629288</v>
      </c>
      <c r="E323" s="204" t="s">
        <v>3212</v>
      </c>
      <c r="F323" s="582" t="s">
        <v>5554</v>
      </c>
      <c r="G323" s="715" t="s">
        <v>8568</v>
      </c>
      <c r="H323" s="723">
        <v>480</v>
      </c>
      <c r="I323" s="684">
        <v>9.1000000000000004E-3</v>
      </c>
      <c r="J323" s="684">
        <v>5.9322699999999999E-2</v>
      </c>
      <c r="K323" s="684" t="s">
        <v>9173</v>
      </c>
      <c r="L323" s="445">
        <v>387.98831967125017</v>
      </c>
      <c r="M323" s="446">
        <f>L323*ЗМІСТ!$E$13/1000*1.2</f>
        <v>24.468033313616573</v>
      </c>
      <c r="N323" s="874"/>
      <c r="O323" s="875"/>
      <c r="P323" s="1033"/>
      <c r="Q323" s="887"/>
      <c r="R323" s="672"/>
      <c r="S323" s="670"/>
      <c r="T323" s="671"/>
      <c r="U323" s="425"/>
    </row>
    <row r="324" spans="1:21" ht="13.5" customHeight="1" outlineLevel="1">
      <c r="A324" s="425"/>
      <c r="B324" s="170">
        <f t="shared" si="6"/>
        <v>318</v>
      </c>
      <c r="C324" s="450"/>
      <c r="D324" s="47">
        <v>8595057617742</v>
      </c>
      <c r="E324" s="204" t="s">
        <v>445</v>
      </c>
      <c r="F324" s="582" t="s">
        <v>5555</v>
      </c>
      <c r="G324" s="715" t="s">
        <v>8568</v>
      </c>
      <c r="H324" s="723">
        <v>10</v>
      </c>
      <c r="I324" s="684">
        <v>2.0500000000000001E-2</v>
      </c>
      <c r="J324" s="684">
        <v>0.1186453</v>
      </c>
      <c r="K324" s="684" t="s">
        <v>9173</v>
      </c>
      <c r="L324" s="445">
        <v>331.71566545789989</v>
      </c>
      <c r="M324" s="446">
        <f>L324*ЗМІСТ!$E$13/1000*1.2</f>
        <v>20.919263651930521</v>
      </c>
      <c r="N324" s="874">
        <v>8.6183208824617413E-2</v>
      </c>
      <c r="O324" s="1050" t="s">
        <v>9171</v>
      </c>
      <c r="P324" s="1033"/>
      <c r="Q324" s="1033"/>
      <c r="R324" s="672"/>
      <c r="S324" s="670"/>
      <c r="T324" s="671"/>
      <c r="U324" s="425"/>
    </row>
    <row r="325" spans="1:21" ht="13.5" customHeight="1" outlineLevel="1">
      <c r="A325" s="425"/>
      <c r="B325" s="170">
        <f t="shared" si="6"/>
        <v>319</v>
      </c>
      <c r="C325" s="448"/>
      <c r="D325" s="47">
        <v>8595057643895</v>
      </c>
      <c r="E325" s="204" t="s">
        <v>389</v>
      </c>
      <c r="F325" s="582" t="s">
        <v>5556</v>
      </c>
      <c r="G325" s="715" t="s">
        <v>8568</v>
      </c>
      <c r="H325" s="723">
        <v>10</v>
      </c>
      <c r="I325" s="684">
        <v>2.0500000000000001E-2</v>
      </c>
      <c r="J325" s="684">
        <v>0.1186453</v>
      </c>
      <c r="K325" s="684" t="s">
        <v>9173</v>
      </c>
      <c r="L325" s="445">
        <v>284.38898680379577</v>
      </c>
      <c r="M325" s="446">
        <f>L325*ЗМІСТ!$E$13/1000*1.2</f>
        <v>17.934661561556688</v>
      </c>
      <c r="N325" s="874"/>
      <c r="O325" s="875"/>
      <c r="P325" s="1033"/>
      <c r="Q325" s="887"/>
      <c r="R325" s="672"/>
      <c r="S325" s="670"/>
      <c r="T325" s="671"/>
      <c r="U325" s="425"/>
    </row>
    <row r="326" spans="1:21" ht="13.5" customHeight="1" outlineLevel="1">
      <c r="A326" s="425"/>
      <c r="B326" s="170">
        <f t="shared" si="6"/>
        <v>320</v>
      </c>
      <c r="C326" s="448"/>
      <c r="D326" s="47">
        <v>8595057617841</v>
      </c>
      <c r="E326" s="204" t="s">
        <v>361</v>
      </c>
      <c r="F326" s="582" t="s">
        <v>5557</v>
      </c>
      <c r="G326" s="715" t="s">
        <v>8568</v>
      </c>
      <c r="H326" s="723">
        <v>10</v>
      </c>
      <c r="I326" s="684">
        <v>2.0500000000000001E-2</v>
      </c>
      <c r="J326" s="684">
        <v>0.1186453</v>
      </c>
      <c r="K326" s="684" t="s">
        <v>9173</v>
      </c>
      <c r="L326" s="445">
        <v>297.79959429440891</v>
      </c>
      <c r="M326" s="446">
        <f>L326*ЗМІСТ!$E$13/1000*1.2</f>
        <v>18.780385966647515</v>
      </c>
      <c r="N326" s="874">
        <v>8.6183188524756135E-2</v>
      </c>
      <c r="O326" s="1050" t="s">
        <v>9171</v>
      </c>
      <c r="P326" s="1033"/>
      <c r="Q326" s="1033"/>
      <c r="R326" s="672"/>
      <c r="S326" s="670"/>
      <c r="T326" s="671"/>
      <c r="U326" s="425"/>
    </row>
    <row r="327" spans="1:21" ht="13.5" customHeight="1" outlineLevel="1">
      <c r="A327" s="425"/>
      <c r="B327" s="170">
        <f t="shared" si="6"/>
        <v>321</v>
      </c>
      <c r="C327" s="448"/>
      <c r="D327" s="47">
        <v>8595057617797</v>
      </c>
      <c r="E327" s="204" t="s">
        <v>417</v>
      </c>
      <c r="F327" s="582" t="s">
        <v>5558</v>
      </c>
      <c r="G327" s="715" t="s">
        <v>8568</v>
      </c>
      <c r="H327" s="723">
        <v>240</v>
      </c>
      <c r="I327" s="684">
        <v>2.0500000000000001E-2</v>
      </c>
      <c r="J327" s="684">
        <v>0.1186453</v>
      </c>
      <c r="K327" s="684" t="s">
        <v>9173</v>
      </c>
      <c r="L327" s="445">
        <v>318.573567012441</v>
      </c>
      <c r="M327" s="446">
        <f>L327*ЗМІСТ!$E$13/1000*1.2</f>
        <v>20.090472458301857</v>
      </c>
      <c r="N327" s="874"/>
      <c r="O327" s="875"/>
      <c r="P327" s="1033"/>
      <c r="Q327" s="887"/>
      <c r="R327" s="672"/>
      <c r="S327" s="670"/>
      <c r="T327" s="671"/>
      <c r="U327" s="425"/>
    </row>
    <row r="328" spans="1:21" ht="13.5" customHeight="1" outlineLevel="1">
      <c r="A328" s="425"/>
      <c r="B328" s="170">
        <f t="shared" si="6"/>
        <v>322</v>
      </c>
      <c r="C328" s="448"/>
      <c r="D328" s="47">
        <v>8595057626478</v>
      </c>
      <c r="E328" s="204" t="s">
        <v>3213</v>
      </c>
      <c r="F328" s="582" t="s">
        <v>5559</v>
      </c>
      <c r="G328" s="715" t="s">
        <v>8568</v>
      </c>
      <c r="H328" s="723">
        <v>240</v>
      </c>
      <c r="I328" s="684">
        <v>1.7399999999999999E-2</v>
      </c>
      <c r="J328" s="684">
        <v>0.1186453</v>
      </c>
      <c r="K328" s="684" t="s">
        <v>9173</v>
      </c>
      <c r="L328" s="445">
        <v>451.93406200570905</v>
      </c>
      <c r="M328" s="446">
        <f>L328*ЗМІСТ!$E$13/1000*1.2</f>
        <v>28.500697376878112</v>
      </c>
      <c r="N328" s="874"/>
      <c r="O328" s="875"/>
      <c r="P328" s="1033"/>
      <c r="Q328" s="887"/>
      <c r="R328" s="672"/>
      <c r="S328" s="670"/>
      <c r="T328" s="671"/>
      <c r="U328" s="425"/>
    </row>
    <row r="329" spans="1:21" ht="13.5" customHeight="1" outlineLevel="1">
      <c r="A329" s="425"/>
      <c r="B329" s="170">
        <f t="shared" si="6"/>
        <v>323</v>
      </c>
      <c r="C329" s="448"/>
      <c r="D329" s="47">
        <v>8595057629295</v>
      </c>
      <c r="E329" s="204" t="s">
        <v>3214</v>
      </c>
      <c r="F329" s="582" t="s">
        <v>5560</v>
      </c>
      <c r="G329" s="715" t="s">
        <v>8568</v>
      </c>
      <c r="H329" s="723">
        <v>240</v>
      </c>
      <c r="I329" s="684">
        <v>1.7399999999999999E-2</v>
      </c>
      <c r="J329" s="684">
        <v>0.1186453</v>
      </c>
      <c r="K329" s="684" t="s">
        <v>9173</v>
      </c>
      <c r="L329" s="445">
        <v>495.49005335544712</v>
      </c>
      <c r="M329" s="446">
        <f>L329*ЗМІСТ!$E$13/1000*1.2</f>
        <v>31.24750544639938</v>
      </c>
      <c r="N329" s="874"/>
      <c r="O329" s="875"/>
      <c r="P329" s="1033"/>
      <c r="Q329" s="887"/>
      <c r="R329" s="672"/>
      <c r="S329" s="670"/>
      <c r="T329" s="671"/>
      <c r="U329" s="425"/>
    </row>
    <row r="330" spans="1:21" ht="13.5" customHeight="1" outlineLevel="1">
      <c r="A330" s="425"/>
      <c r="B330" s="170">
        <f t="shared" si="6"/>
        <v>324</v>
      </c>
      <c r="C330" s="450"/>
      <c r="D330" s="47">
        <v>8595057617759</v>
      </c>
      <c r="E330" s="204" t="s">
        <v>446</v>
      </c>
      <c r="F330" s="582" t="s">
        <v>5561</v>
      </c>
      <c r="G330" s="715" t="s">
        <v>8568</v>
      </c>
      <c r="H330" s="723">
        <v>10</v>
      </c>
      <c r="I330" s="684">
        <v>3.4000000000000002E-2</v>
      </c>
      <c r="J330" s="684">
        <v>0.23729059999999999</v>
      </c>
      <c r="K330" s="684" t="s">
        <v>9173</v>
      </c>
      <c r="L330" s="445">
        <v>494.97584148037896</v>
      </c>
      <c r="M330" s="446">
        <f>L330*ЗМІСТ!$E$13/1000*1.2</f>
        <v>31.215077270983976</v>
      </c>
      <c r="N330" s="874"/>
      <c r="O330" s="1050" t="s">
        <v>9171</v>
      </c>
      <c r="P330" s="1033"/>
      <c r="Q330" s="1033"/>
      <c r="R330" s="672"/>
      <c r="S330" s="670"/>
      <c r="T330" s="671"/>
      <c r="U330" s="425"/>
    </row>
    <row r="331" spans="1:21" ht="13.5" customHeight="1" outlineLevel="1">
      <c r="A331" s="425"/>
      <c r="B331" s="170">
        <f t="shared" si="6"/>
        <v>325</v>
      </c>
      <c r="C331" s="448"/>
      <c r="D331" s="47">
        <v>8595057643901</v>
      </c>
      <c r="E331" s="204" t="s">
        <v>390</v>
      </c>
      <c r="F331" s="582" t="s">
        <v>5562</v>
      </c>
      <c r="G331" s="715" t="s">
        <v>8568</v>
      </c>
      <c r="H331" s="723">
        <v>120</v>
      </c>
      <c r="I331" s="684">
        <v>3.4000000000000002E-2</v>
      </c>
      <c r="J331" s="684">
        <v>0.23729059999999999</v>
      </c>
      <c r="K331" s="684" t="s">
        <v>9173</v>
      </c>
      <c r="L331" s="445">
        <v>433.3101414933206</v>
      </c>
      <c r="M331" s="446">
        <f>L331*ЗМІСТ!$E$13/1000*1.2</f>
        <v>27.326201433512129</v>
      </c>
      <c r="N331" s="874">
        <v>-6.9395563334614205E-2</v>
      </c>
      <c r="O331" s="875"/>
      <c r="P331" s="1033"/>
      <c r="Q331" s="887"/>
      <c r="R331" s="672"/>
      <c r="S331" s="670"/>
      <c r="T331" s="671"/>
      <c r="U331" s="425"/>
    </row>
    <row r="332" spans="1:21" ht="13.5" customHeight="1" outlineLevel="1">
      <c r="A332" s="425"/>
      <c r="B332" s="170">
        <f t="shared" si="6"/>
        <v>326</v>
      </c>
      <c r="C332" s="448"/>
      <c r="D332" s="47">
        <v>8595057617858</v>
      </c>
      <c r="E332" s="204" t="s">
        <v>362</v>
      </c>
      <c r="F332" s="582" t="s">
        <v>5563</v>
      </c>
      <c r="G332" s="715" t="s">
        <v>8568</v>
      </c>
      <c r="H332" s="723">
        <v>10</v>
      </c>
      <c r="I332" s="684">
        <v>3.4000000000000002E-2</v>
      </c>
      <c r="J332" s="684">
        <v>0.23729059999999999</v>
      </c>
      <c r="K332" s="684" t="s">
        <v>9173</v>
      </c>
      <c r="L332" s="445">
        <v>443.83222687771297</v>
      </c>
      <c r="M332" s="446">
        <f>L332*ЗМІСТ!$E$13/1000*1.2</f>
        <v>27.989764542659785</v>
      </c>
      <c r="N332" s="874">
        <v>1.2981913772024066E-2</v>
      </c>
      <c r="O332" s="1050" t="s">
        <v>9171</v>
      </c>
      <c r="P332" s="1033"/>
      <c r="Q332" s="1033"/>
      <c r="R332" s="672"/>
      <c r="S332" s="670"/>
      <c r="T332" s="671"/>
      <c r="U332" s="425"/>
    </row>
    <row r="333" spans="1:21" ht="13.5" customHeight="1" outlineLevel="1">
      <c r="A333" s="425"/>
      <c r="B333" s="170">
        <f t="shared" si="6"/>
        <v>327</v>
      </c>
      <c r="C333" s="448"/>
      <c r="D333" s="47">
        <v>8595057617803</v>
      </c>
      <c r="E333" s="204" t="s">
        <v>418</v>
      </c>
      <c r="F333" s="582" t="s">
        <v>5564</v>
      </c>
      <c r="G333" s="715" t="s">
        <v>8568</v>
      </c>
      <c r="H333" s="723">
        <v>120</v>
      </c>
      <c r="I333" s="684">
        <v>3.4000000000000002E-2</v>
      </c>
      <c r="J333" s="684">
        <v>0.23729059999999999</v>
      </c>
      <c r="K333" s="684" t="s">
        <v>9173</v>
      </c>
      <c r="L333" s="445">
        <v>454.41748779762344</v>
      </c>
      <c r="M333" s="446">
        <f>L333*ЗМІСТ!$E$13/1000*1.2</f>
        <v>28.657311743671272</v>
      </c>
      <c r="N333" s="874">
        <v>-7.7869180155078571E-2</v>
      </c>
      <c r="O333" s="875"/>
      <c r="P333" s="1033"/>
      <c r="Q333" s="887"/>
      <c r="R333" s="672"/>
      <c r="S333" s="670"/>
      <c r="T333" s="671"/>
      <c r="U333" s="425"/>
    </row>
    <row r="334" spans="1:21" ht="13.5" customHeight="1" outlineLevel="1">
      <c r="A334" s="425"/>
      <c r="B334" s="170">
        <f t="shared" si="6"/>
        <v>328</v>
      </c>
      <c r="C334" s="448"/>
      <c r="D334" s="47">
        <v>8595057626256</v>
      </c>
      <c r="E334" s="204" t="s">
        <v>3215</v>
      </c>
      <c r="F334" s="582" t="s">
        <v>5565</v>
      </c>
      <c r="G334" s="715" t="s">
        <v>8568</v>
      </c>
      <c r="H334" s="723">
        <v>120</v>
      </c>
      <c r="I334" s="684">
        <v>0.03</v>
      </c>
      <c r="J334" s="684">
        <v>0.23729059999999999</v>
      </c>
      <c r="K334" s="684" t="s">
        <v>9173</v>
      </c>
      <c r="L334" s="445">
        <v>733.15802300062319</v>
      </c>
      <c r="M334" s="446">
        <f>L334*ЗМІСТ!$E$13/1000*1.2</f>
        <v>46.235760257227618</v>
      </c>
      <c r="N334" s="874"/>
      <c r="O334" s="875"/>
      <c r="P334" s="1033"/>
      <c r="Q334" s="887"/>
      <c r="R334" s="672"/>
      <c r="S334" s="670"/>
      <c r="T334" s="671"/>
      <c r="U334" s="425"/>
    </row>
    <row r="335" spans="1:21" ht="13.5" customHeight="1" outlineLevel="1">
      <c r="A335" s="425"/>
      <c r="B335" s="170">
        <f t="shared" si="6"/>
        <v>329</v>
      </c>
      <c r="C335" s="448"/>
      <c r="D335" s="47">
        <v>8595057629301</v>
      </c>
      <c r="E335" s="204" t="s">
        <v>3216</v>
      </c>
      <c r="F335" s="582" t="s">
        <v>5566</v>
      </c>
      <c r="G335" s="715" t="s">
        <v>8568</v>
      </c>
      <c r="H335" s="723">
        <v>120</v>
      </c>
      <c r="I335" s="684">
        <v>0.03</v>
      </c>
      <c r="J335" s="684">
        <v>0.23729059999999999</v>
      </c>
      <c r="K335" s="684" t="s">
        <v>9173</v>
      </c>
      <c r="L335" s="445">
        <v>761.01942001621035</v>
      </c>
      <c r="M335" s="446">
        <f>L335*ЗМІСТ!$E$13/1000*1.2</f>
        <v>47.992806940795084</v>
      </c>
      <c r="N335" s="874">
        <v>-6.490920080741186E-2</v>
      </c>
      <c r="O335" s="875"/>
      <c r="P335" s="1033"/>
      <c r="Q335" s="887"/>
      <c r="R335" s="672"/>
      <c r="S335" s="670"/>
      <c r="T335" s="671"/>
      <c r="U335" s="425"/>
    </row>
    <row r="336" spans="1:21" ht="13.5" customHeight="1" outlineLevel="1">
      <c r="A336" s="425"/>
      <c r="B336" s="170">
        <f t="shared" si="6"/>
        <v>330</v>
      </c>
      <c r="C336" s="450"/>
      <c r="D336" s="47">
        <v>8595057617322</v>
      </c>
      <c r="E336" s="204" t="s">
        <v>447</v>
      </c>
      <c r="F336" s="582" t="s">
        <v>5567</v>
      </c>
      <c r="G336" s="715" t="s">
        <v>8568</v>
      </c>
      <c r="H336" s="723">
        <v>60</v>
      </c>
      <c r="I336" s="684">
        <v>6.7599999999999993E-2</v>
      </c>
      <c r="J336" s="684">
        <v>0.47458129999999998</v>
      </c>
      <c r="K336" s="684" t="s">
        <v>9173</v>
      </c>
      <c r="L336" s="445">
        <v>978.08475585054543</v>
      </c>
      <c r="M336" s="446">
        <f>L336*ЗМІСТ!$E$13/1000*1.2</f>
        <v>61.68178054939785</v>
      </c>
      <c r="N336" s="874"/>
      <c r="O336" s="875"/>
      <c r="P336" s="1033"/>
      <c r="Q336" s="887"/>
      <c r="R336" s="672"/>
      <c r="S336" s="670"/>
      <c r="T336" s="671"/>
      <c r="U336" s="425"/>
    </row>
    <row r="337" spans="1:21" ht="13.5" customHeight="1" outlineLevel="1">
      <c r="A337" s="425"/>
      <c r="B337" s="170">
        <f t="shared" si="6"/>
        <v>331</v>
      </c>
      <c r="C337" s="448"/>
      <c r="D337" s="47">
        <v>8595057643918</v>
      </c>
      <c r="E337" s="204" t="s">
        <v>391</v>
      </c>
      <c r="F337" s="582" t="s">
        <v>5568</v>
      </c>
      <c r="G337" s="715" t="s">
        <v>8568</v>
      </c>
      <c r="H337" s="723">
        <v>60</v>
      </c>
      <c r="I337" s="684">
        <v>6.7599999999999993E-2</v>
      </c>
      <c r="J337" s="684">
        <v>0.47458129999999998</v>
      </c>
      <c r="K337" s="684" t="s">
        <v>9173</v>
      </c>
      <c r="L337" s="445">
        <v>1025.7083159904714</v>
      </c>
      <c r="M337" s="446">
        <f>L337*ЗМІСТ!$E$13/1000*1.2</f>
        <v>64.685105126292527</v>
      </c>
      <c r="N337" s="874"/>
      <c r="O337" s="875"/>
      <c r="P337" s="1033"/>
      <c r="Q337" s="887"/>
      <c r="R337" s="672"/>
      <c r="S337" s="670"/>
      <c r="T337" s="671"/>
      <c r="U337" s="425"/>
    </row>
    <row r="338" spans="1:21" ht="13.5" customHeight="1" outlineLevel="1">
      <c r="A338" s="425"/>
      <c r="B338" s="170">
        <f t="shared" si="6"/>
        <v>332</v>
      </c>
      <c r="C338" s="448"/>
      <c r="D338" s="47">
        <v>8595057617346</v>
      </c>
      <c r="E338" s="204" t="s">
        <v>363</v>
      </c>
      <c r="F338" s="582" t="s">
        <v>5569</v>
      </c>
      <c r="G338" s="715" t="s">
        <v>8568</v>
      </c>
      <c r="H338" s="723">
        <v>60</v>
      </c>
      <c r="I338" s="684">
        <v>6.7599999999999993E-2</v>
      </c>
      <c r="J338" s="684">
        <v>0.47458129999999998</v>
      </c>
      <c r="K338" s="684" t="s">
        <v>9173</v>
      </c>
      <c r="L338" s="445">
        <v>876.80751924625554</v>
      </c>
      <c r="M338" s="446">
        <f>L338*ЗМІСТ!$E$13/1000*1.2</f>
        <v>55.294849104542777</v>
      </c>
      <c r="N338" s="874"/>
      <c r="O338" s="875"/>
      <c r="P338" s="1033"/>
      <c r="Q338" s="887"/>
      <c r="R338" s="672"/>
      <c r="S338" s="670"/>
      <c r="T338" s="671"/>
      <c r="U338" s="425"/>
    </row>
    <row r="339" spans="1:21" ht="13.5" customHeight="1" outlineLevel="1">
      <c r="A339" s="425"/>
      <c r="B339" s="170">
        <f t="shared" si="6"/>
        <v>333</v>
      </c>
      <c r="C339" s="448"/>
      <c r="D339" s="47">
        <v>8595057617339</v>
      </c>
      <c r="E339" s="204" t="s">
        <v>419</v>
      </c>
      <c r="F339" s="582" t="s">
        <v>5570</v>
      </c>
      <c r="G339" s="715" t="s">
        <v>8568</v>
      </c>
      <c r="H339" s="723">
        <v>60</v>
      </c>
      <c r="I339" s="684">
        <v>6.7599999999999993E-2</v>
      </c>
      <c r="J339" s="684">
        <v>0.47458129999999998</v>
      </c>
      <c r="K339" s="684" t="s">
        <v>9173</v>
      </c>
      <c r="L339" s="445">
        <v>999.53791351590496</v>
      </c>
      <c r="M339" s="446">
        <f>L339*ЗМІСТ!$E$13/1000*1.2</f>
        <v>63.034699051900866</v>
      </c>
      <c r="N339" s="874"/>
      <c r="O339" s="875"/>
      <c r="P339" s="1033"/>
      <c r="Q339" s="887"/>
      <c r="R339" s="672"/>
      <c r="S339" s="670"/>
      <c r="T339" s="671"/>
      <c r="U339" s="425"/>
    </row>
    <row r="340" spans="1:21" ht="13.5" customHeight="1" outlineLevel="1">
      <c r="A340" s="425"/>
      <c r="B340" s="170">
        <f t="shared" si="6"/>
        <v>334</v>
      </c>
      <c r="C340" s="448"/>
      <c r="D340" s="47">
        <v>8595057626263</v>
      </c>
      <c r="E340" s="204" t="s">
        <v>3217</v>
      </c>
      <c r="F340" s="582" t="s">
        <v>5571</v>
      </c>
      <c r="G340" s="715" t="s">
        <v>8568</v>
      </c>
      <c r="H340" s="723">
        <v>60</v>
      </c>
      <c r="I340" s="684">
        <v>5.8000000000000003E-2</v>
      </c>
      <c r="J340" s="684">
        <v>0.47458129999999998</v>
      </c>
      <c r="K340" s="684" t="s">
        <v>9173</v>
      </c>
      <c r="L340" s="445">
        <v>1369.3907852965974</v>
      </c>
      <c r="M340" s="446">
        <f>L340*ЗМІСТ!$E$13/1000*1.2</f>
        <v>86.359041381418976</v>
      </c>
      <c r="N340" s="874"/>
      <c r="O340" s="875"/>
      <c r="P340" s="1033"/>
      <c r="Q340" s="887"/>
      <c r="R340" s="672"/>
      <c r="S340" s="670"/>
      <c r="T340" s="671"/>
      <c r="U340" s="425"/>
    </row>
    <row r="341" spans="1:21" ht="13.5" customHeight="1" outlineLevel="1">
      <c r="A341" s="425"/>
      <c r="B341" s="170">
        <f t="shared" si="6"/>
        <v>335</v>
      </c>
      <c r="C341" s="448"/>
      <c r="D341" s="47">
        <v>8595057629318</v>
      </c>
      <c r="E341" s="204" t="s">
        <v>3218</v>
      </c>
      <c r="F341" s="582" t="s">
        <v>5572</v>
      </c>
      <c r="G341" s="715" t="s">
        <v>8568</v>
      </c>
      <c r="H341" s="723">
        <v>60</v>
      </c>
      <c r="I341" s="684">
        <v>5.8000000000000003E-2</v>
      </c>
      <c r="J341" s="684">
        <v>0.47458129999999998</v>
      </c>
      <c r="K341" s="684" t="s">
        <v>9173</v>
      </c>
      <c r="L341" s="445">
        <v>1583.5124651837248</v>
      </c>
      <c r="M341" s="446">
        <f>L341*ЗМІСТ!$E$13/1000*1.2</f>
        <v>99.862376742351969</v>
      </c>
      <c r="N341" s="874"/>
      <c r="O341" s="875"/>
      <c r="P341" s="1033"/>
      <c r="Q341" s="887"/>
      <c r="R341" s="672"/>
      <c r="S341" s="670"/>
      <c r="T341" s="671"/>
      <c r="U341" s="425"/>
    </row>
    <row r="342" spans="1:21" ht="13.5" customHeight="1" outlineLevel="1">
      <c r="A342" s="425"/>
      <c r="B342" s="170">
        <f t="shared" si="6"/>
        <v>336</v>
      </c>
      <c r="C342" s="450"/>
      <c r="D342" s="47">
        <v>8595057617773</v>
      </c>
      <c r="E342" s="204" t="s">
        <v>448</v>
      </c>
      <c r="F342" s="582" t="s">
        <v>5573</v>
      </c>
      <c r="G342" s="715" t="s">
        <v>8568</v>
      </c>
      <c r="H342" s="723">
        <v>35</v>
      </c>
      <c r="I342" s="684">
        <v>9.2700000000000005E-2</v>
      </c>
      <c r="J342" s="684">
        <v>0.81356790000000001</v>
      </c>
      <c r="K342" s="684" t="s">
        <v>9173</v>
      </c>
      <c r="L342" s="445">
        <v>1356.3454979799219</v>
      </c>
      <c r="M342" s="446">
        <f>L342*ЗМІСТ!$E$13/1000*1.2</f>
        <v>85.536355469326111</v>
      </c>
      <c r="N342" s="874">
        <v>-3.1158954847608354E-2</v>
      </c>
      <c r="O342" s="875"/>
      <c r="P342" s="1033"/>
      <c r="Q342" s="887"/>
      <c r="R342" s="672"/>
      <c r="S342" s="670"/>
      <c r="T342" s="671"/>
      <c r="U342" s="425"/>
    </row>
    <row r="343" spans="1:21" ht="13.5" customHeight="1" outlineLevel="1">
      <c r="A343" s="425"/>
      <c r="B343" s="170">
        <f t="shared" si="6"/>
        <v>337</v>
      </c>
      <c r="C343" s="448"/>
      <c r="D343" s="47">
        <v>8595057650657</v>
      </c>
      <c r="E343" s="204" t="s">
        <v>392</v>
      </c>
      <c r="F343" s="582" t="s">
        <v>5574</v>
      </c>
      <c r="G343" s="715" t="s">
        <v>8568</v>
      </c>
      <c r="H343" s="723">
        <v>35</v>
      </c>
      <c r="I343" s="684">
        <v>9.2700000000000005E-2</v>
      </c>
      <c r="J343" s="684">
        <v>0.81356790000000001</v>
      </c>
      <c r="K343" s="684" t="s">
        <v>9173</v>
      </c>
      <c r="L343" s="445">
        <v>1305.9057663289971</v>
      </c>
      <c r="M343" s="446">
        <f>L343*ЗМІСТ!$E$13/1000*1.2</f>
        <v>82.355432302849252</v>
      </c>
      <c r="N343" s="874">
        <v>-7.4977525290170349E-2</v>
      </c>
      <c r="O343" s="875"/>
      <c r="P343" s="1033"/>
      <c r="Q343" s="887"/>
      <c r="R343" s="672"/>
      <c r="S343" s="670"/>
      <c r="T343" s="671"/>
      <c r="U343" s="425"/>
    </row>
    <row r="344" spans="1:21" ht="13.5" customHeight="1" outlineLevel="1">
      <c r="A344" s="425"/>
      <c r="B344" s="170">
        <f t="shared" si="6"/>
        <v>338</v>
      </c>
      <c r="C344" s="448"/>
      <c r="D344" s="47">
        <v>8595057617865</v>
      </c>
      <c r="E344" s="204" t="s">
        <v>364</v>
      </c>
      <c r="F344" s="582" t="s">
        <v>5575</v>
      </c>
      <c r="G344" s="715" t="s">
        <v>8568</v>
      </c>
      <c r="H344" s="723">
        <v>35</v>
      </c>
      <c r="I344" s="684">
        <v>9.2700000000000005E-2</v>
      </c>
      <c r="J344" s="684">
        <v>0.81356790000000001</v>
      </c>
      <c r="K344" s="684" t="s">
        <v>9173</v>
      </c>
      <c r="L344" s="445">
        <v>1119.357587282856</v>
      </c>
      <c r="M344" s="446">
        <f>L344*ЗМІСТ!$E$13/1000*1.2</f>
        <v>70.590987787192063</v>
      </c>
      <c r="N344" s="874">
        <v>-6.402326374766297E-2</v>
      </c>
      <c r="O344" s="875"/>
      <c r="P344" s="1033"/>
      <c r="Q344" s="887"/>
      <c r="R344" s="672"/>
      <c r="S344" s="670"/>
      <c r="T344" s="671"/>
      <c r="U344" s="425"/>
    </row>
    <row r="345" spans="1:21" ht="13.5" customHeight="1" outlineLevel="1">
      <c r="A345" s="425"/>
      <c r="B345" s="170">
        <f t="shared" si="6"/>
        <v>339</v>
      </c>
      <c r="C345" s="448"/>
      <c r="D345" s="47">
        <v>8595057617810</v>
      </c>
      <c r="E345" s="204" t="s">
        <v>420</v>
      </c>
      <c r="F345" s="582" t="s">
        <v>5576</v>
      </c>
      <c r="G345" s="715" t="s">
        <v>8568</v>
      </c>
      <c r="H345" s="723">
        <v>35</v>
      </c>
      <c r="I345" s="684">
        <v>9.2700000000000005E-2</v>
      </c>
      <c r="J345" s="684">
        <v>0.81356790000000001</v>
      </c>
      <c r="K345" s="684" t="s">
        <v>9173</v>
      </c>
      <c r="L345" s="445">
        <v>1303.5616815375074</v>
      </c>
      <c r="M345" s="446">
        <f>L345*ЗМІСТ!$E$13/1000*1.2</f>
        <v>82.207605314612309</v>
      </c>
      <c r="N345" s="874">
        <v>-7.8697250852694189E-2</v>
      </c>
      <c r="O345" s="875"/>
      <c r="P345" s="1033"/>
      <c r="Q345" s="887"/>
      <c r="R345" s="672"/>
      <c r="S345" s="670"/>
      <c r="T345" s="671"/>
      <c r="U345" s="425"/>
    </row>
    <row r="346" spans="1:21" ht="13.5" customHeight="1" outlineLevel="1">
      <c r="A346" s="425"/>
      <c r="B346" s="170">
        <f t="shared" si="6"/>
        <v>340</v>
      </c>
      <c r="C346" s="448"/>
      <c r="D346" s="47">
        <v>8595057626485</v>
      </c>
      <c r="E346" s="204" t="s">
        <v>3219</v>
      </c>
      <c r="F346" s="582" t="s">
        <v>5577</v>
      </c>
      <c r="G346" s="715" t="s">
        <v>8568</v>
      </c>
      <c r="H346" s="723">
        <v>5</v>
      </c>
      <c r="I346" s="684">
        <v>7.5999999999999998E-2</v>
      </c>
      <c r="J346" s="684">
        <v>0.81356790000000001</v>
      </c>
      <c r="K346" s="684" t="s">
        <v>9173</v>
      </c>
      <c r="L346" s="445">
        <v>1918.0000183473885</v>
      </c>
      <c r="M346" s="446">
        <f>L346*ЗМІСТ!$E$13/1000*1.2</f>
        <v>120.95644627705677</v>
      </c>
      <c r="N346" s="874"/>
      <c r="O346" s="875"/>
      <c r="P346" s="1033"/>
      <c r="Q346" s="887"/>
      <c r="R346" s="672"/>
      <c r="S346" s="670"/>
      <c r="T346" s="671"/>
      <c r="U346" s="425"/>
    </row>
    <row r="347" spans="1:21" ht="13.5" customHeight="1" outlineLevel="1">
      <c r="A347" s="425"/>
      <c r="B347" s="170">
        <f t="shared" si="6"/>
        <v>341</v>
      </c>
      <c r="C347" s="448"/>
      <c r="D347" s="47">
        <v>8595057651166</v>
      </c>
      <c r="E347" s="204" t="s">
        <v>3220</v>
      </c>
      <c r="F347" s="582" t="s">
        <v>5578</v>
      </c>
      <c r="G347" s="715" t="s">
        <v>8568</v>
      </c>
      <c r="H347" s="723">
        <v>5</v>
      </c>
      <c r="I347" s="684">
        <v>7.5999999999999998E-2</v>
      </c>
      <c r="J347" s="684">
        <v>0.81356790000000001</v>
      </c>
      <c r="K347" s="684" t="s">
        <v>9173</v>
      </c>
      <c r="L347" s="445">
        <v>2155.7268982239411</v>
      </c>
      <c r="M347" s="446">
        <f>L347*ЗМІСТ!$E$13/1000*1.2</f>
        <v>135.94841619329088</v>
      </c>
      <c r="N347" s="874">
        <v>-6.5463564410374181E-2</v>
      </c>
      <c r="O347" s="875"/>
      <c r="P347" s="1033"/>
      <c r="Q347" s="887"/>
      <c r="R347" s="672"/>
      <c r="S347" s="670"/>
      <c r="T347" s="671"/>
      <c r="U347" s="425"/>
    </row>
    <row r="348" spans="1:21" ht="13.5" customHeight="1" outlineLevel="1">
      <c r="A348" s="425"/>
      <c r="B348" s="170">
        <f t="shared" si="6"/>
        <v>342</v>
      </c>
      <c r="C348" s="450"/>
      <c r="D348" s="47">
        <v>8595057617766</v>
      </c>
      <c r="E348" s="204" t="s">
        <v>449</v>
      </c>
      <c r="F348" s="582" t="s">
        <v>5579</v>
      </c>
      <c r="G348" s="715" t="s">
        <v>8568</v>
      </c>
      <c r="H348" s="723">
        <v>30</v>
      </c>
      <c r="I348" s="684">
        <v>0.19500000000000001</v>
      </c>
      <c r="J348" s="684">
        <v>1.9226624999999999</v>
      </c>
      <c r="K348" s="684" t="s">
        <v>9173</v>
      </c>
      <c r="L348" s="445">
        <v>2829.6174326582932</v>
      </c>
      <c r="M348" s="446">
        <f>L348*ЗМІСТ!$E$13/1000*1.2</f>
        <v>178.44654103437335</v>
      </c>
      <c r="N348" s="874">
        <v>-5.1492804283829047E-2</v>
      </c>
      <c r="O348" s="875"/>
      <c r="P348" s="1033"/>
      <c r="Q348" s="887"/>
      <c r="R348" s="672"/>
      <c r="S348" s="670"/>
      <c r="T348" s="671"/>
      <c r="U348" s="425"/>
    </row>
    <row r="349" spans="1:21" ht="13.5" customHeight="1" outlineLevel="1">
      <c r="A349" s="425"/>
      <c r="B349" s="170">
        <f t="shared" si="6"/>
        <v>343</v>
      </c>
      <c r="C349" s="448"/>
      <c r="D349" s="47">
        <v>8595057668874</v>
      </c>
      <c r="E349" s="204" t="s">
        <v>393</v>
      </c>
      <c r="F349" s="582" t="s">
        <v>5580</v>
      </c>
      <c r="G349" s="715" t="s">
        <v>8568</v>
      </c>
      <c r="H349" s="723">
        <v>30</v>
      </c>
      <c r="I349" s="684">
        <v>0.19500000000000001</v>
      </c>
      <c r="J349" s="684">
        <v>1.9226624999999999</v>
      </c>
      <c r="K349" s="684" t="s">
        <v>9173</v>
      </c>
      <c r="L349" s="445">
        <v>3620.8794913308916</v>
      </c>
      <c r="M349" s="446">
        <f>L349*ЗМІСТ!$E$13/1000*1.2</f>
        <v>228.3465649005727</v>
      </c>
      <c r="N349" s="874">
        <v>-3.9331499833134061E-2</v>
      </c>
      <c r="O349" s="875"/>
      <c r="P349" s="1033"/>
      <c r="Q349" s="887"/>
      <c r="R349" s="672"/>
      <c r="S349" s="670"/>
      <c r="T349" s="671"/>
      <c r="U349" s="425"/>
    </row>
    <row r="350" spans="1:21" ht="13.5" customHeight="1" outlineLevel="1">
      <c r="A350" s="425"/>
      <c r="B350" s="170">
        <f t="shared" si="6"/>
        <v>344</v>
      </c>
      <c r="C350" s="448"/>
      <c r="D350" s="47">
        <v>8595057617872</v>
      </c>
      <c r="E350" s="204" t="s">
        <v>365</v>
      </c>
      <c r="F350" s="582" t="s">
        <v>5581</v>
      </c>
      <c r="G350" s="715" t="s">
        <v>8568</v>
      </c>
      <c r="H350" s="723">
        <v>30</v>
      </c>
      <c r="I350" s="684">
        <v>0.19500000000000001</v>
      </c>
      <c r="J350" s="684">
        <v>1.9226624999999999</v>
      </c>
      <c r="K350" s="684" t="s">
        <v>9173</v>
      </c>
      <c r="L350" s="445">
        <v>2064.6023035846911</v>
      </c>
      <c r="M350" s="446">
        <f>L350*ЗМІСТ!$E$13/1000*1.2</f>
        <v>130.20174933689637</v>
      </c>
      <c r="N350" s="874">
        <v>-2.4356397631128998E-2</v>
      </c>
      <c r="O350" s="875"/>
      <c r="P350" s="1033"/>
      <c r="Q350" s="887"/>
      <c r="R350" s="672"/>
      <c r="S350" s="670"/>
      <c r="T350" s="671"/>
      <c r="U350" s="425"/>
    </row>
    <row r="351" spans="1:21" ht="13.5" customHeight="1" outlineLevel="1">
      <c r="A351" s="425"/>
      <c r="B351" s="170">
        <f t="shared" si="6"/>
        <v>345</v>
      </c>
      <c r="C351" s="448"/>
      <c r="D351" s="47">
        <v>8595057617827</v>
      </c>
      <c r="E351" s="204" t="s">
        <v>421</v>
      </c>
      <c r="F351" s="582" t="s">
        <v>5582</v>
      </c>
      <c r="G351" s="715" t="s">
        <v>8568</v>
      </c>
      <c r="H351" s="723">
        <v>30</v>
      </c>
      <c r="I351" s="684">
        <v>0.19500000000000001</v>
      </c>
      <c r="J351" s="684">
        <v>1.9226624999999999</v>
      </c>
      <c r="K351" s="684" t="s">
        <v>9173</v>
      </c>
      <c r="L351" s="445">
        <v>2423.2355869739563</v>
      </c>
      <c r="M351" s="446">
        <f>L351*ЗМІСТ!$E$13/1000*1.2</f>
        <v>152.81854133923164</v>
      </c>
      <c r="N351" s="874"/>
      <c r="O351" s="875"/>
      <c r="P351" s="1033"/>
      <c r="Q351" s="887"/>
      <c r="R351" s="672"/>
      <c r="S351" s="670"/>
      <c r="T351" s="671"/>
      <c r="U351" s="425"/>
    </row>
    <row r="352" spans="1:21" ht="13.5" customHeight="1" outlineLevel="1">
      <c r="A352" s="425"/>
      <c r="B352" s="170">
        <f t="shared" si="6"/>
        <v>346</v>
      </c>
      <c r="C352" s="448"/>
      <c r="D352" s="47">
        <v>8595057626492</v>
      </c>
      <c r="E352" s="204" t="s">
        <v>3221</v>
      </c>
      <c r="F352" s="582" t="s">
        <v>5583</v>
      </c>
      <c r="G352" s="715" t="s">
        <v>8568</v>
      </c>
      <c r="H352" s="723">
        <v>30</v>
      </c>
      <c r="I352" s="684">
        <v>0.17199999999999999</v>
      </c>
      <c r="J352" s="684">
        <v>1.9226624999999999</v>
      </c>
      <c r="K352" s="684" t="s">
        <v>9173</v>
      </c>
      <c r="L352" s="445">
        <v>3983.2263420283848</v>
      </c>
      <c r="M352" s="446">
        <f>L352*ЗМІСТ!$E$13/1000*1.2</f>
        <v>251.19754871746329</v>
      </c>
      <c r="N352" s="874"/>
      <c r="O352" s="875"/>
      <c r="P352" s="1033"/>
      <c r="Q352" s="887"/>
      <c r="R352" s="672"/>
      <c r="S352" s="670"/>
      <c r="T352" s="671"/>
      <c r="U352" s="425"/>
    </row>
    <row r="353" spans="1:21" ht="13.5" customHeight="1" outlineLevel="1">
      <c r="A353" s="425"/>
      <c r="B353" s="170">
        <f t="shared" si="6"/>
        <v>347</v>
      </c>
      <c r="C353" s="448"/>
      <c r="D353" s="47">
        <v>8595057699281</v>
      </c>
      <c r="E353" s="204" t="s">
        <v>3222</v>
      </c>
      <c r="F353" s="582" t="s">
        <v>5584</v>
      </c>
      <c r="G353" s="715" t="s">
        <v>8568</v>
      </c>
      <c r="H353" s="723">
        <v>30</v>
      </c>
      <c r="I353" s="684">
        <v>0.17199999999999999</v>
      </c>
      <c r="J353" s="684">
        <v>1.9226624999999999</v>
      </c>
      <c r="K353" s="684" t="s">
        <v>9173</v>
      </c>
      <c r="L353" s="445">
        <v>4530.8184881206635</v>
      </c>
      <c r="M353" s="446">
        <f>L353*ЗМІСТ!$E$13/1000*1.2</f>
        <v>285.73081220388343</v>
      </c>
      <c r="N353" s="874"/>
      <c r="O353" s="875"/>
      <c r="P353" s="1033"/>
      <c r="Q353" s="887"/>
      <c r="R353" s="672"/>
      <c r="S353" s="670"/>
      <c r="T353" s="671"/>
      <c r="U353" s="425"/>
    </row>
    <row r="354" spans="1:21" ht="13.5" customHeight="1" outlineLevel="1">
      <c r="A354" s="425"/>
      <c r="B354" s="170">
        <f t="shared" si="6"/>
        <v>348</v>
      </c>
      <c r="C354" s="450"/>
      <c r="D354" s="47">
        <v>8595057604926</v>
      </c>
      <c r="E354" s="204" t="s">
        <v>738</v>
      </c>
      <c r="F354" s="582" t="s">
        <v>5585</v>
      </c>
      <c r="G354" s="715" t="s">
        <v>8568</v>
      </c>
      <c r="H354" s="723">
        <v>3000</v>
      </c>
      <c r="I354" s="829">
        <v>1.8E-3</v>
      </c>
      <c r="J354" s="684">
        <v>9.4915999999999993E-3</v>
      </c>
      <c r="K354" s="684" t="s">
        <v>9173</v>
      </c>
      <c r="L354" s="445">
        <v>95.728327269019104</v>
      </c>
      <c r="M354" s="446">
        <f>L354*ЗМІСТ!$E$13/1000*1.2</f>
        <v>6.0369959143610572</v>
      </c>
      <c r="N354" s="874"/>
      <c r="O354" s="875"/>
      <c r="P354" s="1033"/>
      <c r="Q354" s="887"/>
      <c r="R354" s="672"/>
      <c r="S354" s="670"/>
      <c r="T354" s="671"/>
      <c r="U354" s="425"/>
    </row>
    <row r="355" spans="1:21" ht="13.5" customHeight="1" outlineLevel="1">
      <c r="A355" s="425"/>
      <c r="B355" s="170">
        <f t="shared" si="6"/>
        <v>349</v>
      </c>
      <c r="C355" s="450"/>
      <c r="D355" s="47">
        <v>8595057604933</v>
      </c>
      <c r="E355" s="204" t="s">
        <v>739</v>
      </c>
      <c r="F355" s="582" t="s">
        <v>5586</v>
      </c>
      <c r="G355" s="715" t="s">
        <v>8568</v>
      </c>
      <c r="H355" s="723">
        <v>1200</v>
      </c>
      <c r="I355" s="829">
        <v>4.3E-3</v>
      </c>
      <c r="J355" s="684">
        <v>2.3729099999999999E-2</v>
      </c>
      <c r="K355" s="684" t="s">
        <v>9173</v>
      </c>
      <c r="L355" s="445">
        <v>158.28928416333622</v>
      </c>
      <c r="M355" s="446">
        <f>L355*ЗМІСТ!$E$13/1000*1.2</f>
        <v>9.9823300901911676</v>
      </c>
      <c r="N355" s="874"/>
      <c r="O355" s="875"/>
      <c r="P355" s="1033"/>
      <c r="Q355" s="887"/>
      <c r="R355" s="672"/>
      <c r="S355" s="670"/>
      <c r="T355" s="671"/>
      <c r="U355" s="425"/>
    </row>
    <row r="356" spans="1:21" ht="13.5" customHeight="1" outlineLevel="1">
      <c r="A356" s="425"/>
      <c r="B356" s="170">
        <f t="shared" si="6"/>
        <v>350</v>
      </c>
      <c r="C356" s="448"/>
      <c r="D356" s="47">
        <v>8595057688575</v>
      </c>
      <c r="E356" s="204" t="s">
        <v>3223</v>
      </c>
      <c r="F356" s="582" t="s">
        <v>5587</v>
      </c>
      <c r="G356" s="715" t="s">
        <v>8568</v>
      </c>
      <c r="H356" s="723">
        <v>100</v>
      </c>
      <c r="I356" s="829">
        <v>3.0000000000000001E-3</v>
      </c>
      <c r="J356" s="684">
        <v>9.4915999999999993E-3</v>
      </c>
      <c r="K356" s="684" t="s">
        <v>9173</v>
      </c>
      <c r="L356" s="445">
        <v>354.85987900406826</v>
      </c>
      <c r="M356" s="446">
        <f>L356*ЗМІСТ!$E$13/1000*1.2</f>
        <v>22.378826631931918</v>
      </c>
      <c r="N356" s="874"/>
      <c r="O356" s="875"/>
      <c r="P356" s="1033"/>
      <c r="Q356" s="887"/>
      <c r="R356" s="672"/>
      <c r="S356" s="670"/>
      <c r="T356" s="671"/>
      <c r="U356" s="425"/>
    </row>
    <row r="357" spans="1:21" ht="13.5" customHeight="1" outlineLevel="1">
      <c r="A357" s="425"/>
      <c r="B357" s="170">
        <f t="shared" si="6"/>
        <v>351</v>
      </c>
      <c r="C357" s="448"/>
      <c r="D357" s="47">
        <v>8595057688582</v>
      </c>
      <c r="E357" s="204" t="s">
        <v>3224</v>
      </c>
      <c r="F357" s="582" t="s">
        <v>5588</v>
      </c>
      <c r="G357" s="715" t="s">
        <v>8568</v>
      </c>
      <c r="H357" s="723">
        <v>1200</v>
      </c>
      <c r="I357" s="829">
        <v>4.0000000000000001E-3</v>
      </c>
      <c r="J357" s="684">
        <v>2.3729099999999999E-2</v>
      </c>
      <c r="K357" s="684" t="s">
        <v>9173</v>
      </c>
      <c r="L357" s="445">
        <v>397.82812491482747</v>
      </c>
      <c r="M357" s="446">
        <f>L357*ЗМІСТ!$E$13/1000*1.2</f>
        <v>25.088569217128693</v>
      </c>
      <c r="N357" s="874"/>
      <c r="O357" s="875"/>
      <c r="P357" s="1033"/>
      <c r="Q357" s="887"/>
      <c r="R357" s="672"/>
      <c r="S357" s="670"/>
      <c r="T357" s="671"/>
      <c r="U357" s="425"/>
    </row>
    <row r="358" spans="1:21" ht="13.5" customHeight="1" outlineLevel="1">
      <c r="A358" s="425"/>
      <c r="B358" s="170">
        <f t="shared" si="6"/>
        <v>352</v>
      </c>
      <c r="C358" s="450"/>
      <c r="D358" s="47">
        <v>8595057604940</v>
      </c>
      <c r="E358" s="204" t="s">
        <v>740</v>
      </c>
      <c r="F358" s="582" t="s">
        <v>5589</v>
      </c>
      <c r="G358" s="715" t="s">
        <v>8568</v>
      </c>
      <c r="H358" s="723">
        <v>1000</v>
      </c>
      <c r="I358" s="829">
        <v>4.0000000000000001E-3</v>
      </c>
      <c r="J358" s="684">
        <v>2.8474900000000001E-2</v>
      </c>
      <c r="K358" s="684" t="s">
        <v>9173</v>
      </c>
      <c r="L358" s="445">
        <v>162.49910272849155</v>
      </c>
      <c r="M358" s="446">
        <f>L358*ЗМІСТ!$E$13/1000*1.2</f>
        <v>10.247817414613152</v>
      </c>
      <c r="N358" s="874"/>
      <c r="O358" s="875"/>
      <c r="P358" s="1033"/>
      <c r="Q358" s="887"/>
      <c r="R358" s="672"/>
      <c r="S358" s="670"/>
      <c r="T358" s="671"/>
      <c r="U358" s="425"/>
    </row>
    <row r="359" spans="1:21" ht="13.5" customHeight="1" outlineLevel="1">
      <c r="A359" s="425"/>
      <c r="B359" s="170">
        <f t="shared" si="6"/>
        <v>353</v>
      </c>
      <c r="C359" s="450"/>
      <c r="D359" s="47">
        <v>8595057688599</v>
      </c>
      <c r="E359" s="204" t="s">
        <v>3225</v>
      </c>
      <c r="F359" s="582" t="s">
        <v>5590</v>
      </c>
      <c r="G359" s="715" t="s">
        <v>8568</v>
      </c>
      <c r="H359" s="723">
        <v>800</v>
      </c>
      <c r="I359" s="684">
        <v>7.0000000000000001E-3</v>
      </c>
      <c r="J359" s="684">
        <v>3.5593600000000003E-2</v>
      </c>
      <c r="K359" s="684" t="s">
        <v>9173</v>
      </c>
      <c r="L359" s="445">
        <v>461.67708683486666</v>
      </c>
      <c r="M359" s="446">
        <f>L359*ЗМІСТ!$E$13/1000*1.2</f>
        <v>29.115129935820136</v>
      </c>
      <c r="N359" s="874"/>
      <c r="O359" s="875"/>
      <c r="P359" s="1033"/>
      <c r="Q359" s="887"/>
      <c r="R359" s="672"/>
      <c r="S359" s="670"/>
      <c r="T359" s="671"/>
      <c r="U359" s="425"/>
    </row>
    <row r="360" spans="1:21" ht="13.5" customHeight="1" outlineLevel="1">
      <c r="A360" s="425"/>
      <c r="B360" s="170">
        <f t="shared" si="6"/>
        <v>354</v>
      </c>
      <c r="C360" s="448"/>
      <c r="D360" s="47">
        <v>8595057604971</v>
      </c>
      <c r="E360" s="204" t="s">
        <v>741</v>
      </c>
      <c r="F360" s="582" t="s">
        <v>5591</v>
      </c>
      <c r="G360" s="715" t="s">
        <v>8568</v>
      </c>
      <c r="H360" s="723">
        <v>100</v>
      </c>
      <c r="I360" s="684">
        <v>7.3000000000000001E-3</v>
      </c>
      <c r="J360" s="684">
        <v>7.1187200000000006E-2</v>
      </c>
      <c r="K360" s="684" t="s">
        <v>9173</v>
      </c>
      <c r="L360" s="445">
        <v>242.79145266734912</v>
      </c>
      <c r="M360" s="446">
        <f>L360*ЗМІСТ!$E$13/1000*1.2</f>
        <v>15.311361324381275</v>
      </c>
      <c r="N360" s="874"/>
      <c r="O360" s="875"/>
      <c r="P360" s="1033"/>
      <c r="Q360" s="887"/>
      <c r="R360" s="672"/>
      <c r="S360" s="670"/>
      <c r="T360" s="671"/>
      <c r="U360" s="425"/>
    </row>
    <row r="361" spans="1:21" ht="13.5" customHeight="1" outlineLevel="1">
      <c r="A361" s="425"/>
      <c r="B361" s="170">
        <f t="shared" si="6"/>
        <v>355</v>
      </c>
      <c r="C361" s="450"/>
      <c r="D361" s="47">
        <v>8595057688605</v>
      </c>
      <c r="E361" s="204" t="s">
        <v>3226</v>
      </c>
      <c r="F361" s="582" t="s">
        <v>5592</v>
      </c>
      <c r="G361" s="715" t="s">
        <v>8568</v>
      </c>
      <c r="H361" s="723">
        <v>400</v>
      </c>
      <c r="I361" s="684">
        <v>0.01</v>
      </c>
      <c r="J361" s="684">
        <v>7.1187200000000006E-2</v>
      </c>
      <c r="K361" s="684" t="s">
        <v>9173</v>
      </c>
      <c r="L361" s="445">
        <v>725.6609475533246</v>
      </c>
      <c r="M361" s="446">
        <f>L361*ЗМІСТ!$E$13/1000*1.2</f>
        <v>45.762965890751254</v>
      </c>
      <c r="N361" s="874"/>
      <c r="O361" s="875"/>
      <c r="P361" s="1033"/>
      <c r="Q361" s="887"/>
      <c r="R361" s="672"/>
      <c r="S361" s="670"/>
      <c r="T361" s="671"/>
      <c r="U361" s="425"/>
    </row>
    <row r="362" spans="1:21" ht="13.5" customHeight="1" outlineLevel="1">
      <c r="A362" s="425"/>
      <c r="B362" s="170">
        <f t="shared" si="6"/>
        <v>356</v>
      </c>
      <c r="C362" s="448"/>
      <c r="D362" s="47">
        <v>8595057604988</v>
      </c>
      <c r="E362" s="204" t="s">
        <v>742</v>
      </c>
      <c r="F362" s="582" t="s">
        <v>5593</v>
      </c>
      <c r="G362" s="715" t="s">
        <v>8568</v>
      </c>
      <c r="H362" s="723">
        <v>300</v>
      </c>
      <c r="I362" s="684">
        <v>9.7999999999999997E-3</v>
      </c>
      <c r="J362" s="684">
        <v>9.4916299999999995E-2</v>
      </c>
      <c r="K362" s="684" t="s">
        <v>9173</v>
      </c>
      <c r="L362" s="445">
        <v>406.08683702165325</v>
      </c>
      <c r="M362" s="446">
        <f>L362*ЗМІСТ!$E$13/1000*1.2</f>
        <v>25.609395316039613</v>
      </c>
      <c r="N362" s="874"/>
      <c r="O362" s="875"/>
      <c r="P362" s="1033"/>
      <c r="Q362" s="887"/>
      <c r="R362" s="672"/>
      <c r="S362" s="670"/>
      <c r="T362" s="671"/>
      <c r="U362" s="425"/>
    </row>
    <row r="363" spans="1:21" ht="13.5" customHeight="1" outlineLevel="1">
      <c r="A363" s="425"/>
      <c r="B363" s="170">
        <f t="shared" si="6"/>
        <v>357</v>
      </c>
      <c r="C363" s="450"/>
      <c r="D363" s="47">
        <v>8595057688612</v>
      </c>
      <c r="E363" s="204" t="s">
        <v>3227</v>
      </c>
      <c r="F363" s="582" t="s">
        <v>5594</v>
      </c>
      <c r="G363" s="715" t="s">
        <v>8568</v>
      </c>
      <c r="H363" s="723">
        <v>200</v>
      </c>
      <c r="I363" s="684">
        <v>1.4E-2</v>
      </c>
      <c r="J363" s="684">
        <v>0.14237440000000001</v>
      </c>
      <c r="K363" s="684" t="s">
        <v>9173</v>
      </c>
      <c r="L363" s="445">
        <v>884.06250011356326</v>
      </c>
      <c r="M363" s="446">
        <f>L363*ЗМІСТ!$E$13/1000*1.2</f>
        <v>55.752376057161733</v>
      </c>
      <c r="N363" s="874"/>
      <c r="O363" s="875"/>
      <c r="P363" s="1033"/>
      <c r="Q363" s="887"/>
      <c r="R363" s="672"/>
      <c r="S363" s="670"/>
      <c r="T363" s="671"/>
      <c r="U363" s="425"/>
    </row>
    <row r="364" spans="1:21" ht="13.5" customHeight="1" outlineLevel="1">
      <c r="A364" s="425"/>
      <c r="B364" s="170">
        <f t="shared" si="6"/>
        <v>358</v>
      </c>
      <c r="C364" s="448"/>
      <c r="D364" s="47">
        <v>8595057604995</v>
      </c>
      <c r="E364" s="204" t="s">
        <v>743</v>
      </c>
      <c r="F364" s="582" t="s">
        <v>5595</v>
      </c>
      <c r="G364" s="715" t="s">
        <v>8568</v>
      </c>
      <c r="H364" s="723">
        <v>150</v>
      </c>
      <c r="I364" s="684">
        <v>1.5100000000000001E-2</v>
      </c>
      <c r="J364" s="684">
        <v>0.18983249999999999</v>
      </c>
      <c r="K364" s="684" t="s">
        <v>9173</v>
      </c>
      <c r="L364" s="445">
        <v>544.89015374646362</v>
      </c>
      <c r="M364" s="446">
        <f>L364*ЗМІСТ!$E$13/1000*1.2</f>
        <v>34.362865473442376</v>
      </c>
      <c r="N364" s="874"/>
      <c r="O364" s="875"/>
      <c r="P364" s="1033"/>
      <c r="Q364" s="887"/>
      <c r="R364" s="672"/>
      <c r="S364" s="670"/>
      <c r="T364" s="671"/>
      <c r="U364" s="425"/>
    </row>
    <row r="365" spans="1:21" ht="13.5" customHeight="1" outlineLevel="1">
      <c r="A365" s="425"/>
      <c r="B365" s="170">
        <f t="shared" si="6"/>
        <v>359</v>
      </c>
      <c r="C365" s="448"/>
      <c r="D365" s="47">
        <v>8595057688629</v>
      </c>
      <c r="E365" s="204" t="s">
        <v>3228</v>
      </c>
      <c r="F365" s="582" t="s">
        <v>5596</v>
      </c>
      <c r="G365" s="715" t="s">
        <v>8568</v>
      </c>
      <c r="H365" s="723">
        <v>100</v>
      </c>
      <c r="I365" s="684">
        <v>1.6E-2</v>
      </c>
      <c r="J365" s="684">
        <v>0.28474880000000002</v>
      </c>
      <c r="K365" s="684" t="s">
        <v>9173</v>
      </c>
      <c r="L365" s="445">
        <v>1712.8640724681518</v>
      </c>
      <c r="M365" s="446">
        <f>L365*ЗМІСТ!$E$13/1000*1.2</f>
        <v>108.01978580787993</v>
      </c>
      <c r="N365" s="874"/>
      <c r="O365" s="875"/>
      <c r="P365" s="1033"/>
      <c r="Q365" s="887"/>
      <c r="R365" s="672"/>
      <c r="S365" s="670"/>
      <c r="T365" s="671"/>
      <c r="U365" s="425"/>
    </row>
    <row r="366" spans="1:21" ht="13.5" customHeight="1" outlineLevel="1">
      <c r="A366" s="425"/>
      <c r="B366" s="170">
        <f t="shared" si="6"/>
        <v>360</v>
      </c>
      <c r="C366" s="448"/>
      <c r="D366" s="47">
        <v>8595057688636</v>
      </c>
      <c r="E366" s="204" t="s">
        <v>3229</v>
      </c>
      <c r="F366" s="582" t="s">
        <v>5597</v>
      </c>
      <c r="G366" s="715" t="s">
        <v>8568</v>
      </c>
      <c r="H366" s="723">
        <v>70</v>
      </c>
      <c r="I366" s="684">
        <v>2.8000000000000001E-2</v>
      </c>
      <c r="J366" s="684">
        <v>0.40678389999999998</v>
      </c>
      <c r="K366" s="684" t="s">
        <v>9173</v>
      </c>
      <c r="L366" s="445">
        <v>2459.4057460243221</v>
      </c>
      <c r="M366" s="446">
        <f>L366*ЗМІСТ!$E$13/1000*1.2</f>
        <v>155.09957046235846</v>
      </c>
      <c r="N366" s="874"/>
      <c r="O366" s="875"/>
      <c r="P366" s="1033"/>
      <c r="Q366" s="887"/>
      <c r="R366" s="672"/>
      <c r="S366" s="670"/>
      <c r="T366" s="671"/>
      <c r="U366" s="425"/>
    </row>
    <row r="367" spans="1:21" ht="13.5" customHeight="1" outlineLevel="1">
      <c r="A367" s="425"/>
      <c r="B367" s="170">
        <f t="shared" si="6"/>
        <v>361</v>
      </c>
      <c r="C367" s="450"/>
      <c r="D367" s="47">
        <v>8595057657236</v>
      </c>
      <c r="E367" s="204" t="s">
        <v>744</v>
      </c>
      <c r="F367" s="582" t="s">
        <v>5598</v>
      </c>
      <c r="G367" s="715" t="s">
        <v>8568</v>
      </c>
      <c r="H367" s="723">
        <v>100</v>
      </c>
      <c r="I367" s="829">
        <v>2.3E-3</v>
      </c>
      <c r="J367" s="684">
        <v>1.1390000000000001E-2</v>
      </c>
      <c r="K367" s="684" t="s">
        <v>9173</v>
      </c>
      <c r="L367" s="445">
        <v>158.89717072519915</v>
      </c>
      <c r="M367" s="446">
        <f>L367*ЗМІСТ!$E$13/1000*1.2</f>
        <v>10.020665751066641</v>
      </c>
      <c r="N367" s="874"/>
      <c r="O367" s="875"/>
      <c r="P367" s="1033"/>
      <c r="Q367" s="887"/>
      <c r="R367" s="672"/>
      <c r="S367" s="670"/>
      <c r="T367" s="671"/>
      <c r="U367" s="425"/>
    </row>
    <row r="368" spans="1:21" ht="13.5" customHeight="1" outlineLevel="1">
      <c r="A368" s="425"/>
      <c r="B368" s="170">
        <f t="shared" si="6"/>
        <v>362</v>
      </c>
      <c r="C368" s="448"/>
      <c r="D368" s="47">
        <v>8595057657243</v>
      </c>
      <c r="E368" s="204" t="s">
        <v>745</v>
      </c>
      <c r="F368" s="582" t="s">
        <v>5599</v>
      </c>
      <c r="G368" s="715" t="s">
        <v>8568</v>
      </c>
      <c r="H368" s="723">
        <v>100</v>
      </c>
      <c r="I368" s="829">
        <v>2.5000000000000001E-3</v>
      </c>
      <c r="J368" s="684">
        <v>1.4237400000000001E-2</v>
      </c>
      <c r="K368" s="684" t="s">
        <v>9173</v>
      </c>
      <c r="L368" s="445">
        <v>161.84192404012688</v>
      </c>
      <c r="M368" s="446">
        <f>L368*ЗМІСТ!$E$13/1000*1.2</f>
        <v>10.206373202958716</v>
      </c>
      <c r="N368" s="874"/>
      <c r="O368" s="875"/>
      <c r="P368" s="1033"/>
      <c r="Q368" s="887"/>
      <c r="R368" s="672"/>
      <c r="S368" s="670"/>
      <c r="T368" s="671"/>
      <c r="U368" s="425"/>
    </row>
    <row r="369" spans="1:21" s="1011" customFormat="1" ht="13.5" customHeight="1" outlineLevel="1">
      <c r="A369" s="425"/>
      <c r="B369" s="170">
        <f t="shared" si="6"/>
        <v>363</v>
      </c>
      <c r="C369" s="900"/>
      <c r="D369" s="47">
        <v>8595057657250</v>
      </c>
      <c r="E369" s="204" t="s">
        <v>746</v>
      </c>
      <c r="F369" s="582" t="s">
        <v>5600</v>
      </c>
      <c r="G369" s="715" t="s">
        <v>8568</v>
      </c>
      <c r="H369" s="723">
        <v>100</v>
      </c>
      <c r="I369" s="829">
        <v>3.2000000000000001E-2</v>
      </c>
      <c r="J369" s="684">
        <v>2.4E-2</v>
      </c>
      <c r="K369" s="684" t="s">
        <v>9173</v>
      </c>
      <c r="L369" s="445">
        <v>173.04713321123322</v>
      </c>
      <c r="M369" s="446">
        <f>L369*ЗМІСТ!$E$13/1000*1.2</f>
        <v>10.913016721291898</v>
      </c>
      <c r="N369" s="874"/>
      <c r="O369" s="875"/>
      <c r="P369" s="1033"/>
      <c r="Q369" s="887"/>
      <c r="R369" s="672"/>
      <c r="S369" s="670"/>
      <c r="T369" s="671"/>
      <c r="U369" s="425"/>
    </row>
    <row r="370" spans="1:21" s="898" customFormat="1" ht="13.5" customHeight="1" outlineLevel="1">
      <c r="A370" s="425"/>
      <c r="B370" s="170">
        <f t="shared" si="6"/>
        <v>364</v>
      </c>
      <c r="C370" s="900"/>
      <c r="D370" s="47">
        <v>8595057657267</v>
      </c>
      <c r="E370" s="570" t="s">
        <v>747</v>
      </c>
      <c r="F370" s="582" t="s">
        <v>5601</v>
      </c>
      <c r="G370" s="878" t="s">
        <v>8568</v>
      </c>
      <c r="H370" s="723">
        <v>100</v>
      </c>
      <c r="I370" s="829">
        <v>4.0000000000000001E-3</v>
      </c>
      <c r="J370" s="684">
        <v>4.0678400000000003E-2</v>
      </c>
      <c r="K370" s="684" t="s">
        <v>9173</v>
      </c>
      <c r="L370" s="445">
        <v>271.36311294261293</v>
      </c>
      <c r="M370" s="446">
        <f>L370*ЗМІСТ!$E$13/1000*1.2</f>
        <v>17.113199936514867</v>
      </c>
      <c r="N370" s="874"/>
      <c r="O370" s="875"/>
      <c r="P370" s="1033"/>
      <c r="Q370" s="887"/>
      <c r="R370" s="672"/>
      <c r="S370" s="670"/>
      <c r="T370" s="671"/>
      <c r="U370" s="425"/>
    </row>
    <row r="371" spans="1:21" ht="13.5" customHeight="1" outlineLevel="1">
      <c r="A371" s="425"/>
      <c r="B371" s="170">
        <f t="shared" si="6"/>
        <v>365</v>
      </c>
      <c r="C371" s="21"/>
      <c r="D371" s="47">
        <v>8595057657274</v>
      </c>
      <c r="E371" s="204" t="s">
        <v>748</v>
      </c>
      <c r="F371" s="582" t="s">
        <v>5602</v>
      </c>
      <c r="G371" s="715" t="s">
        <v>8568</v>
      </c>
      <c r="H371" s="723">
        <v>80</v>
      </c>
      <c r="I371" s="684">
        <v>5.7000000000000002E-3</v>
      </c>
      <c r="J371" s="684">
        <v>7.1187200000000006E-2</v>
      </c>
      <c r="K371" s="684" t="s">
        <v>9173</v>
      </c>
      <c r="L371" s="445">
        <v>331.73915910305908</v>
      </c>
      <c r="M371" s="446">
        <f>L371*ЗМІСТ!$E$13/1000*1.2</f>
        <v>20.920745251409858</v>
      </c>
      <c r="N371" s="874"/>
      <c r="O371" s="875"/>
      <c r="P371" s="1033"/>
      <c r="Q371" s="887"/>
      <c r="R371" s="672"/>
      <c r="S371" s="670"/>
      <c r="T371" s="671"/>
      <c r="U371" s="425"/>
    </row>
    <row r="372" spans="1:21" s="1011" customFormat="1" ht="13.5" customHeight="1" outlineLevel="1">
      <c r="A372" s="425"/>
      <c r="B372" s="170">
        <f t="shared" si="6"/>
        <v>366</v>
      </c>
      <c r="C372" s="1012"/>
      <c r="D372" s="47">
        <v>8595057657281</v>
      </c>
      <c r="E372" s="204" t="s">
        <v>749</v>
      </c>
      <c r="F372" s="582" t="s">
        <v>9144</v>
      </c>
      <c r="G372" s="715" t="s">
        <v>8568</v>
      </c>
      <c r="H372" s="723">
        <v>60</v>
      </c>
      <c r="I372" s="684">
        <v>6.8999999999999999E-3</v>
      </c>
      <c r="J372" s="684">
        <v>0.08</v>
      </c>
      <c r="K372" s="684" t="s">
        <v>9173</v>
      </c>
      <c r="L372" s="445">
        <v>366.91</v>
      </c>
      <c r="M372" s="446">
        <f>L372*ЗМІСТ!$E$13/1000*1.2</f>
        <v>23.138753534399999</v>
      </c>
      <c r="N372" s="874"/>
      <c r="O372" s="875"/>
      <c r="P372" s="1033"/>
      <c r="Q372" s="887"/>
      <c r="R372" s="672"/>
      <c r="S372" s="670"/>
      <c r="T372" s="671"/>
      <c r="U372" s="425"/>
    </row>
    <row r="373" spans="1:21" ht="13.5" customHeight="1" outlineLevel="1">
      <c r="A373" s="425"/>
      <c r="B373" s="170">
        <f>B371+1</f>
        <v>366</v>
      </c>
      <c r="C373" s="448"/>
      <c r="D373" s="47">
        <v>8595568927491</v>
      </c>
      <c r="E373" s="204" t="s">
        <v>756</v>
      </c>
      <c r="F373" s="582" t="s">
        <v>5604</v>
      </c>
      <c r="G373" s="715" t="s">
        <v>8568</v>
      </c>
      <c r="H373" s="723">
        <v>50</v>
      </c>
      <c r="I373" s="684">
        <v>0.01</v>
      </c>
      <c r="J373" s="684">
        <v>1.3440000000000001E-2</v>
      </c>
      <c r="K373" s="684" t="s">
        <v>9173</v>
      </c>
      <c r="L373" s="445">
        <v>233.73102967032966</v>
      </c>
      <c r="M373" s="446">
        <f>L373*ЗМІСТ!$E$13/1000*1.2</f>
        <v>14.739976258164919</v>
      </c>
      <c r="N373" s="874">
        <v>-0.58753592541680388</v>
      </c>
      <c r="O373" s="875"/>
      <c r="P373" s="1033"/>
      <c r="Q373" s="887"/>
      <c r="R373" s="672"/>
      <c r="S373" s="670"/>
      <c r="T373" s="671"/>
      <c r="U373" s="425"/>
    </row>
    <row r="374" spans="1:21" ht="13.5" customHeight="1" outlineLevel="1">
      <c r="A374" s="425"/>
      <c r="B374" s="170">
        <f t="shared" si="6"/>
        <v>367</v>
      </c>
      <c r="C374" s="448"/>
      <c r="D374" s="47">
        <v>8595568927507</v>
      </c>
      <c r="E374" s="204" t="s">
        <v>757</v>
      </c>
      <c r="F374" s="582" t="s">
        <v>5605</v>
      </c>
      <c r="G374" s="715" t="s">
        <v>8568</v>
      </c>
      <c r="H374" s="723">
        <v>50</v>
      </c>
      <c r="I374" s="684">
        <v>1.11E-2</v>
      </c>
      <c r="J374" s="684">
        <v>1.3440000000000001E-2</v>
      </c>
      <c r="K374" s="684" t="s">
        <v>9173</v>
      </c>
      <c r="L374" s="445">
        <v>240.95238095238093</v>
      </c>
      <c r="M374" s="446">
        <f>L374*ЗМІСТ!$E$13/1000*1.2</f>
        <v>15.195382399999996</v>
      </c>
      <c r="N374" s="874">
        <v>-0.58248475848834236</v>
      </c>
      <c r="O374" s="875"/>
      <c r="P374" s="1033"/>
      <c r="Q374" s="887"/>
      <c r="R374" s="672"/>
      <c r="S374" s="670"/>
      <c r="T374" s="671"/>
      <c r="U374" s="425"/>
    </row>
    <row r="375" spans="1:21" ht="13.5" customHeight="1" outlineLevel="1">
      <c r="A375" s="425"/>
      <c r="B375" s="170">
        <f t="shared" si="6"/>
        <v>368</v>
      </c>
      <c r="C375" s="456"/>
      <c r="D375" s="47">
        <v>8595568927514</v>
      </c>
      <c r="E375" s="204" t="s">
        <v>758</v>
      </c>
      <c r="F375" s="582" t="s">
        <v>5606</v>
      </c>
      <c r="G375" s="715" t="s">
        <v>8568</v>
      </c>
      <c r="H375" s="723">
        <v>50</v>
      </c>
      <c r="I375" s="684">
        <v>1.15E-2</v>
      </c>
      <c r="J375" s="684">
        <v>8.9999999999999993E-3</v>
      </c>
      <c r="K375" s="684" t="s">
        <v>9173</v>
      </c>
      <c r="L375" s="445">
        <v>241.61433724053722</v>
      </c>
      <c r="M375" s="446">
        <f>L375*ЗМІСТ!$E$13/1000*1.2</f>
        <v>15.23712790544328</v>
      </c>
      <c r="N375" s="874">
        <v>-0.59451029186232551</v>
      </c>
      <c r="O375" s="875"/>
      <c r="P375" s="1033"/>
      <c r="Q375" s="887"/>
      <c r="R375" s="672"/>
      <c r="S375" s="670"/>
      <c r="T375" s="671"/>
      <c r="U375" s="425"/>
    </row>
    <row r="376" spans="1:21" ht="13.5" customHeight="1" outlineLevel="1">
      <c r="A376" s="425"/>
      <c r="B376" s="170">
        <f t="shared" si="6"/>
        <v>369</v>
      </c>
      <c r="C376" s="456"/>
      <c r="D376" s="47">
        <v>8595057605008</v>
      </c>
      <c r="E376" s="204" t="s">
        <v>3230</v>
      </c>
      <c r="F376" s="582" t="s">
        <v>5607</v>
      </c>
      <c r="G376" s="715" t="s">
        <v>8568</v>
      </c>
      <c r="H376" s="723">
        <v>600</v>
      </c>
      <c r="I376" s="829">
        <v>4.7699999999999999E-3</v>
      </c>
      <c r="J376" s="684">
        <v>2.0239400000000001E-2</v>
      </c>
      <c r="K376" s="684" t="s">
        <v>9173</v>
      </c>
      <c r="L376" s="445">
        <v>172.94887523970704</v>
      </c>
      <c r="M376" s="446">
        <f>L376*ЗМІСТ!$E$13/1000*1.2</f>
        <v>10.906820196296847</v>
      </c>
      <c r="N376" s="874"/>
      <c r="O376" s="875"/>
      <c r="P376" s="1033"/>
      <c r="Q376" s="887"/>
      <c r="R376" s="672"/>
      <c r="S376" s="670"/>
      <c r="T376" s="671"/>
      <c r="U376" s="425"/>
    </row>
    <row r="377" spans="1:21" ht="13.5" customHeight="1" outlineLevel="1">
      <c r="A377" s="425"/>
      <c r="B377" s="170">
        <f t="shared" si="6"/>
        <v>370</v>
      </c>
      <c r="C377" s="456"/>
      <c r="D377" s="47">
        <v>8595568927521</v>
      </c>
      <c r="E377" s="204" t="s">
        <v>759</v>
      </c>
      <c r="F377" s="582" t="s">
        <v>5608</v>
      </c>
      <c r="G377" s="715" t="s">
        <v>8568</v>
      </c>
      <c r="H377" s="723">
        <v>50</v>
      </c>
      <c r="I377" s="684">
        <v>1.23E-2</v>
      </c>
      <c r="J377" s="684">
        <v>1.3599999999999999E-2</v>
      </c>
      <c r="K377" s="684" t="s">
        <v>9173</v>
      </c>
      <c r="L377" s="445">
        <v>261.97854566544561</v>
      </c>
      <c r="M377" s="446">
        <f>L377*ЗМІСТ!$E$13/1000*1.2</f>
        <v>16.521373087278352</v>
      </c>
      <c r="N377" s="874">
        <v>-0.58793323366697237</v>
      </c>
      <c r="O377" s="875"/>
      <c r="P377" s="1033"/>
      <c r="Q377" s="887"/>
      <c r="R377" s="672"/>
      <c r="S377" s="670"/>
      <c r="T377" s="671"/>
      <c r="U377" s="425"/>
    </row>
    <row r="378" spans="1:21" ht="13.5" customHeight="1" outlineLevel="1">
      <c r="A378" s="425"/>
      <c r="B378" s="170">
        <f t="shared" si="6"/>
        <v>371</v>
      </c>
      <c r="C378" s="448"/>
      <c r="D378" s="47">
        <v>8595057605015</v>
      </c>
      <c r="E378" s="204" t="s">
        <v>727</v>
      </c>
      <c r="F378" s="582" t="s">
        <v>5609</v>
      </c>
      <c r="G378" s="715" t="s">
        <v>8568</v>
      </c>
      <c r="H378" s="723">
        <v>600</v>
      </c>
      <c r="I378" s="684">
        <v>5.0699999999999999E-3</v>
      </c>
      <c r="J378" s="684">
        <v>2.0239400000000001E-2</v>
      </c>
      <c r="K378" s="684" t="s">
        <v>9173</v>
      </c>
      <c r="L378" s="445">
        <v>176.79353755003595</v>
      </c>
      <c r="M378" s="446">
        <f>L378*ЗМІСТ!$E$13/1000*1.2</f>
        <v>11.149279365089459</v>
      </c>
      <c r="N378" s="874"/>
      <c r="O378" s="875"/>
      <c r="P378" s="1033"/>
      <c r="Q378" s="887"/>
      <c r="R378" s="672"/>
      <c r="S378" s="670"/>
      <c r="T378" s="671"/>
      <c r="U378" s="425"/>
    </row>
    <row r="379" spans="1:21" ht="13.5" customHeight="1" outlineLevel="1">
      <c r="A379" s="425"/>
      <c r="B379" s="170">
        <f t="shared" si="6"/>
        <v>372</v>
      </c>
      <c r="C379" s="456"/>
      <c r="D379" s="47">
        <v>8595057689725</v>
      </c>
      <c r="E379" s="204" t="s">
        <v>3231</v>
      </c>
      <c r="F379" s="582" t="s">
        <v>5610</v>
      </c>
      <c r="G379" s="715" t="s">
        <v>8568</v>
      </c>
      <c r="H379" s="723">
        <v>100</v>
      </c>
      <c r="I379" s="684">
        <v>1.4E-2</v>
      </c>
      <c r="J379" s="684">
        <v>3.2759999999999997E-2</v>
      </c>
      <c r="K379" s="684" t="s">
        <v>9173</v>
      </c>
      <c r="L379" s="445">
        <v>3025.5705948407317</v>
      </c>
      <c r="M379" s="446">
        <f>L379*ЗМІСТ!$E$13/1000*1.2</f>
        <v>190.80409990174073</v>
      </c>
      <c r="N379" s="874"/>
      <c r="O379" s="875"/>
      <c r="P379" s="1033"/>
      <c r="Q379" s="887"/>
      <c r="R379" s="672"/>
      <c r="S379" s="670"/>
      <c r="T379" s="671"/>
      <c r="U379" s="425"/>
    </row>
    <row r="380" spans="1:21" ht="13.5" customHeight="1" outlineLevel="1">
      <c r="A380" s="425"/>
      <c r="B380" s="170">
        <f t="shared" si="6"/>
        <v>373</v>
      </c>
      <c r="C380" s="448"/>
      <c r="D380" s="47">
        <v>8595057688650</v>
      </c>
      <c r="E380" s="204" t="s">
        <v>3232</v>
      </c>
      <c r="F380" s="582" t="s">
        <v>5611</v>
      </c>
      <c r="G380" s="715" t="s">
        <v>8568</v>
      </c>
      <c r="H380" s="723">
        <v>50</v>
      </c>
      <c r="I380" s="684">
        <v>6.0000000000000001E-3</v>
      </c>
      <c r="J380" s="684">
        <v>3.696E-2</v>
      </c>
      <c r="K380" s="684" t="s">
        <v>9173</v>
      </c>
      <c r="L380" s="445">
        <v>1095.8165221636229</v>
      </c>
      <c r="M380" s="446">
        <f>L380*ЗМІСТ!$E$13/1000*1.2</f>
        <v>69.106397823083171</v>
      </c>
      <c r="N380" s="874"/>
      <c r="O380" s="875"/>
      <c r="P380" s="1033"/>
      <c r="Q380" s="887"/>
      <c r="R380" s="672"/>
      <c r="S380" s="670"/>
      <c r="T380" s="671"/>
      <c r="U380" s="425"/>
    </row>
    <row r="381" spans="1:21" ht="13.5" customHeight="1" outlineLevel="1">
      <c r="A381" s="425"/>
      <c r="B381" s="170">
        <f t="shared" si="6"/>
        <v>374</v>
      </c>
      <c r="C381" s="450"/>
      <c r="D381" s="47">
        <v>8595568915269</v>
      </c>
      <c r="E381" s="535" t="s">
        <v>3233</v>
      </c>
      <c r="F381" s="586" t="s">
        <v>5612</v>
      </c>
      <c r="G381" s="715" t="s">
        <v>8568</v>
      </c>
      <c r="H381" s="723">
        <v>500</v>
      </c>
      <c r="I381" s="684">
        <v>1.4E-2</v>
      </c>
      <c r="J381" s="684">
        <v>3.0044000000000001E-2</v>
      </c>
      <c r="K381" s="684" t="s">
        <v>9173</v>
      </c>
      <c r="L381" s="445">
        <v>3005.8125001135627</v>
      </c>
      <c r="M381" s="446">
        <f>L381*ЗМІСТ!$E$13/1000*1.2</f>
        <v>189.55807857716167</v>
      </c>
      <c r="N381" s="874"/>
      <c r="O381" s="875"/>
      <c r="P381" s="1033"/>
      <c r="Q381" s="887"/>
      <c r="R381" s="672"/>
      <c r="S381" s="670"/>
      <c r="T381" s="671"/>
      <c r="U381" s="425"/>
    </row>
    <row r="382" spans="1:21" ht="13.5" customHeight="1" outlineLevel="1">
      <c r="A382" s="425"/>
      <c r="B382" s="170">
        <f t="shared" si="6"/>
        <v>375</v>
      </c>
      <c r="C382" s="450"/>
      <c r="D382" s="47">
        <v>8595057692084</v>
      </c>
      <c r="E382" s="204" t="s">
        <v>750</v>
      </c>
      <c r="F382" s="582" t="s">
        <v>8764</v>
      </c>
      <c r="G382" s="715" t="s">
        <v>8568</v>
      </c>
      <c r="H382" s="723">
        <v>100</v>
      </c>
      <c r="I382" s="684">
        <v>1.4E-2</v>
      </c>
      <c r="J382" s="684">
        <v>3.1919999999999997E-2</v>
      </c>
      <c r="K382" s="684" t="s">
        <v>9173</v>
      </c>
      <c r="L382" s="445">
        <v>1580.3669656663187</v>
      </c>
      <c r="M382" s="446">
        <f>L382*ЗМІСТ!$E$13/1000*1.2</f>
        <v>99.664009464066226</v>
      </c>
      <c r="N382" s="874"/>
      <c r="O382" s="875"/>
      <c r="P382" s="1033"/>
      <c r="Q382" s="887"/>
      <c r="R382" s="672"/>
      <c r="S382" s="670"/>
      <c r="T382" s="671"/>
      <c r="U382" s="425"/>
    </row>
    <row r="383" spans="1:21" ht="13.5" customHeight="1" outlineLevel="1">
      <c r="A383" s="425"/>
      <c r="B383" s="170">
        <f t="shared" si="6"/>
        <v>376</v>
      </c>
      <c r="C383" s="450"/>
      <c r="D383" s="47">
        <v>8595057689732</v>
      </c>
      <c r="E383" s="204" t="s">
        <v>3234</v>
      </c>
      <c r="F383" s="582" t="s">
        <v>5614</v>
      </c>
      <c r="G383" s="715" t="s">
        <v>8568</v>
      </c>
      <c r="H383" s="723">
        <v>100</v>
      </c>
      <c r="I383" s="684">
        <v>1.52E-2</v>
      </c>
      <c r="J383" s="684">
        <v>3.2759999999999997E-2</v>
      </c>
      <c r="K383" s="684" t="s">
        <v>9173</v>
      </c>
      <c r="L383" s="445">
        <v>3031.7450000817653</v>
      </c>
      <c r="M383" s="446">
        <f>L383*ЗМІСТ!$E$13/1000*1.2</f>
        <v>191.19348160595644</v>
      </c>
      <c r="N383" s="874"/>
      <c r="O383" s="875"/>
      <c r="P383" s="1033"/>
      <c r="Q383" s="887"/>
      <c r="R383" s="672"/>
      <c r="S383" s="670"/>
      <c r="T383" s="671"/>
      <c r="U383" s="425"/>
    </row>
    <row r="384" spans="1:21" ht="13.5" customHeight="1" outlineLevel="1">
      <c r="A384" s="425"/>
      <c r="B384" s="170">
        <f t="shared" si="6"/>
        <v>377</v>
      </c>
      <c r="C384" s="448"/>
      <c r="D384" s="47">
        <v>8595568927538</v>
      </c>
      <c r="E384" s="204" t="s">
        <v>760</v>
      </c>
      <c r="F384" s="582" t="s">
        <v>5615</v>
      </c>
      <c r="G384" s="715" t="s">
        <v>8568</v>
      </c>
      <c r="H384" s="723">
        <v>50</v>
      </c>
      <c r="I384" s="684">
        <v>1.3299999999999999E-2</v>
      </c>
      <c r="J384" s="684">
        <v>1.3599999999999999E-2</v>
      </c>
      <c r="K384" s="684" t="s">
        <v>9173</v>
      </c>
      <c r="L384" s="445">
        <v>269.1998941391941</v>
      </c>
      <c r="M384" s="446">
        <f>L384*ЗМІСТ!$E$13/1000*1.2</f>
        <v>16.976779052011075</v>
      </c>
      <c r="N384" s="874">
        <v>-0.59516093029163797</v>
      </c>
      <c r="O384" s="875"/>
      <c r="P384" s="1033"/>
      <c r="Q384" s="887"/>
      <c r="R384" s="672"/>
      <c r="S384" s="670"/>
      <c r="T384" s="671"/>
      <c r="U384" s="425"/>
    </row>
    <row r="385" spans="1:21" ht="13.5" customHeight="1" outlineLevel="1">
      <c r="A385" s="425"/>
      <c r="B385" s="170">
        <f t="shared" si="6"/>
        <v>378</v>
      </c>
      <c r="C385" s="450"/>
      <c r="D385" s="47">
        <v>8595057688667</v>
      </c>
      <c r="E385" s="204" t="s">
        <v>3235</v>
      </c>
      <c r="F385" s="582" t="s">
        <v>5616</v>
      </c>
      <c r="G385" s="715" t="s">
        <v>8568</v>
      </c>
      <c r="H385" s="723">
        <v>50</v>
      </c>
      <c r="I385" s="684">
        <v>8.0000000000000002E-3</v>
      </c>
      <c r="J385" s="684">
        <v>4.0800000000000003E-2</v>
      </c>
      <c r="K385" s="684" t="s">
        <v>9173</v>
      </c>
      <c r="L385" s="445">
        <v>1149.4215724363546</v>
      </c>
      <c r="M385" s="446">
        <f>L385*ЗМІСТ!$E$13/1000*1.2</f>
        <v>72.486938136674667</v>
      </c>
      <c r="N385" s="874"/>
      <c r="O385" s="875"/>
      <c r="P385" s="1033"/>
      <c r="Q385" s="887"/>
      <c r="R385" s="672"/>
      <c r="S385" s="670"/>
      <c r="T385" s="671"/>
      <c r="U385" s="425"/>
    </row>
    <row r="386" spans="1:21" ht="13.5" customHeight="1" outlineLevel="1">
      <c r="A386" s="425"/>
      <c r="B386" s="170">
        <f t="shared" si="6"/>
        <v>379</v>
      </c>
      <c r="C386" s="456"/>
      <c r="D386" s="47">
        <v>8595057634794</v>
      </c>
      <c r="E386" s="535" t="s">
        <v>859</v>
      </c>
      <c r="F386" s="586" t="s">
        <v>5617</v>
      </c>
      <c r="G386" s="715" t="s">
        <v>8568</v>
      </c>
      <c r="H386" s="723">
        <v>100</v>
      </c>
      <c r="I386" s="684">
        <v>8.0000000000000002E-3</v>
      </c>
      <c r="J386" s="684">
        <v>1.5599999999999999E-2</v>
      </c>
      <c r="K386" s="684" t="s">
        <v>9173</v>
      </c>
      <c r="L386" s="445">
        <v>1506.7512196692514</v>
      </c>
      <c r="M386" s="446">
        <f>L386*ЗМІСТ!$E$13/1000*1.2</f>
        <v>95.021517837026508</v>
      </c>
      <c r="N386" s="874"/>
      <c r="O386" s="875"/>
      <c r="P386" s="1033"/>
      <c r="Q386" s="887"/>
      <c r="R386" s="672"/>
      <c r="S386" s="670"/>
      <c r="T386" s="671"/>
      <c r="U386" s="425"/>
    </row>
    <row r="387" spans="1:21" ht="13.5" customHeight="1" outlineLevel="1">
      <c r="A387" s="425"/>
      <c r="B387" s="170">
        <f t="shared" ref="B387:B451" si="7">B386+1</f>
        <v>380</v>
      </c>
      <c r="C387" s="450"/>
      <c r="D387" s="47">
        <v>8595057631618</v>
      </c>
      <c r="E387" s="204" t="s">
        <v>821</v>
      </c>
      <c r="F387" s="582" t="s">
        <v>5618</v>
      </c>
      <c r="G387" s="715" t="s">
        <v>8568</v>
      </c>
      <c r="H387" s="723">
        <v>100</v>
      </c>
      <c r="I387" s="684">
        <v>8.0000000000000002E-3</v>
      </c>
      <c r="J387" s="684">
        <v>1.26E-2</v>
      </c>
      <c r="K387" s="684" t="s">
        <v>9173</v>
      </c>
      <c r="L387" s="445">
        <v>1584.15580641781</v>
      </c>
      <c r="M387" s="446">
        <f>L387*ЗМІСТ!$E$13/1000*1.2</f>
        <v>99.90294831100374</v>
      </c>
      <c r="N387" s="874"/>
      <c r="O387" s="875"/>
      <c r="P387" s="1033"/>
      <c r="Q387" s="887"/>
      <c r="R387" s="672"/>
      <c r="S387" s="670"/>
      <c r="T387" s="671"/>
      <c r="U387" s="425"/>
    </row>
    <row r="388" spans="1:21" ht="13.5" customHeight="1" outlineLevel="1">
      <c r="A388" s="425"/>
      <c r="B388" s="170">
        <f t="shared" si="7"/>
        <v>381</v>
      </c>
      <c r="C388" s="448"/>
      <c r="D388" s="47">
        <v>8595568915276</v>
      </c>
      <c r="E388" s="535" t="s">
        <v>3236</v>
      </c>
      <c r="F388" s="586" t="s">
        <v>5619</v>
      </c>
      <c r="G388" s="715" t="s">
        <v>8568</v>
      </c>
      <c r="H388" s="723">
        <v>500</v>
      </c>
      <c r="I388" s="684">
        <v>1.52E-2</v>
      </c>
      <c r="J388" s="684">
        <v>3.0575999999999999E-2</v>
      </c>
      <c r="K388" s="684" t="s">
        <v>9173</v>
      </c>
      <c r="L388" s="445">
        <v>3096.0149395883418</v>
      </c>
      <c r="M388" s="446">
        <f>L388*ЗМІСТ!$E$13/1000*1.2</f>
        <v>195.2465907878088</v>
      </c>
      <c r="N388" s="874"/>
      <c r="O388" s="875"/>
      <c r="P388" s="1033"/>
      <c r="Q388" s="887"/>
      <c r="R388" s="672"/>
      <c r="S388" s="670"/>
      <c r="T388" s="671"/>
      <c r="U388" s="425"/>
    </row>
    <row r="389" spans="1:21" ht="13.5" customHeight="1" outlineLevel="1">
      <c r="A389" s="425"/>
      <c r="B389" s="170">
        <f t="shared" si="7"/>
        <v>382</v>
      </c>
      <c r="C389" s="448"/>
      <c r="D389" s="47">
        <v>8595057692091</v>
      </c>
      <c r="E389" s="204" t="s">
        <v>751</v>
      </c>
      <c r="F389" s="582" t="s">
        <v>8765</v>
      </c>
      <c r="G389" s="715" t="s">
        <v>8568</v>
      </c>
      <c r="H389" s="723">
        <v>100</v>
      </c>
      <c r="I389" s="684">
        <v>2.8000000000000001E-2</v>
      </c>
      <c r="J389" s="684">
        <v>3.1919999999999997E-2</v>
      </c>
      <c r="K389" s="684" t="s">
        <v>9173</v>
      </c>
      <c r="L389" s="445">
        <v>1740.0595263187304</v>
      </c>
      <c r="M389" s="446">
        <f>L389*ЗМІСТ!$E$13/1000*1.2</f>
        <v>109.73483555824019</v>
      </c>
      <c r="N389" s="874"/>
      <c r="O389" s="875"/>
      <c r="P389" s="1033"/>
      <c r="Q389" s="887"/>
      <c r="R389" s="672"/>
      <c r="S389" s="670"/>
      <c r="T389" s="671"/>
      <c r="U389" s="425"/>
    </row>
    <row r="390" spans="1:21" ht="13.5" customHeight="1" outlineLevel="1">
      <c r="A390" s="425"/>
      <c r="B390" s="170">
        <f t="shared" si="7"/>
        <v>383</v>
      </c>
      <c r="C390" s="450"/>
      <c r="D390" s="47">
        <v>8595057605022</v>
      </c>
      <c r="E390" s="204" t="s">
        <v>728</v>
      </c>
      <c r="F390" s="582" t="s">
        <v>5621</v>
      </c>
      <c r="G390" s="715" t="s">
        <v>8568</v>
      </c>
      <c r="H390" s="723">
        <v>800</v>
      </c>
      <c r="I390" s="684">
        <v>8.3999999999999995E-3</v>
      </c>
      <c r="J390" s="684">
        <v>3.7930800000000001E-2</v>
      </c>
      <c r="K390" s="684" t="s">
        <v>9173</v>
      </c>
      <c r="L390" s="445">
        <v>203.80882694641085</v>
      </c>
      <c r="M390" s="446">
        <f>L390*ЗМІСТ!$E$13/1000*1.2</f>
        <v>12.852967253136141</v>
      </c>
      <c r="N390" s="874"/>
      <c r="O390" s="875"/>
      <c r="P390" s="1033"/>
      <c r="Q390" s="887"/>
      <c r="R390" s="672"/>
      <c r="S390" s="670"/>
      <c r="T390" s="671"/>
      <c r="U390" s="425"/>
    </row>
    <row r="391" spans="1:21" ht="13.5" customHeight="1" outlineLevel="1">
      <c r="A391" s="425"/>
      <c r="B391" s="170">
        <f t="shared" si="7"/>
        <v>384</v>
      </c>
      <c r="C391" s="448"/>
      <c r="D391" s="47">
        <v>8595057689749</v>
      </c>
      <c r="E391" s="204" t="s">
        <v>3237</v>
      </c>
      <c r="F391" s="582" t="s">
        <v>5622</v>
      </c>
      <c r="G391" s="715" t="s">
        <v>8568</v>
      </c>
      <c r="H391" s="723">
        <v>50</v>
      </c>
      <c r="I391" s="684">
        <v>1.84E-2</v>
      </c>
      <c r="J391" s="684">
        <v>6.5519999999999995E-2</v>
      </c>
      <c r="K391" s="684" t="s">
        <v>9173</v>
      </c>
      <c r="L391" s="445">
        <v>3139.3199697941709</v>
      </c>
      <c r="M391" s="446">
        <f>L391*ЗМІСТ!$E$13/1000*1.2</f>
        <v>197.97757228390441</v>
      </c>
      <c r="N391" s="874"/>
      <c r="O391" s="875"/>
      <c r="P391" s="1033"/>
      <c r="Q391" s="887"/>
      <c r="R391" s="672"/>
      <c r="S391" s="670"/>
      <c r="T391" s="671"/>
      <c r="U391" s="425"/>
    </row>
    <row r="392" spans="1:21" ht="13.5" customHeight="1" outlineLevel="1">
      <c r="A392" s="425"/>
      <c r="B392" s="170">
        <f t="shared" si="7"/>
        <v>385</v>
      </c>
      <c r="C392" s="448"/>
      <c r="D392" s="47">
        <v>8595568927545</v>
      </c>
      <c r="E392" s="204" t="s">
        <v>761</v>
      </c>
      <c r="F392" s="582" t="s">
        <v>5623</v>
      </c>
      <c r="G392" s="715" t="s">
        <v>8568</v>
      </c>
      <c r="H392" s="723">
        <v>50</v>
      </c>
      <c r="I392" s="684">
        <v>1.6199999999999999E-2</v>
      </c>
      <c r="J392" s="684">
        <v>4.0320000000000002E-2</v>
      </c>
      <c r="K392" s="684" t="s">
        <v>9173</v>
      </c>
      <c r="L392" s="445">
        <v>295.47357484737483</v>
      </c>
      <c r="M392" s="446">
        <f>L392*ЗМІСТ!$E$13/1000*1.2</f>
        <v>18.633698248402869</v>
      </c>
      <c r="N392" s="874">
        <v>-0.58237103482109331</v>
      </c>
      <c r="O392" s="875"/>
      <c r="P392" s="1033"/>
      <c r="Q392" s="887"/>
      <c r="R392" s="672"/>
      <c r="S392" s="670"/>
      <c r="T392" s="671"/>
      <c r="U392" s="425"/>
    </row>
    <row r="393" spans="1:21" ht="13.5" customHeight="1" outlineLevel="1">
      <c r="A393" s="425"/>
      <c r="B393" s="170">
        <f t="shared" si="7"/>
        <v>386</v>
      </c>
      <c r="C393" s="450"/>
      <c r="D393" s="47">
        <v>8595057688674</v>
      </c>
      <c r="E393" s="204" t="s">
        <v>3238</v>
      </c>
      <c r="F393" s="582" t="s">
        <v>5624</v>
      </c>
      <c r="G393" s="715" t="s">
        <v>8568</v>
      </c>
      <c r="H393" s="723">
        <v>50</v>
      </c>
      <c r="I393" s="684">
        <v>1.2E-2</v>
      </c>
      <c r="J393" s="684">
        <v>1.7680000000000001E-2</v>
      </c>
      <c r="K393" s="684" t="s">
        <v>9173</v>
      </c>
      <c r="L393" s="445">
        <v>1405.490977804579</v>
      </c>
      <c r="M393" s="446">
        <f>L393*ЗМІСТ!$E$13/1000*1.2</f>
        <v>88.635658145711503</v>
      </c>
      <c r="N393" s="874"/>
      <c r="O393" s="875"/>
      <c r="P393" s="1033"/>
      <c r="Q393" s="887"/>
      <c r="R393" s="672"/>
      <c r="S393" s="670"/>
      <c r="T393" s="671"/>
      <c r="U393" s="425"/>
    </row>
    <row r="394" spans="1:21" ht="13.5" customHeight="1" outlineLevel="1">
      <c r="A394" s="425"/>
      <c r="B394" s="170">
        <f t="shared" si="7"/>
        <v>387</v>
      </c>
      <c r="C394" s="456"/>
      <c r="D394" s="47">
        <v>8595057634800</v>
      </c>
      <c r="E394" s="535" t="s">
        <v>860</v>
      </c>
      <c r="F394" s="586" t="s">
        <v>5625</v>
      </c>
      <c r="G394" s="715" t="s">
        <v>8568</v>
      </c>
      <c r="H394" s="723">
        <v>100</v>
      </c>
      <c r="I394" s="684">
        <v>0.01</v>
      </c>
      <c r="J394" s="684">
        <v>2.496E-2</v>
      </c>
      <c r="K394" s="684" t="s">
        <v>9173</v>
      </c>
      <c r="L394" s="445">
        <v>1584.15580641781</v>
      </c>
      <c r="M394" s="446">
        <f>L394*ЗМІСТ!$E$13/1000*1.2</f>
        <v>99.90294831100374</v>
      </c>
      <c r="N394" s="874"/>
      <c r="O394" s="875"/>
      <c r="P394" s="1033"/>
      <c r="Q394" s="887"/>
      <c r="R394" s="672"/>
      <c r="S394" s="670"/>
      <c r="T394" s="671"/>
      <c r="U394" s="425"/>
    </row>
    <row r="395" spans="1:21" ht="13.5" customHeight="1" outlineLevel="1">
      <c r="A395" s="425"/>
      <c r="B395" s="170">
        <f t="shared" si="7"/>
        <v>388</v>
      </c>
      <c r="C395" s="450"/>
      <c r="D395" s="47">
        <v>8595057631625</v>
      </c>
      <c r="E395" s="204" t="s">
        <v>3239</v>
      </c>
      <c r="F395" s="582" t="s">
        <v>5626</v>
      </c>
      <c r="G395" s="715" t="s">
        <v>8568</v>
      </c>
      <c r="H395" s="723">
        <v>100</v>
      </c>
      <c r="I395" s="684">
        <v>0.01</v>
      </c>
      <c r="J395" s="684">
        <v>2.1839999999999998E-2</v>
      </c>
      <c r="K395" s="684" t="s">
        <v>9173</v>
      </c>
      <c r="L395" s="445">
        <v>1825.350503987034</v>
      </c>
      <c r="M395" s="446">
        <f>L395*ЗМІСТ!$E$13/1000*1.2</f>
        <v>115.11361212735767</v>
      </c>
      <c r="N395" s="874"/>
      <c r="O395" s="875"/>
      <c r="P395" s="1033"/>
      <c r="Q395" s="887"/>
      <c r="R395" s="672"/>
      <c r="S395" s="670"/>
      <c r="T395" s="671"/>
      <c r="U395" s="425"/>
    </row>
    <row r="396" spans="1:21" ht="13.5" customHeight="1" outlineLevel="1">
      <c r="A396" s="425"/>
      <c r="B396" s="170">
        <f t="shared" si="7"/>
        <v>389</v>
      </c>
      <c r="C396" s="448"/>
      <c r="D396" s="47">
        <v>8595568915283</v>
      </c>
      <c r="E396" s="535" t="s">
        <v>3240</v>
      </c>
      <c r="F396" s="586" t="s">
        <v>5627</v>
      </c>
      <c r="G396" s="715" t="s">
        <v>8568</v>
      </c>
      <c r="H396" s="723">
        <v>200</v>
      </c>
      <c r="I396" s="684">
        <v>1.84E-2</v>
      </c>
      <c r="J396" s="684">
        <v>5.3104999999999999E-2</v>
      </c>
      <c r="K396" s="684" t="s">
        <v>9173</v>
      </c>
      <c r="L396" s="445">
        <v>3516.997086825781</v>
      </c>
      <c r="M396" s="446">
        <f>L396*ЗМІСТ!$E$13/1000*1.2</f>
        <v>221.79534156404713</v>
      </c>
      <c r="N396" s="874"/>
      <c r="O396" s="875"/>
      <c r="P396" s="1033"/>
      <c r="Q396" s="887"/>
      <c r="R396" s="672"/>
      <c r="S396" s="670"/>
      <c r="T396" s="671"/>
      <c r="U396" s="425"/>
    </row>
    <row r="397" spans="1:21" ht="13.5" customHeight="1" outlineLevel="1">
      <c r="A397" s="425"/>
      <c r="B397" s="170">
        <f t="shared" si="7"/>
        <v>390</v>
      </c>
      <c r="C397" s="448"/>
      <c r="D397" s="47">
        <v>8595057692107</v>
      </c>
      <c r="E397" s="204" t="s">
        <v>752</v>
      </c>
      <c r="F397" s="582" t="s">
        <v>8766</v>
      </c>
      <c r="G397" s="715" t="s">
        <v>8568</v>
      </c>
      <c r="H397" s="723">
        <v>50</v>
      </c>
      <c r="I397" s="684">
        <v>1.84E-2</v>
      </c>
      <c r="J397" s="684">
        <v>6.3839999999999994E-2</v>
      </c>
      <c r="K397" s="684" t="s">
        <v>9173</v>
      </c>
      <c r="L397" s="445">
        <v>1877.1593750624597</v>
      </c>
      <c r="M397" s="446">
        <f>L397*ЗМІСТ!$E$13/1000*1.2</f>
        <v>118.38087848343895</v>
      </c>
      <c r="N397" s="874"/>
      <c r="O397" s="875"/>
      <c r="P397" s="1033"/>
      <c r="Q397" s="887"/>
      <c r="R397" s="672"/>
      <c r="S397" s="670"/>
      <c r="T397" s="671"/>
      <c r="U397" s="425"/>
    </row>
    <row r="398" spans="1:21" ht="13.5" customHeight="1" outlineLevel="1">
      <c r="A398" s="425"/>
      <c r="B398" s="170">
        <f t="shared" si="7"/>
        <v>391</v>
      </c>
      <c r="C398" s="450"/>
      <c r="D398" s="47">
        <v>8595057605039</v>
      </c>
      <c r="E398" s="204" t="s">
        <v>729</v>
      </c>
      <c r="F398" s="582" t="s">
        <v>5629</v>
      </c>
      <c r="G398" s="715" t="s">
        <v>8568</v>
      </c>
      <c r="H398" s="723">
        <v>300</v>
      </c>
      <c r="I398" s="684">
        <v>1.6199999999999999E-2</v>
      </c>
      <c r="J398" s="684">
        <v>4.0478800000000002E-2</v>
      </c>
      <c r="K398" s="684" t="s">
        <v>9173</v>
      </c>
      <c r="L398" s="445">
        <v>232.84905529672491</v>
      </c>
      <c r="M398" s="446">
        <f>L398*ЗМІСТ!$E$13/1000*1.2</f>
        <v>14.684355567383811</v>
      </c>
      <c r="N398" s="874"/>
      <c r="O398" s="875"/>
      <c r="P398" s="1033"/>
      <c r="Q398" s="887"/>
      <c r="R398" s="672"/>
      <c r="S398" s="670"/>
      <c r="T398" s="671"/>
      <c r="U398" s="425"/>
    </row>
    <row r="399" spans="1:21" ht="13.5" customHeight="1" outlineLevel="1">
      <c r="A399" s="425"/>
      <c r="B399" s="170">
        <f t="shared" si="7"/>
        <v>392</v>
      </c>
      <c r="C399" s="448"/>
      <c r="D399" s="47">
        <v>8595057689756</v>
      </c>
      <c r="E399" s="204" t="s">
        <v>3241</v>
      </c>
      <c r="F399" s="582" t="s">
        <v>5630</v>
      </c>
      <c r="G399" s="715" t="s">
        <v>8568</v>
      </c>
      <c r="H399" s="723">
        <v>50</v>
      </c>
      <c r="I399" s="684">
        <v>2.1600000000000001E-2</v>
      </c>
      <c r="J399" s="684">
        <v>6.5519999999999995E-2</v>
      </c>
      <c r="K399" s="684" t="s">
        <v>9173</v>
      </c>
      <c r="L399" s="445">
        <v>3194.131844634047</v>
      </c>
      <c r="M399" s="446">
        <f>L399*ЗМІСТ!$E$13/1000*1.2</f>
        <v>201.43421958890639</v>
      </c>
      <c r="N399" s="874"/>
      <c r="O399" s="875"/>
      <c r="P399" s="1033"/>
      <c r="Q399" s="887"/>
      <c r="R399" s="672"/>
      <c r="S399" s="670"/>
      <c r="T399" s="671"/>
      <c r="U399" s="425"/>
    </row>
    <row r="400" spans="1:21" ht="13.5" customHeight="1" outlineLevel="1">
      <c r="A400" s="425"/>
      <c r="B400" s="170">
        <f t="shared" si="7"/>
        <v>393</v>
      </c>
      <c r="C400" s="448"/>
      <c r="D400" s="47">
        <v>8595568927552</v>
      </c>
      <c r="E400" s="204" t="s">
        <v>762</v>
      </c>
      <c r="F400" s="582" t="s">
        <v>5631</v>
      </c>
      <c r="G400" s="715" t="s">
        <v>8568</v>
      </c>
      <c r="H400" s="723">
        <v>50</v>
      </c>
      <c r="I400" s="684">
        <v>1.7899999999999999E-2</v>
      </c>
      <c r="J400" s="684">
        <v>3.8760000000000003E-2</v>
      </c>
      <c r="K400" s="684" t="s">
        <v>9173</v>
      </c>
      <c r="L400" s="445">
        <v>358.29931892551889</v>
      </c>
      <c r="M400" s="446">
        <f>L400*ЗМІСТ!$E$13/1000*1.2</f>
        <v>22.595730920827894</v>
      </c>
      <c r="N400" s="874">
        <v>-0.56965716493047613</v>
      </c>
      <c r="O400" s="875"/>
      <c r="P400" s="1033"/>
      <c r="Q400" s="887"/>
      <c r="R400" s="672"/>
      <c r="S400" s="670"/>
      <c r="T400" s="671"/>
      <c r="U400" s="425"/>
    </row>
    <row r="401" spans="1:21" ht="13.5" customHeight="1" outlineLevel="1">
      <c r="A401" s="425"/>
      <c r="B401" s="170">
        <f t="shared" si="7"/>
        <v>394</v>
      </c>
      <c r="C401" s="450"/>
      <c r="D401" s="47">
        <v>8595057688681</v>
      </c>
      <c r="E401" s="204" t="s">
        <v>3242</v>
      </c>
      <c r="F401" s="582" t="s">
        <v>5632</v>
      </c>
      <c r="G401" s="715" t="s">
        <v>8568</v>
      </c>
      <c r="H401" s="723">
        <v>50</v>
      </c>
      <c r="I401" s="684">
        <v>1.6E-2</v>
      </c>
      <c r="J401" s="684">
        <v>2.3800000000000002E-2</v>
      </c>
      <c r="K401" s="684" t="s">
        <v>9173</v>
      </c>
      <c r="L401" s="445">
        <v>1554.3783368371376</v>
      </c>
      <c r="M401" s="446">
        <f>L401*ЗМІСТ!$E$13/1000*1.2</f>
        <v>98.025066733763339</v>
      </c>
      <c r="N401" s="874"/>
      <c r="O401" s="875"/>
      <c r="P401" s="1033"/>
      <c r="Q401" s="887"/>
      <c r="R401" s="672"/>
      <c r="S401" s="670"/>
      <c r="T401" s="671"/>
      <c r="U401" s="425"/>
    </row>
    <row r="402" spans="1:21" ht="13.5" customHeight="1" outlineLevel="1">
      <c r="A402" s="425"/>
      <c r="B402" s="170">
        <f t="shared" si="7"/>
        <v>395</v>
      </c>
      <c r="C402" s="456"/>
      <c r="D402" s="47">
        <v>8595057634817</v>
      </c>
      <c r="E402" s="535" t="s">
        <v>3243</v>
      </c>
      <c r="F402" s="586" t="s">
        <v>5633</v>
      </c>
      <c r="G402" s="715" t="s">
        <v>8568</v>
      </c>
      <c r="H402" s="723">
        <v>100</v>
      </c>
      <c r="I402" s="684">
        <v>1.6E-2</v>
      </c>
      <c r="J402" s="684">
        <v>2.52E-2</v>
      </c>
      <c r="K402" s="684" t="s">
        <v>9173</v>
      </c>
      <c r="L402" s="445">
        <v>1890.8833971488598</v>
      </c>
      <c r="M402" s="446">
        <f>L402*ЗМІСТ!$E$13/1000*1.2</f>
        <v>119.24636801645215</v>
      </c>
      <c r="N402" s="874"/>
      <c r="O402" s="875"/>
      <c r="P402" s="1033"/>
      <c r="Q402" s="887"/>
      <c r="R402" s="672"/>
      <c r="S402" s="670"/>
      <c r="T402" s="671"/>
      <c r="U402" s="425"/>
    </row>
    <row r="403" spans="1:21" ht="13.5" customHeight="1" outlineLevel="1">
      <c r="A403" s="425"/>
      <c r="B403" s="170">
        <f t="shared" si="7"/>
        <v>396</v>
      </c>
      <c r="C403" s="450"/>
      <c r="D403" s="47">
        <v>8595057631632</v>
      </c>
      <c r="E403" s="204" t="s">
        <v>823</v>
      </c>
      <c r="F403" s="582" t="s">
        <v>5634</v>
      </c>
      <c r="G403" s="715" t="s">
        <v>8568</v>
      </c>
      <c r="H403" s="723">
        <v>100</v>
      </c>
      <c r="I403" s="684">
        <v>1.6E-2</v>
      </c>
      <c r="J403" s="684">
        <v>2.52E-2</v>
      </c>
      <c r="K403" s="684" t="s">
        <v>9173</v>
      </c>
      <c r="L403" s="445">
        <v>1953.4132763255443</v>
      </c>
      <c r="M403" s="446">
        <f>L403*ЗМІСТ!$E$13/1000*1.2</f>
        <v>123.18974231206988</v>
      </c>
      <c r="N403" s="874"/>
      <c r="O403" s="875"/>
      <c r="P403" s="1033"/>
      <c r="Q403" s="887"/>
      <c r="R403" s="672"/>
      <c r="S403" s="670"/>
      <c r="T403" s="671"/>
      <c r="U403" s="425"/>
    </row>
    <row r="404" spans="1:21" ht="13.5" customHeight="1" outlineLevel="1">
      <c r="A404" s="425"/>
      <c r="B404" s="170">
        <f t="shared" si="7"/>
        <v>397</v>
      </c>
      <c r="C404" s="448"/>
      <c r="D404" s="47">
        <v>8595568915290</v>
      </c>
      <c r="E404" s="535" t="s">
        <v>3244</v>
      </c>
      <c r="F404" s="586" t="s">
        <v>5635</v>
      </c>
      <c r="G404" s="715" t="s">
        <v>8568</v>
      </c>
      <c r="H404" s="723">
        <v>250</v>
      </c>
      <c r="I404" s="684">
        <v>2.1600000000000001E-2</v>
      </c>
      <c r="J404" s="684">
        <v>5.8015999999999998E-2</v>
      </c>
      <c r="K404" s="684" t="s">
        <v>9173</v>
      </c>
      <c r="L404" s="445">
        <v>3841.7707761574707</v>
      </c>
      <c r="M404" s="446">
        <f>L404*ЗМІСТ!$E$13/1000*1.2</f>
        <v>242.27681754427053</v>
      </c>
      <c r="N404" s="874"/>
      <c r="O404" s="875"/>
      <c r="P404" s="1033"/>
      <c r="Q404" s="887"/>
      <c r="R404" s="672"/>
      <c r="S404" s="670"/>
      <c r="T404" s="671"/>
      <c r="U404" s="425"/>
    </row>
    <row r="405" spans="1:21" ht="13.5" customHeight="1" outlineLevel="1">
      <c r="A405" s="425"/>
      <c r="B405" s="170">
        <f t="shared" si="7"/>
        <v>398</v>
      </c>
      <c r="C405" s="448"/>
      <c r="D405" s="47">
        <v>8595057692114</v>
      </c>
      <c r="E405" s="204" t="s">
        <v>753</v>
      </c>
      <c r="F405" s="582" t="s">
        <v>8767</v>
      </c>
      <c r="G405" s="715" t="s">
        <v>8568</v>
      </c>
      <c r="H405" s="723">
        <v>50</v>
      </c>
      <c r="I405" s="684">
        <v>2.1600000000000001E-2</v>
      </c>
      <c r="J405" s="684">
        <v>6.3839999999999994E-2</v>
      </c>
      <c r="K405" s="684" t="s">
        <v>9173</v>
      </c>
      <c r="L405" s="445">
        <v>2274.4261895633576</v>
      </c>
      <c r="M405" s="446">
        <f>L405*ЗМІСТ!$E$13/1000*1.2</f>
        <v>143.43404931043324</v>
      </c>
      <c r="N405" s="874"/>
      <c r="O405" s="875"/>
      <c r="P405" s="1033"/>
      <c r="Q405" s="887"/>
      <c r="R405" s="672"/>
      <c r="S405" s="670"/>
      <c r="T405" s="671"/>
      <c r="U405" s="425"/>
    </row>
    <row r="406" spans="1:21" ht="13.5" customHeight="1" outlineLevel="1">
      <c r="A406" s="425"/>
      <c r="B406" s="170">
        <f t="shared" si="7"/>
        <v>399</v>
      </c>
      <c r="C406" s="450"/>
      <c r="D406" s="47">
        <v>8595057605046</v>
      </c>
      <c r="E406" s="204" t="s">
        <v>730</v>
      </c>
      <c r="F406" s="582" t="s">
        <v>5637</v>
      </c>
      <c r="G406" s="715" t="s">
        <v>8568</v>
      </c>
      <c r="H406" s="723">
        <v>200</v>
      </c>
      <c r="I406" s="684">
        <v>2.1010000000000001E-2</v>
      </c>
      <c r="J406" s="684">
        <v>5.44906E-2</v>
      </c>
      <c r="K406" s="684" t="s">
        <v>9173</v>
      </c>
      <c r="L406" s="445">
        <v>273.46620747820941</v>
      </c>
      <c r="M406" s="446">
        <f>L406*ЗМІСТ!$E$13/1000*1.2</f>
        <v>17.245829153812601</v>
      </c>
      <c r="N406" s="874"/>
      <c r="O406" s="875"/>
      <c r="P406" s="1033"/>
      <c r="Q406" s="887"/>
      <c r="R406" s="672"/>
      <c r="S406" s="670"/>
      <c r="T406" s="671"/>
      <c r="U406" s="425"/>
    </row>
    <row r="407" spans="1:21" ht="13.5" customHeight="1" outlineLevel="1">
      <c r="A407" s="425"/>
      <c r="B407" s="170">
        <f t="shared" si="7"/>
        <v>400</v>
      </c>
      <c r="C407" s="448"/>
      <c r="D407" s="47">
        <v>8595057689763</v>
      </c>
      <c r="E407" s="204" t="s">
        <v>3245</v>
      </c>
      <c r="F407" s="582" t="s">
        <v>5638</v>
      </c>
      <c r="G407" s="715" t="s">
        <v>8568</v>
      </c>
      <c r="H407" s="723">
        <v>25</v>
      </c>
      <c r="I407" s="684">
        <v>2.4E-2</v>
      </c>
      <c r="J407" s="684">
        <v>0.13103999999999999</v>
      </c>
      <c r="K407" s="684" t="s">
        <v>9173</v>
      </c>
      <c r="L407" s="445">
        <v>4201.06500007268</v>
      </c>
      <c r="M407" s="446">
        <f>L407*ЗМІСТ!$E$13/1000*1.2</f>
        <v>264.93529099418345</v>
      </c>
      <c r="N407" s="874"/>
      <c r="O407" s="875"/>
      <c r="P407" s="1033"/>
      <c r="Q407" s="887"/>
      <c r="R407" s="672"/>
      <c r="S407" s="670"/>
      <c r="T407" s="671"/>
      <c r="U407" s="425"/>
    </row>
    <row r="408" spans="1:21" ht="13.5" customHeight="1" outlineLevel="1">
      <c r="A408" s="425"/>
      <c r="B408" s="170">
        <f t="shared" si="7"/>
        <v>401</v>
      </c>
      <c r="C408" s="448"/>
      <c r="D408" s="47">
        <v>8595568927569</v>
      </c>
      <c r="E408" s="204" t="s">
        <v>763</v>
      </c>
      <c r="F408" s="582" t="s">
        <v>5639</v>
      </c>
      <c r="G408" s="715" t="s">
        <v>8568</v>
      </c>
      <c r="H408" s="723">
        <v>50</v>
      </c>
      <c r="I408" s="684">
        <v>2.29E-2</v>
      </c>
      <c r="J408" s="684">
        <v>7.4880000000000002E-2</v>
      </c>
      <c r="K408" s="684" t="s">
        <v>9173</v>
      </c>
      <c r="L408" s="445">
        <v>426.05965543345542</v>
      </c>
      <c r="M408" s="446">
        <f>L408*ЗМІСТ!$E$13/1000*1.2</f>
        <v>26.868957940710562</v>
      </c>
      <c r="N408" s="874">
        <v>-0.55744638473346575</v>
      </c>
      <c r="O408" s="875"/>
      <c r="P408" s="1033"/>
      <c r="Q408" s="887"/>
      <c r="R408" s="672"/>
      <c r="S408" s="670"/>
      <c r="T408" s="671"/>
      <c r="U408" s="425"/>
    </row>
    <row r="409" spans="1:21" ht="13.5" customHeight="1" outlineLevel="1">
      <c r="A409" s="425"/>
      <c r="B409" s="170">
        <f t="shared" si="7"/>
        <v>402</v>
      </c>
      <c r="C409" s="450"/>
      <c r="D409" s="47">
        <v>8595057688698</v>
      </c>
      <c r="E409" s="204" t="s">
        <v>3246</v>
      </c>
      <c r="F409" s="582" t="s">
        <v>5640</v>
      </c>
      <c r="G409" s="715" t="s">
        <v>8568</v>
      </c>
      <c r="H409" s="723">
        <v>25</v>
      </c>
      <c r="I409" s="684">
        <v>2.1999999999999999E-2</v>
      </c>
      <c r="J409" s="684">
        <v>0.108</v>
      </c>
      <c r="K409" s="684" t="s">
        <v>9173</v>
      </c>
      <c r="L409" s="445">
        <v>1855.1279737948323</v>
      </c>
      <c r="M409" s="446">
        <f>L409*ЗМІСТ!$E$13/1000*1.2</f>
        <v>116.99149371892148</v>
      </c>
      <c r="N409" s="874"/>
      <c r="O409" s="875"/>
      <c r="P409" s="1033"/>
      <c r="Q409" s="887"/>
      <c r="R409" s="672"/>
      <c r="S409" s="670"/>
      <c r="T409" s="671"/>
      <c r="U409" s="425"/>
    </row>
    <row r="410" spans="1:21" ht="13.5" customHeight="1" outlineLevel="1">
      <c r="A410" s="425"/>
      <c r="B410" s="170">
        <f t="shared" si="7"/>
        <v>403</v>
      </c>
      <c r="C410" s="456"/>
      <c r="D410" s="47">
        <v>8595057634824</v>
      </c>
      <c r="E410" s="535" t="s">
        <v>3247</v>
      </c>
      <c r="F410" s="586" t="s">
        <v>5641</v>
      </c>
      <c r="G410" s="715" t="s">
        <v>8568</v>
      </c>
      <c r="H410" s="723">
        <v>50</v>
      </c>
      <c r="I410" s="684">
        <v>0.02</v>
      </c>
      <c r="J410" s="684">
        <v>5.04E-2</v>
      </c>
      <c r="K410" s="684" t="s">
        <v>9173</v>
      </c>
      <c r="L410" s="445">
        <v>2498.3325604071147</v>
      </c>
      <c r="M410" s="446">
        <f>L410*ЗМІСТ!$E$13/1000*1.2</f>
        <v>157.5544448563046</v>
      </c>
      <c r="N410" s="874"/>
      <c r="O410" s="875"/>
      <c r="P410" s="1033"/>
      <c r="Q410" s="887"/>
      <c r="R410" s="672"/>
      <c r="S410" s="670"/>
      <c r="T410" s="671"/>
      <c r="U410" s="425"/>
    </row>
    <row r="411" spans="1:21" ht="13.5" customHeight="1" outlineLevel="1">
      <c r="A411" s="425"/>
      <c r="B411" s="170">
        <f t="shared" si="7"/>
        <v>404</v>
      </c>
      <c r="C411" s="450"/>
      <c r="D411" s="47">
        <v>8595057631649</v>
      </c>
      <c r="E411" s="204" t="s">
        <v>824</v>
      </c>
      <c r="F411" s="582" t="s">
        <v>5642</v>
      </c>
      <c r="G411" s="715" t="s">
        <v>8568</v>
      </c>
      <c r="H411" s="723">
        <v>50</v>
      </c>
      <c r="I411" s="684">
        <v>0.02</v>
      </c>
      <c r="J411" s="684">
        <v>5.4399999999999997E-2</v>
      </c>
      <c r="K411" s="684" t="s">
        <v>9173</v>
      </c>
      <c r="L411" s="445">
        <v>2346.4702722612874</v>
      </c>
      <c r="M411" s="446">
        <f>L411*ЗМІСТ!$E$13/1000*1.2</f>
        <v>147.97742581464226</v>
      </c>
      <c r="N411" s="874"/>
      <c r="O411" s="875"/>
      <c r="P411" s="1033"/>
      <c r="Q411" s="887"/>
      <c r="R411" s="672"/>
      <c r="S411" s="670"/>
      <c r="T411" s="671"/>
      <c r="U411" s="425"/>
    </row>
    <row r="412" spans="1:21" ht="13.5" customHeight="1" outlineLevel="1">
      <c r="A412" s="425"/>
      <c r="B412" s="170">
        <f t="shared" si="7"/>
        <v>405</v>
      </c>
      <c r="C412" s="448"/>
      <c r="D412" s="47">
        <v>8595568915306</v>
      </c>
      <c r="E412" s="535" t="s">
        <v>3248</v>
      </c>
      <c r="F412" s="586" t="s">
        <v>5643</v>
      </c>
      <c r="G412" s="715" t="s">
        <v>8568</v>
      </c>
      <c r="H412" s="723">
        <v>200</v>
      </c>
      <c r="I412" s="684">
        <v>2.4E-2</v>
      </c>
      <c r="J412" s="684">
        <v>0.1036</v>
      </c>
      <c r="K412" s="684" t="s">
        <v>9173</v>
      </c>
      <c r="L412" s="445">
        <v>4356.5758065904256</v>
      </c>
      <c r="M412" s="446">
        <f>L412*ЗМІСТ!$E$13/1000*1.2</f>
        <v>274.74239961468953</v>
      </c>
      <c r="N412" s="874"/>
      <c r="O412" s="875"/>
      <c r="P412" s="1033"/>
      <c r="Q412" s="887"/>
      <c r="R412" s="672"/>
      <c r="S412" s="670"/>
      <c r="T412" s="671"/>
      <c r="U412" s="425"/>
    </row>
    <row r="413" spans="1:21" ht="13.5" customHeight="1" outlineLevel="1">
      <c r="A413" s="425"/>
      <c r="B413" s="170">
        <f t="shared" si="7"/>
        <v>406</v>
      </c>
      <c r="C413" s="448"/>
      <c r="D413" s="47">
        <v>8595057605053</v>
      </c>
      <c r="E413" s="204" t="s">
        <v>731</v>
      </c>
      <c r="F413" s="582" t="s">
        <v>5644</v>
      </c>
      <c r="G413" s="715" t="s">
        <v>8568</v>
      </c>
      <c r="H413" s="723">
        <v>150</v>
      </c>
      <c r="I413" s="684">
        <v>2.3009999999999999E-2</v>
      </c>
      <c r="J413" s="684">
        <v>3.4439999999999998E-2</v>
      </c>
      <c r="K413" s="684" t="s">
        <v>9173</v>
      </c>
      <c r="L413" s="445">
        <v>282.73180572316141</v>
      </c>
      <c r="M413" s="446">
        <f>L413*ЗМІСТ!$E$13/1000*1.2</f>
        <v>17.830153359036533</v>
      </c>
      <c r="N413" s="874">
        <v>-3.2051698895697193E-2</v>
      </c>
      <c r="O413" s="875"/>
      <c r="P413" s="1033"/>
      <c r="Q413" s="887"/>
      <c r="R413" s="672"/>
      <c r="S413" s="670"/>
      <c r="T413" s="671"/>
      <c r="U413" s="425"/>
    </row>
    <row r="414" spans="1:21" ht="13.5" customHeight="1" outlineLevel="1">
      <c r="A414" s="425"/>
      <c r="B414" s="170">
        <f t="shared" si="7"/>
        <v>407</v>
      </c>
      <c r="C414" s="450"/>
      <c r="D414" s="47">
        <v>8595057689770</v>
      </c>
      <c r="E414" s="204" t="s">
        <v>3249</v>
      </c>
      <c r="F414" s="582" t="s">
        <v>5645</v>
      </c>
      <c r="G414" s="715" t="s">
        <v>8568</v>
      </c>
      <c r="H414" s="723">
        <v>25</v>
      </c>
      <c r="I414" s="684">
        <v>2.8000000000000001E-2</v>
      </c>
      <c r="J414" s="684">
        <v>0.13103999999999999</v>
      </c>
      <c r="K414" s="684" t="s">
        <v>9173</v>
      </c>
      <c r="L414" s="445">
        <v>4201.06500007268</v>
      </c>
      <c r="M414" s="446">
        <f>L414*ЗМІСТ!$E$13/1000*1.2</f>
        <v>264.93529099418345</v>
      </c>
      <c r="N414" s="874"/>
      <c r="O414" s="875"/>
      <c r="P414" s="1033"/>
      <c r="Q414" s="887"/>
      <c r="R414" s="672"/>
      <c r="S414" s="670"/>
      <c r="T414" s="671"/>
      <c r="U414" s="425"/>
    </row>
    <row r="415" spans="1:21" ht="13.5" customHeight="1" outlineLevel="1">
      <c r="A415" s="425"/>
      <c r="B415" s="170">
        <f t="shared" si="7"/>
        <v>408</v>
      </c>
      <c r="C415" s="448"/>
      <c r="D415" s="47">
        <v>8595568927576</v>
      </c>
      <c r="E415" s="204" t="s">
        <v>764</v>
      </c>
      <c r="F415" s="582" t="s">
        <v>5646</v>
      </c>
      <c r="G415" s="715" t="s">
        <v>8568</v>
      </c>
      <c r="H415" s="723">
        <v>25</v>
      </c>
      <c r="I415" s="684">
        <v>2.92E-2</v>
      </c>
      <c r="J415" s="684">
        <v>8.9599999999999999E-2</v>
      </c>
      <c r="K415" s="684" t="s">
        <v>9173</v>
      </c>
      <c r="L415" s="445">
        <v>521.14076520146511</v>
      </c>
      <c r="M415" s="446">
        <f>L415*ЗМІСТ!$E$13/1000*1.2</f>
        <v>32.865137834142764</v>
      </c>
      <c r="N415" s="874">
        <v>-0.57491075503138833</v>
      </c>
      <c r="O415" s="875"/>
      <c r="P415" s="1033"/>
      <c r="Q415" s="887"/>
      <c r="R415" s="672"/>
      <c r="S415" s="670"/>
      <c r="T415" s="671"/>
      <c r="U415" s="425"/>
    </row>
    <row r="416" spans="1:21" ht="13.5" customHeight="1" outlineLevel="1">
      <c r="A416" s="425"/>
      <c r="B416" s="170">
        <f t="shared" si="7"/>
        <v>409</v>
      </c>
      <c r="C416" s="450"/>
      <c r="D416" s="47">
        <v>8595057688704</v>
      </c>
      <c r="E416" s="204" t="s">
        <v>3250</v>
      </c>
      <c r="F416" s="582" t="s">
        <v>5647</v>
      </c>
      <c r="G416" s="715" t="s">
        <v>8568</v>
      </c>
      <c r="H416" s="723">
        <v>25</v>
      </c>
      <c r="I416" s="684">
        <v>2.5999999999999999E-2</v>
      </c>
      <c r="J416" s="684">
        <v>7.392E-2</v>
      </c>
      <c r="K416" s="684" t="s">
        <v>9173</v>
      </c>
      <c r="L416" s="445">
        <v>1950.4383367644571</v>
      </c>
      <c r="M416" s="446">
        <f>L416*ЗМІСТ!$E$13/1000*1.2</f>
        <v>123.00213119957984</v>
      </c>
      <c r="N416" s="874"/>
      <c r="O416" s="875"/>
      <c r="P416" s="1033"/>
      <c r="Q416" s="887"/>
      <c r="R416" s="672"/>
      <c r="S416" s="670"/>
      <c r="T416" s="671"/>
      <c r="U416" s="425"/>
    </row>
    <row r="417" spans="1:21" ht="13.5" customHeight="1" outlineLevel="1">
      <c r="A417" s="425"/>
      <c r="B417" s="170">
        <f t="shared" si="7"/>
        <v>410</v>
      </c>
      <c r="C417" s="456"/>
      <c r="D417" s="47">
        <v>8595057634831</v>
      </c>
      <c r="E417" s="535" t="s">
        <v>3251</v>
      </c>
      <c r="F417" s="586" t="s">
        <v>5648</v>
      </c>
      <c r="G417" s="715" t="s">
        <v>8568</v>
      </c>
      <c r="H417" s="723">
        <v>50</v>
      </c>
      <c r="I417" s="684">
        <v>2.8000000000000001E-2</v>
      </c>
      <c r="J417" s="684">
        <v>8.0640000000000003E-2</v>
      </c>
      <c r="K417" s="684" t="s">
        <v>9173</v>
      </c>
      <c r="L417" s="445">
        <v>3475.0391935731041</v>
      </c>
      <c r="M417" s="446">
        <f>L417*ЗМІСТ!$E$13/1000*1.2</f>
        <v>219.14931569722327</v>
      </c>
      <c r="N417" s="874"/>
      <c r="O417" s="875"/>
      <c r="P417" s="1033"/>
      <c r="Q417" s="887"/>
      <c r="R417" s="672"/>
      <c r="S417" s="670"/>
      <c r="T417" s="671"/>
      <c r="U417" s="425"/>
    </row>
    <row r="418" spans="1:21" ht="13.5" customHeight="1" outlineLevel="1">
      <c r="A418" s="425"/>
      <c r="B418" s="170">
        <f t="shared" si="7"/>
        <v>411</v>
      </c>
      <c r="C418" s="450"/>
      <c r="D418" s="47">
        <v>8595057631656</v>
      </c>
      <c r="E418" s="204" t="s">
        <v>3252</v>
      </c>
      <c r="F418" s="582" t="s">
        <v>5649</v>
      </c>
      <c r="G418" s="715" t="s">
        <v>8568</v>
      </c>
      <c r="H418" s="723">
        <v>50</v>
      </c>
      <c r="I418" s="684">
        <v>2.8000000000000001E-2</v>
      </c>
      <c r="J418" s="684">
        <v>8.0640000000000003E-2</v>
      </c>
      <c r="K418" s="684" t="s">
        <v>9173</v>
      </c>
      <c r="L418" s="445">
        <v>2885.4396774478105</v>
      </c>
      <c r="M418" s="446">
        <f>L418*ЗМІСТ!$E$13/1000*1.2</f>
        <v>181.96690614822032</v>
      </c>
      <c r="N418" s="874"/>
      <c r="O418" s="875"/>
      <c r="P418" s="1033"/>
      <c r="Q418" s="887"/>
      <c r="R418" s="672"/>
      <c r="S418" s="670"/>
      <c r="T418" s="671"/>
      <c r="U418" s="425"/>
    </row>
    <row r="419" spans="1:21" ht="13.5" customHeight="1" outlineLevel="1">
      <c r="A419" s="425"/>
      <c r="B419" s="170">
        <f t="shared" si="7"/>
        <v>412</v>
      </c>
      <c r="C419" s="448"/>
      <c r="D419" s="47">
        <v>8595568915313</v>
      </c>
      <c r="E419" s="535" t="s">
        <v>3253</v>
      </c>
      <c r="F419" s="586" t="s">
        <v>5650</v>
      </c>
      <c r="G419" s="715" t="s">
        <v>8568</v>
      </c>
      <c r="H419" s="723">
        <v>20</v>
      </c>
      <c r="I419" s="684">
        <v>2.8000000000000001E-2</v>
      </c>
      <c r="J419" s="684">
        <v>0.121</v>
      </c>
      <c r="K419" s="684" t="s">
        <v>9173</v>
      </c>
      <c r="L419" s="445">
        <v>4912.2722276342329</v>
      </c>
      <c r="M419" s="446">
        <f>L419*ЗМІСТ!$E$13/1000*1.2</f>
        <v>309.78674979996879</v>
      </c>
      <c r="N419" s="874"/>
      <c r="O419" s="875"/>
      <c r="P419" s="1033"/>
      <c r="Q419" s="887"/>
      <c r="R419" s="672"/>
      <c r="S419" s="670"/>
      <c r="T419" s="671"/>
      <c r="U419" s="425"/>
    </row>
    <row r="420" spans="1:21" ht="13.5" customHeight="1" outlineLevel="1">
      <c r="A420" s="425"/>
      <c r="B420" s="170">
        <f t="shared" si="7"/>
        <v>413</v>
      </c>
      <c r="C420" s="448"/>
      <c r="D420" s="47">
        <v>8595057692138</v>
      </c>
      <c r="E420" s="204" t="s">
        <v>754</v>
      </c>
      <c r="F420" s="582" t="s">
        <v>8768</v>
      </c>
      <c r="G420" s="715" t="s">
        <v>8568</v>
      </c>
      <c r="H420" s="723">
        <v>25</v>
      </c>
      <c r="I420" s="684">
        <v>2.8000000000000001E-2</v>
      </c>
      <c r="J420" s="684">
        <v>0.12767999999999999</v>
      </c>
      <c r="K420" s="684" t="s">
        <v>9173</v>
      </c>
      <c r="L420" s="445">
        <v>3041.4556552978147</v>
      </c>
      <c r="M420" s="446">
        <f>L420*ЗМІСТ!$E$13/1000*1.2</f>
        <v>191.80587281279651</v>
      </c>
      <c r="N420" s="874"/>
      <c r="O420" s="875"/>
      <c r="P420" s="1033"/>
      <c r="Q420" s="887"/>
      <c r="R420" s="672"/>
      <c r="S420" s="670"/>
      <c r="T420" s="671"/>
      <c r="U420" s="425"/>
    </row>
    <row r="421" spans="1:21" ht="13.5" customHeight="1" outlineLevel="1">
      <c r="A421" s="425"/>
      <c r="B421" s="170">
        <f t="shared" si="7"/>
        <v>414</v>
      </c>
      <c r="C421" s="450"/>
      <c r="D421" s="47">
        <v>8595057689787</v>
      </c>
      <c r="E421" s="204" t="s">
        <v>3254</v>
      </c>
      <c r="F421" s="582" t="s">
        <v>5652</v>
      </c>
      <c r="G421" s="715" t="s">
        <v>8568</v>
      </c>
      <c r="H421" s="723">
        <v>25</v>
      </c>
      <c r="I421" s="684">
        <v>3.2000000000000001E-2</v>
      </c>
      <c r="J421" s="684">
        <v>0.13103999999999999</v>
      </c>
      <c r="K421" s="684" t="s">
        <v>9173</v>
      </c>
      <c r="L421" s="445">
        <v>4835.8218749034704</v>
      </c>
      <c r="M421" s="446">
        <f>L421*ЗМІСТ!$E$13/1000*1.2</f>
        <v>304.96549698741245</v>
      </c>
      <c r="N421" s="874"/>
      <c r="O421" s="875"/>
      <c r="P421" s="1033"/>
      <c r="Q421" s="887"/>
      <c r="R421" s="672"/>
      <c r="S421" s="670"/>
      <c r="T421" s="671"/>
      <c r="U421" s="425"/>
    </row>
    <row r="422" spans="1:21" ht="13.5" customHeight="1" outlineLevel="1">
      <c r="A422" s="425"/>
      <c r="B422" s="170">
        <f t="shared" si="7"/>
        <v>415</v>
      </c>
      <c r="C422" s="448"/>
      <c r="D422" s="47">
        <v>8595568927583</v>
      </c>
      <c r="E422" s="204" t="s">
        <v>765</v>
      </c>
      <c r="F422" s="582" t="s">
        <v>5653</v>
      </c>
      <c r="G422" s="715" t="s">
        <v>8568</v>
      </c>
      <c r="H422" s="723">
        <v>25</v>
      </c>
      <c r="I422" s="684">
        <v>7.1199999999999999E-2</v>
      </c>
      <c r="J422" s="684">
        <v>0.18360000000000001</v>
      </c>
      <c r="K422" s="684" t="s">
        <v>9173</v>
      </c>
      <c r="L422" s="445">
        <v>694.45316507936502</v>
      </c>
      <c r="M422" s="446">
        <f>L422*ЗМІСТ!$E$13/1000*1.2</f>
        <v>43.794883290058657</v>
      </c>
      <c r="N422" s="874">
        <v>-0.55814220579982399</v>
      </c>
      <c r="O422" s="875"/>
      <c r="P422" s="1033"/>
      <c r="Q422" s="887"/>
      <c r="R422" s="672"/>
      <c r="S422" s="670"/>
      <c r="T422" s="671"/>
      <c r="U422" s="425"/>
    </row>
    <row r="423" spans="1:21" ht="13.5" customHeight="1" outlineLevel="1">
      <c r="A423" s="425"/>
      <c r="B423" s="170">
        <f t="shared" si="7"/>
        <v>416</v>
      </c>
      <c r="C423" s="450"/>
      <c r="D423" s="47">
        <v>8595057688711</v>
      </c>
      <c r="E423" s="204" t="s">
        <v>3255</v>
      </c>
      <c r="F423" s="582" t="s">
        <v>5654</v>
      </c>
      <c r="G423" s="715" t="s">
        <v>8568</v>
      </c>
      <c r="H423" s="723">
        <v>15</v>
      </c>
      <c r="I423" s="684">
        <v>3.7999999999999999E-2</v>
      </c>
      <c r="J423" s="684">
        <v>8.1000000000000003E-2</v>
      </c>
      <c r="K423" s="684" t="s">
        <v>9173</v>
      </c>
      <c r="L423" s="445">
        <v>2155.8776209732191</v>
      </c>
      <c r="M423" s="446">
        <f>L423*ЗМІСТ!$E$13/1000*1.2</f>
        <v>135.95792134863572</v>
      </c>
      <c r="N423" s="874"/>
      <c r="O423" s="875"/>
      <c r="P423" s="1033"/>
      <c r="Q423" s="887"/>
      <c r="R423" s="672"/>
      <c r="S423" s="670"/>
      <c r="T423" s="671"/>
      <c r="U423" s="425"/>
    </row>
    <row r="424" spans="1:21" ht="13.5" customHeight="1" outlineLevel="1">
      <c r="A424" s="425"/>
      <c r="B424" s="170">
        <f t="shared" si="7"/>
        <v>417</v>
      </c>
      <c r="C424" s="456"/>
      <c r="D424" s="47">
        <v>8595057634848</v>
      </c>
      <c r="E424" s="535" t="s">
        <v>3256</v>
      </c>
      <c r="F424" s="586" t="s">
        <v>5655</v>
      </c>
      <c r="G424" s="715" t="s">
        <v>8568</v>
      </c>
      <c r="H424" s="723">
        <v>50</v>
      </c>
      <c r="I424" s="684">
        <v>0.04</v>
      </c>
      <c r="J424" s="684">
        <v>8.6400000000000005E-2</v>
      </c>
      <c r="K424" s="684" t="s">
        <v>9173</v>
      </c>
      <c r="L424" s="445">
        <v>5589.2395867213017</v>
      </c>
      <c r="M424" s="446">
        <f>L424*ЗМІСТ!$E$13/1000*1.2</f>
        <v>352.47891101865827</v>
      </c>
      <c r="N424" s="874"/>
      <c r="O424" s="875"/>
      <c r="P424" s="1033"/>
      <c r="Q424" s="887"/>
      <c r="R424" s="672"/>
      <c r="S424" s="670"/>
      <c r="T424" s="671"/>
      <c r="U424" s="425"/>
    </row>
    <row r="425" spans="1:21" ht="13.5" customHeight="1" outlineLevel="1">
      <c r="A425" s="425"/>
      <c r="B425" s="170">
        <f t="shared" si="7"/>
        <v>418</v>
      </c>
      <c r="C425" s="450"/>
      <c r="D425" s="47">
        <v>8595568915320</v>
      </c>
      <c r="E425" s="535" t="s">
        <v>3257</v>
      </c>
      <c r="F425" s="586" t="s">
        <v>5656</v>
      </c>
      <c r="G425" s="715" t="s">
        <v>8568</v>
      </c>
      <c r="H425" s="723">
        <v>20</v>
      </c>
      <c r="I425" s="684">
        <v>3.2000000000000001E-2</v>
      </c>
      <c r="J425" s="684">
        <v>0.12740000000000001</v>
      </c>
      <c r="K425" s="684" t="s">
        <v>9173</v>
      </c>
      <c r="L425" s="445">
        <v>4994.0550302058282</v>
      </c>
      <c r="M425" s="446">
        <f>L425*ЗМІСТ!$E$13/1000*1.2</f>
        <v>314.94428737609547</v>
      </c>
      <c r="N425" s="874"/>
      <c r="O425" s="875"/>
      <c r="P425" s="1033"/>
      <c r="Q425" s="887"/>
      <c r="R425" s="672"/>
      <c r="S425" s="670"/>
      <c r="T425" s="671"/>
      <c r="U425" s="425"/>
    </row>
    <row r="426" spans="1:21" s="1011" customFormat="1" ht="13.5" customHeight="1" outlineLevel="1">
      <c r="A426" s="425"/>
      <c r="B426" s="170">
        <f t="shared" si="7"/>
        <v>419</v>
      </c>
      <c r="C426" s="826"/>
      <c r="D426" s="47">
        <v>8595057692145</v>
      </c>
      <c r="E426" s="536" t="s">
        <v>755</v>
      </c>
      <c r="F426" s="586" t="s">
        <v>9145</v>
      </c>
      <c r="G426" s="715" t="s">
        <v>8568</v>
      </c>
      <c r="H426" s="723">
        <v>25</v>
      </c>
      <c r="I426" s="684">
        <v>0.08</v>
      </c>
      <c r="J426" s="684">
        <v>0.13</v>
      </c>
      <c r="K426" s="684" t="s">
        <v>9173</v>
      </c>
      <c r="L426" s="445">
        <v>3539.87</v>
      </c>
      <c r="M426" s="446">
        <f>L426*ЗМІСТ!$E$13/1000*1.2</f>
        <v>223.2377953008</v>
      </c>
      <c r="N426" s="874"/>
      <c r="O426" s="875"/>
      <c r="P426" s="1033"/>
      <c r="Q426" s="887"/>
      <c r="R426" s="672"/>
      <c r="S426" s="670"/>
      <c r="T426" s="671"/>
      <c r="U426" s="425"/>
    </row>
    <row r="427" spans="1:21" ht="13.5" customHeight="1" outlineLevel="1">
      <c r="A427" s="425"/>
      <c r="B427" s="170">
        <f t="shared" si="7"/>
        <v>420</v>
      </c>
      <c r="C427" s="450"/>
      <c r="D427" s="47">
        <v>8595057619340</v>
      </c>
      <c r="E427" s="204" t="s">
        <v>450</v>
      </c>
      <c r="F427" s="582" t="s">
        <v>5658</v>
      </c>
      <c r="G427" s="715" t="s">
        <v>8568</v>
      </c>
      <c r="H427" s="723">
        <v>10</v>
      </c>
      <c r="I427" s="684">
        <v>5.7000000000000002E-3</v>
      </c>
      <c r="J427" s="684">
        <v>2.4287300000000001E-2</v>
      </c>
      <c r="K427" s="684" t="s">
        <v>9173</v>
      </c>
      <c r="L427" s="445">
        <v>128.07919688583516</v>
      </c>
      <c r="M427" s="446">
        <f>L427*ЗМІСТ!$E$13/1000*1.2</f>
        <v>8.0771659797368063</v>
      </c>
      <c r="N427" s="874">
        <v>8.6183155314816587E-2</v>
      </c>
      <c r="O427" s="1050" t="s">
        <v>9171</v>
      </c>
      <c r="P427" s="1033"/>
      <c r="Q427" s="1033"/>
      <c r="R427" s="672"/>
      <c r="S427" s="670"/>
      <c r="T427" s="671"/>
      <c r="U427" s="425"/>
    </row>
    <row r="428" spans="1:21" ht="13.5" customHeight="1" outlineLevel="1">
      <c r="A428" s="425"/>
      <c r="B428" s="170">
        <f t="shared" si="7"/>
        <v>421</v>
      </c>
      <c r="C428" s="448"/>
      <c r="D428" s="47">
        <v>8595057643833</v>
      </c>
      <c r="E428" s="204" t="s">
        <v>394</v>
      </c>
      <c r="F428" s="582" t="s">
        <v>5659</v>
      </c>
      <c r="G428" s="715" t="s">
        <v>8568</v>
      </c>
      <c r="H428" s="723">
        <v>500</v>
      </c>
      <c r="I428" s="684">
        <v>5.7000000000000002E-3</v>
      </c>
      <c r="J428" s="684">
        <v>2.4287300000000001E-2</v>
      </c>
      <c r="K428" s="684" t="s">
        <v>9173</v>
      </c>
      <c r="L428" s="445">
        <v>109.92275284596141</v>
      </c>
      <c r="M428" s="446">
        <f>L428*ЗМІСТ!$E$13/1000*1.2</f>
        <v>6.9321508978372544</v>
      </c>
      <c r="N428" s="874"/>
      <c r="O428" s="875"/>
      <c r="P428" s="1033"/>
      <c r="Q428" s="887"/>
      <c r="R428" s="672"/>
      <c r="S428" s="670"/>
      <c r="T428" s="671"/>
      <c r="U428" s="425"/>
    </row>
    <row r="429" spans="1:21" ht="13.5" customHeight="1" outlineLevel="1">
      <c r="A429" s="425"/>
      <c r="B429" s="170">
        <f t="shared" si="7"/>
        <v>422</v>
      </c>
      <c r="C429" s="448"/>
      <c r="D429" s="47">
        <v>8595057619357</v>
      </c>
      <c r="E429" s="204" t="s">
        <v>366</v>
      </c>
      <c r="F429" s="582" t="s">
        <v>5660</v>
      </c>
      <c r="G429" s="715" t="s">
        <v>8568</v>
      </c>
      <c r="H429" s="723">
        <v>10</v>
      </c>
      <c r="I429" s="829">
        <v>4.8999999999999998E-3</v>
      </c>
      <c r="J429" s="684">
        <v>2.4287300000000001E-2</v>
      </c>
      <c r="K429" s="684" t="s">
        <v>9173</v>
      </c>
      <c r="L429" s="445">
        <v>118.6193430511817</v>
      </c>
      <c r="M429" s="446">
        <f>L429*ЗМІСТ!$E$13/1000*1.2</f>
        <v>7.4805912710848332</v>
      </c>
      <c r="N429" s="874">
        <v>8.6183246679998909E-2</v>
      </c>
      <c r="O429" s="1050" t="s">
        <v>9171</v>
      </c>
      <c r="P429" s="1033"/>
      <c r="Q429" s="1033"/>
      <c r="R429" s="672"/>
      <c r="S429" s="670"/>
      <c r="T429" s="671"/>
      <c r="U429" s="425"/>
    </row>
    <row r="430" spans="1:21" ht="13.5" customHeight="1" outlineLevel="1">
      <c r="A430" s="425"/>
      <c r="B430" s="170">
        <f t="shared" si="7"/>
        <v>423</v>
      </c>
      <c r="C430" s="448"/>
      <c r="D430" s="47">
        <v>8595057619364</v>
      </c>
      <c r="E430" s="204" t="s">
        <v>422</v>
      </c>
      <c r="F430" s="582" t="s">
        <v>5661</v>
      </c>
      <c r="G430" s="715" t="s">
        <v>8568</v>
      </c>
      <c r="H430" s="723">
        <v>500</v>
      </c>
      <c r="I430" s="829">
        <v>4.8999999999999998E-3</v>
      </c>
      <c r="J430" s="684">
        <v>2.4287300000000001E-2</v>
      </c>
      <c r="K430" s="684" t="s">
        <v>9173</v>
      </c>
      <c r="L430" s="445">
        <v>116.71672939826456</v>
      </c>
      <c r="M430" s="446">
        <f>L430*ЗМІСТ!$E$13/1000*1.2</f>
        <v>7.360605148095452</v>
      </c>
      <c r="N430" s="874"/>
      <c r="O430" s="875"/>
      <c r="P430" s="1033"/>
      <c r="Q430" s="887"/>
      <c r="R430" s="672"/>
      <c r="S430" s="670"/>
      <c r="T430" s="671"/>
      <c r="U430" s="425"/>
    </row>
    <row r="431" spans="1:21" ht="13.5" customHeight="1" outlineLevel="1">
      <c r="A431" s="425"/>
      <c r="B431" s="170">
        <f t="shared" si="7"/>
        <v>424</v>
      </c>
      <c r="C431" s="448"/>
      <c r="D431" s="47">
        <v>8595057626546</v>
      </c>
      <c r="E431" s="204" t="s">
        <v>3258</v>
      </c>
      <c r="F431" s="582" t="s">
        <v>5662</v>
      </c>
      <c r="G431" s="715" t="s">
        <v>8568</v>
      </c>
      <c r="H431" s="723">
        <v>920</v>
      </c>
      <c r="I431" s="829">
        <v>4.8999999999999998E-3</v>
      </c>
      <c r="J431" s="684">
        <v>1.3199600000000001E-2</v>
      </c>
      <c r="K431" s="684" t="s">
        <v>9173</v>
      </c>
      <c r="L431" s="445">
        <v>292.63537820704261</v>
      </c>
      <c r="M431" s="446">
        <f>L431*ЗМІСТ!$E$13/1000*1.2</f>
        <v>18.454710669588422</v>
      </c>
      <c r="N431" s="874"/>
      <c r="O431" s="875"/>
      <c r="P431" s="1033"/>
      <c r="Q431" s="887"/>
      <c r="R431" s="672"/>
      <c r="S431" s="670"/>
      <c r="T431" s="671"/>
      <c r="U431" s="425"/>
    </row>
    <row r="432" spans="1:21" ht="13.5" customHeight="1" outlineLevel="1">
      <c r="A432" s="425"/>
      <c r="B432" s="170">
        <f t="shared" si="7"/>
        <v>425</v>
      </c>
      <c r="C432" s="448"/>
      <c r="D432" s="47">
        <v>8595057631809</v>
      </c>
      <c r="E432" s="204" t="s">
        <v>3259</v>
      </c>
      <c r="F432" s="582" t="s">
        <v>5663</v>
      </c>
      <c r="G432" s="715" t="s">
        <v>8568</v>
      </c>
      <c r="H432" s="723">
        <v>920</v>
      </c>
      <c r="I432" s="829">
        <v>4.8999999999999998E-3</v>
      </c>
      <c r="J432" s="684">
        <v>1.3199600000000001E-2</v>
      </c>
      <c r="K432" s="684" t="s">
        <v>9173</v>
      </c>
      <c r="L432" s="445">
        <v>311.95974423939634</v>
      </c>
      <c r="M432" s="446">
        <f>L432*ЗМІСТ!$E$13/1000*1.2</f>
        <v>19.673379397154211</v>
      </c>
      <c r="N432" s="874"/>
      <c r="O432" s="875"/>
      <c r="P432" s="1033"/>
      <c r="Q432" s="887"/>
      <c r="R432" s="672"/>
      <c r="S432" s="670"/>
      <c r="T432" s="671"/>
      <c r="U432" s="425"/>
    </row>
    <row r="433" spans="1:21" ht="13.5" customHeight="1" outlineLevel="1">
      <c r="A433" s="425"/>
      <c r="B433" s="170">
        <f t="shared" si="7"/>
        <v>426</v>
      </c>
      <c r="C433" s="448"/>
      <c r="D433" s="47">
        <v>8595057618015</v>
      </c>
      <c r="E433" s="204" t="s">
        <v>451</v>
      </c>
      <c r="F433" s="582" t="s">
        <v>5664</v>
      </c>
      <c r="G433" s="715" t="s">
        <v>8568</v>
      </c>
      <c r="H433" s="723">
        <v>10</v>
      </c>
      <c r="I433" s="684">
        <v>7.1999999999999998E-3</v>
      </c>
      <c r="J433" s="684">
        <v>3.03591E-2</v>
      </c>
      <c r="K433" s="684" t="s">
        <v>9173</v>
      </c>
      <c r="L433" s="445">
        <v>136.92050397090475</v>
      </c>
      <c r="M433" s="446">
        <f>L433*ЗМІСТ!$E$13/1000*1.2</f>
        <v>8.6347327551405009</v>
      </c>
      <c r="N433" s="874">
        <v>8.6183177338826064E-2</v>
      </c>
      <c r="O433" s="1050" t="s">
        <v>9171</v>
      </c>
      <c r="P433" s="1033"/>
      <c r="Q433" s="1033"/>
      <c r="R433" s="672"/>
      <c r="S433" s="670"/>
      <c r="T433" s="671"/>
      <c r="U433" s="425"/>
    </row>
    <row r="434" spans="1:21" ht="13.5" customHeight="1" outlineLevel="1">
      <c r="A434" s="425"/>
      <c r="B434" s="170">
        <f t="shared" si="7"/>
        <v>427</v>
      </c>
      <c r="C434" s="448"/>
      <c r="D434" s="47">
        <v>8595057643840</v>
      </c>
      <c r="E434" s="204" t="s">
        <v>395</v>
      </c>
      <c r="F434" s="582" t="s">
        <v>5665</v>
      </c>
      <c r="G434" s="715" t="s">
        <v>8568</v>
      </c>
      <c r="H434" s="723">
        <v>10</v>
      </c>
      <c r="I434" s="684">
        <v>7.1999999999999998E-3</v>
      </c>
      <c r="J434" s="684">
        <v>3.03591E-2</v>
      </c>
      <c r="K434" s="684" t="s">
        <v>9173</v>
      </c>
      <c r="L434" s="445">
        <v>119.66813502095924</v>
      </c>
      <c r="M434" s="446">
        <f>L434*ЗМІСТ!$E$13/1000*1.2</f>
        <v>7.5467321200601702</v>
      </c>
      <c r="N434" s="874"/>
      <c r="O434" s="875"/>
      <c r="P434" s="1033"/>
      <c r="Q434" s="887"/>
      <c r="R434" s="672"/>
      <c r="S434" s="670"/>
      <c r="T434" s="671"/>
      <c r="U434" s="425"/>
    </row>
    <row r="435" spans="1:21" ht="13.5" customHeight="1" outlineLevel="1">
      <c r="A435" s="425"/>
      <c r="B435" s="170">
        <f t="shared" si="7"/>
        <v>428</v>
      </c>
      <c r="C435" s="448"/>
      <c r="D435" s="47">
        <v>8595057617896</v>
      </c>
      <c r="E435" s="204" t="s">
        <v>367</v>
      </c>
      <c r="F435" s="582" t="s">
        <v>5666</v>
      </c>
      <c r="G435" s="715" t="s">
        <v>8568</v>
      </c>
      <c r="H435" s="723">
        <v>10</v>
      </c>
      <c r="I435" s="684">
        <v>7.1999999999999998E-3</v>
      </c>
      <c r="J435" s="684">
        <v>3.03591E-2</v>
      </c>
      <c r="K435" s="684" t="s">
        <v>9173</v>
      </c>
      <c r="L435" s="445">
        <v>130.22081901899034</v>
      </c>
      <c r="M435" s="446">
        <f>L435*ЗМІСТ!$E$13/1000*1.2</f>
        <v>8.2122248952825618</v>
      </c>
      <c r="N435" s="874">
        <v>8.6183204131857302E-2</v>
      </c>
      <c r="O435" s="1050" t="s">
        <v>9171</v>
      </c>
      <c r="P435" s="1033"/>
      <c r="Q435" s="1033"/>
      <c r="R435" s="672"/>
      <c r="S435" s="670"/>
      <c r="T435" s="671"/>
      <c r="U435" s="425"/>
    </row>
    <row r="436" spans="1:21" ht="13.5" customHeight="1" outlineLevel="1">
      <c r="A436" s="425"/>
      <c r="B436" s="170">
        <f t="shared" si="7"/>
        <v>429</v>
      </c>
      <c r="C436" s="450"/>
      <c r="D436" s="47">
        <v>8595057617957</v>
      </c>
      <c r="E436" s="204" t="s">
        <v>423</v>
      </c>
      <c r="F436" s="582" t="s">
        <v>5667</v>
      </c>
      <c r="G436" s="715" t="s">
        <v>8568</v>
      </c>
      <c r="H436" s="723">
        <v>400</v>
      </c>
      <c r="I436" s="684">
        <v>7.1999999999999998E-3</v>
      </c>
      <c r="J436" s="684">
        <v>3.03591E-2</v>
      </c>
      <c r="K436" s="684" t="s">
        <v>9173</v>
      </c>
      <c r="L436" s="445">
        <v>125.65977248396028</v>
      </c>
      <c r="M436" s="446">
        <f>L436*ЗМІСТ!$E$13/1000*1.2</f>
        <v>7.9245877863648735</v>
      </c>
      <c r="N436" s="874"/>
      <c r="O436" s="875"/>
      <c r="P436" s="1033"/>
      <c r="Q436" s="887"/>
      <c r="R436" s="672"/>
      <c r="S436" s="670"/>
      <c r="T436" s="671"/>
      <c r="U436" s="425"/>
    </row>
    <row r="437" spans="1:21" ht="13.5" customHeight="1" outlineLevel="1">
      <c r="A437" s="425"/>
      <c r="B437" s="170">
        <f t="shared" si="7"/>
        <v>430</v>
      </c>
      <c r="C437" s="448"/>
      <c r="D437" s="47">
        <v>8595057626553</v>
      </c>
      <c r="E437" s="204" t="s">
        <v>3260</v>
      </c>
      <c r="F437" s="582" t="s">
        <v>5668</v>
      </c>
      <c r="G437" s="715" t="s">
        <v>8568</v>
      </c>
      <c r="H437" s="723">
        <v>720</v>
      </c>
      <c r="I437" s="684">
        <v>6.4999999999999997E-3</v>
      </c>
      <c r="J437" s="684">
        <v>1.6866099999999998E-2</v>
      </c>
      <c r="K437" s="684" t="s">
        <v>9173</v>
      </c>
      <c r="L437" s="445">
        <v>310.97621567404116</v>
      </c>
      <c r="M437" s="446">
        <f>L437*ЗМІСТ!$E$13/1000*1.2</f>
        <v>19.611354309073221</v>
      </c>
      <c r="N437" s="874"/>
      <c r="O437" s="875"/>
      <c r="P437" s="1033"/>
      <c r="Q437" s="887"/>
      <c r="R437" s="672"/>
      <c r="S437" s="670"/>
      <c r="T437" s="671"/>
      <c r="U437" s="425"/>
    </row>
    <row r="438" spans="1:21" ht="13.5" customHeight="1" outlineLevel="1">
      <c r="A438" s="425"/>
      <c r="B438" s="170">
        <f t="shared" si="7"/>
        <v>431</v>
      </c>
      <c r="C438" s="448"/>
      <c r="D438" s="47">
        <v>8595057631816</v>
      </c>
      <c r="E438" s="204" t="s">
        <v>3261</v>
      </c>
      <c r="F438" s="582" t="s">
        <v>5669</v>
      </c>
      <c r="G438" s="715" t="s">
        <v>8568</v>
      </c>
      <c r="H438" s="723">
        <v>720</v>
      </c>
      <c r="I438" s="684">
        <v>6.4999999999999997E-3</v>
      </c>
      <c r="J438" s="684">
        <v>1.6866099999999998E-2</v>
      </c>
      <c r="K438" s="684" t="s">
        <v>9173</v>
      </c>
      <c r="L438" s="445">
        <v>342.03873831744431</v>
      </c>
      <c r="M438" s="446">
        <f>L438*ЗМІСТ!$E$13/1000*1.2</f>
        <v>21.570276267053174</v>
      </c>
      <c r="N438" s="874"/>
      <c r="O438" s="875"/>
      <c r="P438" s="1033"/>
      <c r="Q438" s="887"/>
      <c r="R438" s="672"/>
      <c r="S438" s="670"/>
      <c r="T438" s="671"/>
      <c r="U438" s="425"/>
    </row>
    <row r="439" spans="1:21" ht="13.5" customHeight="1" outlineLevel="1">
      <c r="A439" s="425"/>
      <c r="B439" s="170">
        <f t="shared" si="7"/>
        <v>432</v>
      </c>
      <c r="C439" s="448"/>
      <c r="D439" s="47">
        <v>8595057618022</v>
      </c>
      <c r="E439" s="204" t="s">
        <v>452</v>
      </c>
      <c r="F439" s="582" t="s">
        <v>5670</v>
      </c>
      <c r="G439" s="715" t="s">
        <v>8568</v>
      </c>
      <c r="H439" s="723">
        <v>10</v>
      </c>
      <c r="I439" s="684">
        <v>8.5000000000000006E-3</v>
      </c>
      <c r="J439" s="684">
        <v>4.0678400000000003E-2</v>
      </c>
      <c r="K439" s="684" t="s">
        <v>9173</v>
      </c>
      <c r="L439" s="445">
        <v>156.75124256449408</v>
      </c>
      <c r="M439" s="446">
        <f>L439*ЗМІСТ!$E$13/1000*1.2</f>
        <v>9.8853352808884445</v>
      </c>
      <c r="N439" s="874">
        <v>8.6183176607021475E-2</v>
      </c>
      <c r="O439" s="1050" t="s">
        <v>9171</v>
      </c>
      <c r="P439" s="1033"/>
      <c r="Q439" s="1033"/>
      <c r="R439" s="672"/>
      <c r="S439" s="670"/>
      <c r="T439" s="671"/>
      <c r="U439" s="425"/>
    </row>
    <row r="440" spans="1:21" ht="13.5" customHeight="1" outlineLevel="1">
      <c r="A440" s="425"/>
      <c r="B440" s="170">
        <f t="shared" si="7"/>
        <v>433</v>
      </c>
      <c r="C440" s="448"/>
      <c r="D440" s="47">
        <v>8595057643857</v>
      </c>
      <c r="E440" s="204" t="s">
        <v>396</v>
      </c>
      <c r="F440" s="582" t="s">
        <v>5671</v>
      </c>
      <c r="G440" s="715" t="s">
        <v>8568</v>
      </c>
      <c r="H440" s="723">
        <v>700</v>
      </c>
      <c r="I440" s="684">
        <v>8.8000000000000005E-3</v>
      </c>
      <c r="J440" s="684">
        <v>4.0678400000000003E-2</v>
      </c>
      <c r="K440" s="684" t="s">
        <v>9173</v>
      </c>
      <c r="L440" s="445">
        <v>137.27944924285774</v>
      </c>
      <c r="M440" s="446">
        <f>L440*ЗМІСТ!$E$13/1000*1.2</f>
        <v>8.6573692223396996</v>
      </c>
      <c r="N440" s="874"/>
      <c r="O440" s="875"/>
      <c r="P440" s="1033"/>
      <c r="Q440" s="887"/>
      <c r="R440" s="672"/>
      <c r="S440" s="670"/>
      <c r="T440" s="671"/>
      <c r="U440" s="425"/>
    </row>
    <row r="441" spans="1:21" ht="13.5" customHeight="1" outlineLevel="1">
      <c r="A441" s="425"/>
      <c r="B441" s="170">
        <f t="shared" si="7"/>
        <v>434</v>
      </c>
      <c r="C441" s="448"/>
      <c r="D441" s="47">
        <v>8595057617902</v>
      </c>
      <c r="E441" s="204" t="s">
        <v>368</v>
      </c>
      <c r="F441" s="582" t="s">
        <v>5672</v>
      </c>
      <c r="G441" s="715" t="s">
        <v>8568</v>
      </c>
      <c r="H441" s="723">
        <v>10</v>
      </c>
      <c r="I441" s="684">
        <v>8.5000000000000006E-3</v>
      </c>
      <c r="J441" s="684">
        <v>4.0678400000000003E-2</v>
      </c>
      <c r="K441" s="684" t="s">
        <v>9173</v>
      </c>
      <c r="L441" s="445">
        <v>148.68860684331625</v>
      </c>
      <c r="M441" s="446">
        <f>L441*ЗМІСТ!$E$13/1000*1.2</f>
        <v>9.3768745117898007</v>
      </c>
      <c r="N441" s="874">
        <v>8.6183178901364732E-2</v>
      </c>
      <c r="O441" s="1050" t="s">
        <v>9171</v>
      </c>
      <c r="P441" s="1033"/>
      <c r="Q441" s="1033"/>
      <c r="R441" s="672"/>
      <c r="S441" s="670"/>
      <c r="T441" s="671"/>
      <c r="U441" s="425"/>
    </row>
    <row r="442" spans="1:21" ht="13.5" customHeight="1" outlineLevel="1">
      <c r="A442" s="425"/>
      <c r="B442" s="170">
        <f t="shared" si="7"/>
        <v>435</v>
      </c>
      <c r="C442" s="448"/>
      <c r="D442" s="47">
        <v>8595057617964</v>
      </c>
      <c r="E442" s="204" t="s">
        <v>424</v>
      </c>
      <c r="F442" s="582" t="s">
        <v>5673</v>
      </c>
      <c r="G442" s="715" t="s">
        <v>8568</v>
      </c>
      <c r="H442" s="723">
        <v>700</v>
      </c>
      <c r="I442" s="684">
        <v>8.5000000000000006E-3</v>
      </c>
      <c r="J442" s="684">
        <v>4.0678400000000003E-2</v>
      </c>
      <c r="K442" s="684" t="s">
        <v>9173</v>
      </c>
      <c r="L442" s="445">
        <v>145.53052490283525</v>
      </c>
      <c r="M442" s="446">
        <f>L442*ЗМІСТ!$E$13/1000*1.2</f>
        <v>9.1777137375884159</v>
      </c>
      <c r="N442" s="874"/>
      <c r="O442" s="875"/>
      <c r="P442" s="1033"/>
      <c r="Q442" s="887"/>
      <c r="R442" s="672"/>
      <c r="S442" s="670"/>
      <c r="T442" s="671"/>
      <c r="U442" s="425"/>
    </row>
    <row r="443" spans="1:21" ht="13.5" customHeight="1" outlineLevel="1">
      <c r="A443" s="425"/>
      <c r="B443" s="170">
        <f t="shared" si="7"/>
        <v>436</v>
      </c>
      <c r="C443" s="448"/>
      <c r="D443" s="47">
        <v>8595057626294</v>
      </c>
      <c r="E443" s="204" t="s">
        <v>3262</v>
      </c>
      <c r="F443" s="582" t="s">
        <v>5674</v>
      </c>
      <c r="G443" s="715" t="s">
        <v>8568</v>
      </c>
      <c r="H443" s="723">
        <v>1200</v>
      </c>
      <c r="I443" s="684">
        <v>8.3000000000000001E-3</v>
      </c>
      <c r="J443" s="684">
        <v>2.3729099999999999E-2</v>
      </c>
      <c r="K443" s="684" t="s">
        <v>9173</v>
      </c>
      <c r="L443" s="445">
        <v>344.07094418343235</v>
      </c>
      <c r="M443" s="446">
        <f>L443*ЗМІСТ!$E$13/1000*1.2</f>
        <v>21.698434972632906</v>
      </c>
      <c r="N443" s="874"/>
      <c r="O443" s="875"/>
      <c r="P443" s="1033"/>
      <c r="Q443" s="887"/>
      <c r="R443" s="672"/>
      <c r="S443" s="670"/>
      <c r="T443" s="671"/>
      <c r="U443" s="425"/>
    </row>
    <row r="444" spans="1:21" ht="13.5" customHeight="1" outlineLevel="1">
      <c r="A444" s="425"/>
      <c r="B444" s="170">
        <f t="shared" si="7"/>
        <v>437</v>
      </c>
      <c r="C444" s="448"/>
      <c r="D444" s="47">
        <v>8595057631823</v>
      </c>
      <c r="E444" s="204" t="s">
        <v>3263</v>
      </c>
      <c r="F444" s="582" t="s">
        <v>5675</v>
      </c>
      <c r="G444" s="715" t="s">
        <v>8568</v>
      </c>
      <c r="H444" s="723">
        <v>1200</v>
      </c>
      <c r="I444" s="684">
        <v>8.3000000000000001E-3</v>
      </c>
      <c r="J444" s="684">
        <v>2.3729099999999999E-2</v>
      </c>
      <c r="K444" s="684" t="s">
        <v>9173</v>
      </c>
      <c r="L444" s="445">
        <v>380.53978819579527</v>
      </c>
      <c r="M444" s="446">
        <f>L444*ЗМІСТ!$E$13/1000*1.2</f>
        <v>23.998300316413523</v>
      </c>
      <c r="N444" s="874"/>
      <c r="O444" s="875"/>
      <c r="P444" s="1033"/>
      <c r="Q444" s="887"/>
      <c r="R444" s="672"/>
      <c r="S444" s="670"/>
      <c r="T444" s="671"/>
      <c r="U444" s="425"/>
    </row>
    <row r="445" spans="1:21" ht="13.5" customHeight="1" outlineLevel="1">
      <c r="A445" s="425"/>
      <c r="B445" s="170">
        <f t="shared" si="7"/>
        <v>438</v>
      </c>
      <c r="C445" s="448"/>
      <c r="D445" s="47">
        <v>8595057618039</v>
      </c>
      <c r="E445" s="204" t="s">
        <v>453</v>
      </c>
      <c r="F445" s="582" t="s">
        <v>5676</v>
      </c>
      <c r="G445" s="715" t="s">
        <v>8568</v>
      </c>
      <c r="H445" s="723">
        <v>10</v>
      </c>
      <c r="I445" s="684">
        <v>1.24E-2</v>
      </c>
      <c r="J445" s="684">
        <v>3.8479600000000003E-2</v>
      </c>
      <c r="K445" s="684" t="s">
        <v>9173</v>
      </c>
      <c r="L445" s="445">
        <v>303.94522192533213</v>
      </c>
      <c r="M445" s="446">
        <f>L445*ЗМІСТ!$E$13/1000*1.2</f>
        <v>19.167952844263635</v>
      </c>
      <c r="N445" s="874">
        <v>8.6137964251832941E-2</v>
      </c>
      <c r="O445" s="1050" t="s">
        <v>9171</v>
      </c>
      <c r="P445" s="1033"/>
      <c r="Q445" s="1033"/>
      <c r="R445" s="672"/>
      <c r="S445" s="670"/>
      <c r="T445" s="671"/>
      <c r="U445" s="425"/>
    </row>
    <row r="446" spans="1:21" ht="13.5" customHeight="1" outlineLevel="1">
      <c r="A446" s="425"/>
      <c r="B446" s="170">
        <f t="shared" si="7"/>
        <v>439</v>
      </c>
      <c r="C446" s="448"/>
      <c r="D446" s="47">
        <v>8595057643864</v>
      </c>
      <c r="E446" s="204" t="s">
        <v>397</v>
      </c>
      <c r="F446" s="582" t="s">
        <v>5677</v>
      </c>
      <c r="G446" s="715" t="s">
        <v>8568</v>
      </c>
      <c r="H446" s="723">
        <v>740</v>
      </c>
      <c r="I446" s="684">
        <v>1.24E-2</v>
      </c>
      <c r="J446" s="684">
        <v>3.8479600000000003E-2</v>
      </c>
      <c r="K446" s="684" t="s">
        <v>9173</v>
      </c>
      <c r="L446" s="445">
        <v>256.40164872337846</v>
      </c>
      <c r="M446" s="446">
        <f>L446*ЗМІСТ!$E$13/1000*1.2</f>
        <v>16.169672550827343</v>
      </c>
      <c r="N446" s="874"/>
      <c r="O446" s="875"/>
      <c r="P446" s="1033"/>
      <c r="Q446" s="887"/>
      <c r="R446" s="672"/>
      <c r="S446" s="670"/>
      <c r="T446" s="671"/>
      <c r="U446" s="425"/>
    </row>
    <row r="447" spans="1:21" ht="13.5" customHeight="1" outlineLevel="1">
      <c r="A447" s="425"/>
      <c r="B447" s="170">
        <f t="shared" si="7"/>
        <v>440</v>
      </c>
      <c r="C447" s="448"/>
      <c r="D447" s="47">
        <v>8595057617919</v>
      </c>
      <c r="E447" s="204" t="s">
        <v>369</v>
      </c>
      <c r="F447" s="582" t="s">
        <v>5678</v>
      </c>
      <c r="G447" s="715" t="s">
        <v>8568</v>
      </c>
      <c r="H447" s="723">
        <v>10</v>
      </c>
      <c r="I447" s="684">
        <v>1.24E-2</v>
      </c>
      <c r="J447" s="684">
        <v>3.8479600000000003E-2</v>
      </c>
      <c r="K447" s="684" t="s">
        <v>9173</v>
      </c>
      <c r="L447" s="445">
        <v>286.3850233535855</v>
      </c>
      <c r="M447" s="446">
        <f>L447*ЗМІСТ!$E$13/1000*1.2</f>
        <v>18.06053929116678</v>
      </c>
      <c r="N447" s="874">
        <v>8.9178288909682879E-2</v>
      </c>
      <c r="O447" s="1050" t="s">
        <v>9171</v>
      </c>
      <c r="P447" s="1033"/>
      <c r="Q447" s="1033"/>
      <c r="R447" s="672"/>
      <c r="S447" s="670"/>
      <c r="T447" s="671"/>
      <c r="U447" s="425"/>
    </row>
    <row r="448" spans="1:21" ht="13.5" customHeight="1" outlineLevel="1">
      <c r="A448" s="425"/>
      <c r="B448" s="170">
        <f t="shared" si="7"/>
        <v>441</v>
      </c>
      <c r="C448" s="448"/>
      <c r="D448" s="47">
        <v>8595057617971</v>
      </c>
      <c r="E448" s="204" t="s">
        <v>425</v>
      </c>
      <c r="F448" s="582" t="s">
        <v>5679</v>
      </c>
      <c r="G448" s="715" t="s">
        <v>8568</v>
      </c>
      <c r="H448" s="723">
        <v>740</v>
      </c>
      <c r="I448" s="684">
        <v>1.24E-2</v>
      </c>
      <c r="J448" s="684">
        <v>3.8479600000000003E-2</v>
      </c>
      <c r="K448" s="684" t="s">
        <v>9173</v>
      </c>
      <c r="L448" s="445">
        <v>281.95055271840715</v>
      </c>
      <c r="M448" s="446">
        <f>L448*ЗМІСТ!$E$13/1000*1.2</f>
        <v>17.780884544545192</v>
      </c>
      <c r="N448" s="874"/>
      <c r="O448" s="875"/>
      <c r="P448" s="1033"/>
      <c r="Q448" s="887"/>
      <c r="R448" s="672"/>
      <c r="S448" s="670"/>
      <c r="T448" s="671"/>
      <c r="U448" s="425"/>
    </row>
    <row r="449" spans="1:21" ht="13.5" customHeight="1" outlineLevel="1">
      <c r="A449" s="425"/>
      <c r="B449" s="170">
        <f t="shared" si="7"/>
        <v>442</v>
      </c>
      <c r="C449" s="448"/>
      <c r="D449" s="47">
        <v>8595057626300</v>
      </c>
      <c r="E449" s="204" t="s">
        <v>3264</v>
      </c>
      <c r="F449" s="582" t="s">
        <v>5680</v>
      </c>
      <c r="G449" s="715" t="s">
        <v>8568</v>
      </c>
      <c r="H449" s="723">
        <v>740</v>
      </c>
      <c r="I449" s="684">
        <v>1.12E-2</v>
      </c>
      <c r="J449" s="684">
        <v>3.8479600000000003E-2</v>
      </c>
      <c r="K449" s="684" t="s">
        <v>9173</v>
      </c>
      <c r="L449" s="445">
        <v>442.36042879420563</v>
      </c>
      <c r="M449" s="446">
        <f>L449*ЗМІСТ!$E$13/1000*1.2</f>
        <v>27.896947303809174</v>
      </c>
      <c r="N449" s="874"/>
      <c r="O449" s="875"/>
      <c r="P449" s="1033"/>
      <c r="Q449" s="887"/>
      <c r="R449" s="672"/>
      <c r="S449" s="670"/>
      <c r="T449" s="671"/>
      <c r="U449" s="425"/>
    </row>
    <row r="450" spans="1:21" ht="13.5" customHeight="1" outlineLevel="1">
      <c r="A450" s="425"/>
      <c r="B450" s="170">
        <f t="shared" si="7"/>
        <v>443</v>
      </c>
      <c r="C450" s="448"/>
      <c r="D450" s="47">
        <v>8595057631830</v>
      </c>
      <c r="E450" s="204" t="s">
        <v>3265</v>
      </c>
      <c r="F450" s="582" t="s">
        <v>5681</v>
      </c>
      <c r="G450" s="715" t="s">
        <v>8568</v>
      </c>
      <c r="H450" s="723">
        <v>740</v>
      </c>
      <c r="I450" s="684">
        <v>1.12E-2</v>
      </c>
      <c r="J450" s="684">
        <v>3.8479600000000003E-2</v>
      </c>
      <c r="K450" s="684" t="s">
        <v>9173</v>
      </c>
      <c r="L450" s="445">
        <v>528.87374967421192</v>
      </c>
      <c r="M450" s="446">
        <f>L450*ЗМІСТ!$E$13/1000*1.2</f>
        <v>33.35280952965455</v>
      </c>
      <c r="N450" s="874"/>
      <c r="O450" s="875"/>
      <c r="P450" s="1033"/>
      <c r="Q450" s="887"/>
      <c r="R450" s="672"/>
      <c r="S450" s="670"/>
      <c r="T450" s="671"/>
      <c r="U450" s="425"/>
    </row>
    <row r="451" spans="1:21" ht="13.5" customHeight="1" outlineLevel="1">
      <c r="A451" s="425"/>
      <c r="B451" s="170">
        <f t="shared" si="7"/>
        <v>444</v>
      </c>
      <c r="C451" s="450"/>
      <c r="D451" s="47">
        <v>8595057618046</v>
      </c>
      <c r="E451" s="204" t="s">
        <v>454</v>
      </c>
      <c r="F451" s="582" t="s">
        <v>5682</v>
      </c>
      <c r="G451" s="715" t="s">
        <v>8568</v>
      </c>
      <c r="H451" s="723">
        <v>10</v>
      </c>
      <c r="I451" s="684">
        <v>1.61E-2</v>
      </c>
      <c r="J451" s="684">
        <v>7.1187200000000006E-2</v>
      </c>
      <c r="K451" s="684" t="s">
        <v>9173</v>
      </c>
      <c r="L451" s="445">
        <v>340.56624205774875</v>
      </c>
      <c r="M451" s="446">
        <f>L451*ЗМІСТ!$E$13/1000*1.2</f>
        <v>21.477414998531135</v>
      </c>
      <c r="N451" s="874">
        <v>5.9996695493036746E-2</v>
      </c>
      <c r="O451" s="1050" t="s">
        <v>9171</v>
      </c>
      <c r="P451" s="1033"/>
      <c r="Q451" s="1033"/>
      <c r="R451" s="672"/>
      <c r="S451" s="670"/>
      <c r="T451" s="671"/>
      <c r="U451" s="425"/>
    </row>
    <row r="452" spans="1:21" ht="13.5" customHeight="1" outlineLevel="1">
      <c r="A452" s="425"/>
      <c r="B452" s="170">
        <f t="shared" ref="B452:B515" si="8">B451+1</f>
        <v>445</v>
      </c>
      <c r="C452" s="448"/>
      <c r="D452" s="47">
        <v>8595057643871</v>
      </c>
      <c r="E452" s="204" t="s">
        <v>398</v>
      </c>
      <c r="F452" s="582" t="s">
        <v>5683</v>
      </c>
      <c r="G452" s="715" t="s">
        <v>8568</v>
      </c>
      <c r="H452" s="723">
        <v>400</v>
      </c>
      <c r="I452" s="684">
        <v>1.61E-2</v>
      </c>
      <c r="J452" s="684">
        <v>7.1187200000000006E-2</v>
      </c>
      <c r="K452" s="684" t="s">
        <v>9173</v>
      </c>
      <c r="L452" s="445">
        <v>295.23600831575448</v>
      </c>
      <c r="M452" s="446">
        <f>L452*ЗМІСТ!$E$13/1000*1.2</f>
        <v>18.618716390663408</v>
      </c>
      <c r="N452" s="874"/>
      <c r="O452" s="875"/>
      <c r="P452" s="1033"/>
      <c r="Q452" s="887"/>
      <c r="R452" s="672"/>
      <c r="S452" s="670"/>
      <c r="T452" s="671"/>
      <c r="U452" s="425"/>
    </row>
    <row r="453" spans="1:21" ht="13.5" customHeight="1" outlineLevel="1">
      <c r="A453" s="425"/>
      <c r="B453" s="170">
        <f t="shared" si="8"/>
        <v>446</v>
      </c>
      <c r="C453" s="448"/>
      <c r="D453" s="47">
        <v>8595057617926</v>
      </c>
      <c r="E453" s="204" t="s">
        <v>370</v>
      </c>
      <c r="F453" s="582" t="s">
        <v>5684</v>
      </c>
      <c r="G453" s="715" t="s">
        <v>8568</v>
      </c>
      <c r="H453" s="723">
        <v>10</v>
      </c>
      <c r="I453" s="684">
        <v>1.61E-2</v>
      </c>
      <c r="J453" s="684">
        <v>7.1187200000000006E-2</v>
      </c>
      <c r="K453" s="684" t="s">
        <v>9173</v>
      </c>
      <c r="L453" s="445">
        <v>324.61487485553113</v>
      </c>
      <c r="M453" s="446">
        <f>L453*ЗМІСТ!$E$13/1000*1.2</f>
        <v>20.471460529509233</v>
      </c>
      <c r="N453" s="874">
        <v>8.6183208816897255E-2</v>
      </c>
      <c r="O453" s="1050" t="s">
        <v>9171</v>
      </c>
      <c r="P453" s="1033"/>
      <c r="Q453" s="1033"/>
      <c r="R453" s="672"/>
      <c r="S453" s="670"/>
      <c r="T453" s="671"/>
      <c r="U453" s="425"/>
    </row>
    <row r="454" spans="1:21" ht="13.5" customHeight="1" outlineLevel="1">
      <c r="A454" s="425"/>
      <c r="B454" s="170">
        <f t="shared" si="8"/>
        <v>447</v>
      </c>
      <c r="C454" s="448"/>
      <c r="D454" s="47">
        <v>8595057617988</v>
      </c>
      <c r="E454" s="204" t="s">
        <v>426</v>
      </c>
      <c r="F454" s="582" t="s">
        <v>5685</v>
      </c>
      <c r="G454" s="715" t="s">
        <v>8568</v>
      </c>
      <c r="H454" s="723">
        <v>400</v>
      </c>
      <c r="I454" s="684">
        <v>1.61E-2</v>
      </c>
      <c r="J454" s="684">
        <v>7.1187200000000006E-2</v>
      </c>
      <c r="K454" s="684" t="s">
        <v>9173</v>
      </c>
      <c r="L454" s="445">
        <v>317.3691817837996</v>
      </c>
      <c r="M454" s="446">
        <f>L454*ЗМІСТ!$E$13/1000*1.2</f>
        <v>20.01451930094445</v>
      </c>
      <c r="N454" s="874"/>
      <c r="O454" s="875"/>
      <c r="P454" s="1033"/>
      <c r="Q454" s="887"/>
      <c r="R454" s="672"/>
      <c r="S454" s="670"/>
      <c r="T454" s="671"/>
      <c r="U454" s="425"/>
    </row>
    <row r="455" spans="1:21" ht="13.5" customHeight="1" outlineLevel="1">
      <c r="A455" s="425"/>
      <c r="B455" s="170">
        <f t="shared" si="8"/>
        <v>448</v>
      </c>
      <c r="C455" s="448"/>
      <c r="D455" s="47">
        <v>8595057626560</v>
      </c>
      <c r="E455" s="204" t="s">
        <v>3266</v>
      </c>
      <c r="F455" s="582" t="s">
        <v>5686</v>
      </c>
      <c r="G455" s="715" t="s">
        <v>8568</v>
      </c>
      <c r="H455" s="723">
        <v>10</v>
      </c>
      <c r="I455" s="684">
        <v>1.4E-2</v>
      </c>
      <c r="J455" s="684">
        <v>7.1187200000000006E-2</v>
      </c>
      <c r="K455" s="684" t="s">
        <v>9173</v>
      </c>
      <c r="L455" s="445">
        <v>272.08872455574743</v>
      </c>
      <c r="M455" s="446">
        <f>L455*ЗМІСТ!$E$13/1000*1.2</f>
        <v>17.158959791187723</v>
      </c>
      <c r="N455" s="874">
        <v>5.0617346444410682E-2</v>
      </c>
      <c r="O455" s="1050" t="s">
        <v>9171</v>
      </c>
      <c r="P455" s="1033"/>
      <c r="Q455" s="1033"/>
      <c r="R455" s="672"/>
      <c r="S455" s="670"/>
      <c r="T455" s="671"/>
      <c r="U455" s="425"/>
    </row>
    <row r="456" spans="1:21" ht="13.5" customHeight="1" outlineLevel="1">
      <c r="A456" s="425"/>
      <c r="B456" s="170">
        <f t="shared" si="8"/>
        <v>449</v>
      </c>
      <c r="C456" s="448"/>
      <c r="D456" s="47">
        <v>8595057631847</v>
      </c>
      <c r="E456" s="204" t="s">
        <v>3267</v>
      </c>
      <c r="F456" s="582" t="s">
        <v>5687</v>
      </c>
      <c r="G456" s="715" t="s">
        <v>8568</v>
      </c>
      <c r="H456" s="723">
        <v>400</v>
      </c>
      <c r="I456" s="684">
        <v>1.4E-2</v>
      </c>
      <c r="J456" s="684">
        <v>7.1187200000000006E-2</v>
      </c>
      <c r="K456" s="684" t="s">
        <v>9173</v>
      </c>
      <c r="L456" s="445">
        <v>616.9859170330642</v>
      </c>
      <c r="M456" s="446">
        <f>L456*ЗМІСТ!$E$13/1000*1.2</f>
        <v>38.909501154026437</v>
      </c>
      <c r="N456" s="874"/>
      <c r="O456" s="875"/>
      <c r="P456" s="1033"/>
      <c r="Q456" s="887"/>
      <c r="R456" s="672"/>
      <c r="S456" s="670"/>
      <c r="T456" s="671"/>
      <c r="U456" s="425"/>
    </row>
    <row r="457" spans="1:21" ht="13.5" customHeight="1" outlineLevel="1">
      <c r="A457" s="425"/>
      <c r="B457" s="170">
        <f t="shared" si="8"/>
        <v>450</v>
      </c>
      <c r="C457" s="448"/>
      <c r="D457" s="47">
        <v>8595057618053</v>
      </c>
      <c r="E457" s="204" t="s">
        <v>455</v>
      </c>
      <c r="F457" s="582" t="s">
        <v>5688</v>
      </c>
      <c r="G457" s="715" t="s">
        <v>8568</v>
      </c>
      <c r="H457" s="723">
        <v>10</v>
      </c>
      <c r="I457" s="684">
        <v>0.02</v>
      </c>
      <c r="J457" s="684">
        <v>8.1356800000000007E-2</v>
      </c>
      <c r="K457" s="684" t="s">
        <v>9173</v>
      </c>
      <c r="L457" s="445">
        <v>485.26656487578327</v>
      </c>
      <c r="M457" s="446">
        <f>L457*ЗМІСТ!$E$13/1000*1.2</f>
        <v>30.602773004676013</v>
      </c>
      <c r="N457" s="874">
        <v>8.6183203093645189E-2</v>
      </c>
      <c r="O457" s="1050" t="s">
        <v>9171</v>
      </c>
      <c r="P457" s="1033"/>
      <c r="Q457" s="1033"/>
      <c r="R457" s="672"/>
      <c r="S457" s="670"/>
      <c r="T457" s="671"/>
      <c r="U457" s="425"/>
    </row>
    <row r="458" spans="1:21" ht="13.5" customHeight="1" outlineLevel="1">
      <c r="A458" s="425"/>
      <c r="B458" s="170">
        <f t="shared" si="8"/>
        <v>451</v>
      </c>
      <c r="C458" s="448"/>
      <c r="D458" s="47">
        <v>8595057657045</v>
      </c>
      <c r="E458" s="204" t="s">
        <v>399</v>
      </c>
      <c r="F458" s="582" t="s">
        <v>5689</v>
      </c>
      <c r="G458" s="715" t="s">
        <v>8568</v>
      </c>
      <c r="H458" s="723">
        <v>420</v>
      </c>
      <c r="I458" s="684">
        <v>0.02</v>
      </c>
      <c r="J458" s="684">
        <v>6.7797300000000005E-2</v>
      </c>
      <c r="K458" s="684" t="s">
        <v>9173</v>
      </c>
      <c r="L458" s="445">
        <v>457.56601673516724</v>
      </c>
      <c r="M458" s="446">
        <f>L458*ЗМІСТ!$E$13/1000*1.2</f>
        <v>28.855870068823908</v>
      </c>
      <c r="N458" s="874"/>
      <c r="O458" s="875"/>
      <c r="P458" s="1033"/>
      <c r="Q458" s="887"/>
      <c r="R458" s="672"/>
      <c r="S458" s="670"/>
      <c r="T458" s="671"/>
      <c r="U458" s="425"/>
    </row>
    <row r="459" spans="1:21" ht="13.5" customHeight="1" outlineLevel="1">
      <c r="A459" s="425"/>
      <c r="B459" s="170">
        <f t="shared" si="8"/>
        <v>452</v>
      </c>
      <c r="C459" s="448"/>
      <c r="D459" s="47">
        <v>8595057617933</v>
      </c>
      <c r="E459" s="204" t="s">
        <v>371</v>
      </c>
      <c r="F459" s="582" t="s">
        <v>5690</v>
      </c>
      <c r="G459" s="715" t="s">
        <v>8568</v>
      </c>
      <c r="H459" s="723">
        <v>10</v>
      </c>
      <c r="I459" s="684">
        <v>0.02</v>
      </c>
      <c r="J459" s="684">
        <v>8.1356800000000007E-2</v>
      </c>
      <c r="K459" s="684" t="s">
        <v>9173</v>
      </c>
      <c r="L459" s="445">
        <v>463.08388112203238</v>
      </c>
      <c r="M459" s="446">
        <f>L459*ЗМІСТ!$E$13/1000*1.2</f>
        <v>29.203847785658869</v>
      </c>
      <c r="N459" s="874">
        <v>8.6183211578032742E-2</v>
      </c>
      <c r="O459" s="1050" t="s">
        <v>9171</v>
      </c>
      <c r="P459" s="1033"/>
      <c r="Q459" s="1033"/>
      <c r="R459" s="672"/>
      <c r="S459" s="670"/>
      <c r="T459" s="671"/>
      <c r="U459" s="425"/>
    </row>
    <row r="460" spans="1:21" ht="13.5" customHeight="1" outlineLevel="1">
      <c r="A460" s="425"/>
      <c r="B460" s="170">
        <f t="shared" si="8"/>
        <v>453</v>
      </c>
      <c r="C460" s="448"/>
      <c r="D460" s="47">
        <v>8595057617995</v>
      </c>
      <c r="E460" s="204" t="s">
        <v>427</v>
      </c>
      <c r="F460" s="582" t="s">
        <v>5691</v>
      </c>
      <c r="G460" s="715" t="s">
        <v>8568</v>
      </c>
      <c r="H460" s="723">
        <v>350</v>
      </c>
      <c r="I460" s="684">
        <v>0.02</v>
      </c>
      <c r="J460" s="684">
        <v>8.1356800000000007E-2</v>
      </c>
      <c r="K460" s="684" t="s">
        <v>9173</v>
      </c>
      <c r="L460" s="445">
        <v>476.53979168024807</v>
      </c>
      <c r="M460" s="446">
        <f>L460*ЗМІСТ!$E$13/1000*1.2</f>
        <v>30.05242917615649</v>
      </c>
      <c r="N460" s="874"/>
      <c r="O460" s="875"/>
      <c r="P460" s="1033"/>
      <c r="Q460" s="887"/>
      <c r="R460" s="672"/>
      <c r="S460" s="670"/>
      <c r="T460" s="671"/>
      <c r="U460" s="425"/>
    </row>
    <row r="461" spans="1:21" ht="13.5" customHeight="1" outlineLevel="1">
      <c r="A461" s="425"/>
      <c r="B461" s="170">
        <f t="shared" si="8"/>
        <v>454</v>
      </c>
      <c r="C461" s="448"/>
      <c r="D461" s="47">
        <v>8595057626577</v>
      </c>
      <c r="E461" s="204" t="s">
        <v>3268</v>
      </c>
      <c r="F461" s="582" t="s">
        <v>5692</v>
      </c>
      <c r="G461" s="715" t="s">
        <v>8568</v>
      </c>
      <c r="H461" s="723">
        <v>420</v>
      </c>
      <c r="I461" s="684">
        <v>1.7000000000000001E-2</v>
      </c>
      <c r="J461" s="684">
        <v>6.7797300000000005E-2</v>
      </c>
      <c r="K461" s="684" t="s">
        <v>9173</v>
      </c>
      <c r="L461" s="445">
        <v>718.32499177691318</v>
      </c>
      <c r="M461" s="446">
        <f>L461*ЗМІСТ!$E$13/1000*1.2</f>
        <v>45.300332349420565</v>
      </c>
      <c r="N461" s="874"/>
      <c r="O461" s="875"/>
      <c r="P461" s="1033"/>
      <c r="Q461" s="887"/>
      <c r="R461" s="672"/>
      <c r="S461" s="670"/>
      <c r="T461" s="671"/>
      <c r="U461" s="425"/>
    </row>
    <row r="462" spans="1:21" ht="13.5" customHeight="1" outlineLevel="1">
      <c r="A462" s="425"/>
      <c r="B462" s="170">
        <f t="shared" si="8"/>
        <v>455</v>
      </c>
      <c r="C462" s="448"/>
      <c r="D462" s="47">
        <v>8595057632769</v>
      </c>
      <c r="E462" s="204" t="s">
        <v>3269</v>
      </c>
      <c r="F462" s="582" t="s">
        <v>5693</v>
      </c>
      <c r="G462" s="715" t="s">
        <v>8568</v>
      </c>
      <c r="H462" s="723">
        <v>420</v>
      </c>
      <c r="I462" s="684">
        <v>1.7000000000000001E-2</v>
      </c>
      <c r="J462" s="684">
        <v>6.7797300000000005E-2</v>
      </c>
      <c r="K462" s="684" t="s">
        <v>9173</v>
      </c>
      <c r="L462" s="445">
        <v>868.62717872470489</v>
      </c>
      <c r="M462" s="446">
        <f>L462*ЗМІСТ!$E$13/1000*1.2</f>
        <v>54.778965418746189</v>
      </c>
      <c r="N462" s="874"/>
      <c r="O462" s="875"/>
      <c r="P462" s="1033"/>
      <c r="Q462" s="887"/>
      <c r="R462" s="672"/>
      <c r="S462" s="670"/>
      <c r="T462" s="671"/>
      <c r="U462" s="425"/>
    </row>
    <row r="463" spans="1:21" ht="13.5" customHeight="1" outlineLevel="1">
      <c r="A463" s="425"/>
      <c r="B463" s="170">
        <f t="shared" si="8"/>
        <v>456</v>
      </c>
      <c r="C463" s="448"/>
      <c r="D463" s="47">
        <v>8595057657496</v>
      </c>
      <c r="E463" s="204" t="s">
        <v>456</v>
      </c>
      <c r="F463" s="582" t="s">
        <v>5694</v>
      </c>
      <c r="G463" s="715" t="s">
        <v>8568</v>
      </c>
      <c r="H463" s="723">
        <v>10</v>
      </c>
      <c r="I463" s="684">
        <v>2.6800000000000001E-2</v>
      </c>
      <c r="J463" s="684">
        <v>0.1186453</v>
      </c>
      <c r="K463" s="684" t="s">
        <v>9173</v>
      </c>
      <c r="L463" s="445">
        <v>659.53841220708409</v>
      </c>
      <c r="M463" s="446">
        <f>L463*ЗМІСТ!$E$13/1000*1.2</f>
        <v>41.593024901281602</v>
      </c>
      <c r="N463" s="874">
        <v>4.8740154068649191E-2</v>
      </c>
      <c r="O463" s="1050" t="s">
        <v>9171</v>
      </c>
      <c r="P463" s="1033"/>
      <c r="Q463" s="1033"/>
      <c r="R463" s="672"/>
      <c r="S463" s="670"/>
      <c r="T463" s="671"/>
      <c r="U463" s="425"/>
    </row>
    <row r="464" spans="1:21" ht="13.5" customHeight="1" outlineLevel="1">
      <c r="A464" s="425"/>
      <c r="B464" s="170">
        <f t="shared" si="8"/>
        <v>457</v>
      </c>
      <c r="C464" s="448"/>
      <c r="D464" s="47">
        <v>8595057657502</v>
      </c>
      <c r="E464" s="204" t="s">
        <v>400</v>
      </c>
      <c r="F464" s="582" t="s">
        <v>5695</v>
      </c>
      <c r="G464" s="715" t="s">
        <v>8568</v>
      </c>
      <c r="H464" s="723">
        <v>240</v>
      </c>
      <c r="I464" s="684">
        <v>2.6800000000000001E-2</v>
      </c>
      <c r="J464" s="684">
        <v>0.1186453</v>
      </c>
      <c r="K464" s="684" t="s">
        <v>9173</v>
      </c>
      <c r="L464" s="445">
        <v>573.50851258451371</v>
      </c>
      <c r="M464" s="446">
        <f>L464*ЗМІСТ!$E$13/1000*1.2</f>
        <v>36.167649076267757</v>
      </c>
      <c r="N464" s="874"/>
      <c r="O464" s="875"/>
      <c r="P464" s="1033"/>
      <c r="Q464" s="887"/>
      <c r="R464" s="672"/>
      <c r="S464" s="670"/>
      <c r="T464" s="671"/>
      <c r="U464" s="425"/>
    </row>
    <row r="465" spans="1:21" ht="13.5" customHeight="1" outlineLevel="1">
      <c r="A465" s="425"/>
      <c r="B465" s="170">
        <f t="shared" si="8"/>
        <v>458</v>
      </c>
      <c r="C465" s="448"/>
      <c r="D465" s="47">
        <v>8595057657519</v>
      </c>
      <c r="E465" s="204" t="s">
        <v>372</v>
      </c>
      <c r="F465" s="582" t="s">
        <v>5696</v>
      </c>
      <c r="G465" s="715" t="s">
        <v>8568</v>
      </c>
      <c r="H465" s="723">
        <v>10</v>
      </c>
      <c r="I465" s="684">
        <v>2.6800000000000001E-2</v>
      </c>
      <c r="J465" s="684">
        <v>0.1186453</v>
      </c>
      <c r="K465" s="684" t="s">
        <v>9173</v>
      </c>
      <c r="L465" s="445">
        <v>556.21875178929281</v>
      </c>
      <c r="M465" s="446">
        <f>L465*ЗМІСТ!$E$13/1000*1.2</f>
        <v>35.077290367839673</v>
      </c>
      <c r="N465" s="874">
        <v>8.6183212605844134E-2</v>
      </c>
      <c r="O465" s="1050" t="s">
        <v>9171</v>
      </c>
      <c r="P465" s="1033"/>
      <c r="Q465" s="1033"/>
      <c r="R465" s="672"/>
      <c r="S465" s="670"/>
      <c r="T465" s="671"/>
      <c r="U465" s="425"/>
    </row>
    <row r="466" spans="1:21" ht="13.5" customHeight="1" outlineLevel="1">
      <c r="A466" s="425"/>
      <c r="B466" s="170">
        <f t="shared" si="8"/>
        <v>459</v>
      </c>
      <c r="C466" s="448"/>
      <c r="D466" s="47">
        <v>8595057657526</v>
      </c>
      <c r="E466" s="204" t="s">
        <v>428</v>
      </c>
      <c r="F466" s="582" t="s">
        <v>5697</v>
      </c>
      <c r="G466" s="715" t="s">
        <v>8568</v>
      </c>
      <c r="H466" s="723">
        <v>240</v>
      </c>
      <c r="I466" s="684">
        <v>2.6800000000000001E-2</v>
      </c>
      <c r="J466" s="684">
        <v>0.1186453</v>
      </c>
      <c r="K466" s="684" t="s">
        <v>9173</v>
      </c>
      <c r="L466" s="445">
        <v>636.92166464970944</v>
      </c>
      <c r="M466" s="446">
        <f>L466*ЗМІСТ!$E$13/1000*1.2</f>
        <v>40.166725952002928</v>
      </c>
      <c r="N466" s="874"/>
      <c r="O466" s="875"/>
      <c r="P466" s="1033"/>
      <c r="Q466" s="887"/>
      <c r="R466" s="672"/>
      <c r="S466" s="670"/>
      <c r="T466" s="671"/>
      <c r="U466" s="425"/>
    </row>
    <row r="467" spans="1:21" ht="13.5" customHeight="1" outlineLevel="1">
      <c r="A467" s="425"/>
      <c r="B467" s="170">
        <f t="shared" si="8"/>
        <v>460</v>
      </c>
      <c r="C467" s="448"/>
      <c r="D467" s="47">
        <v>8595057688759</v>
      </c>
      <c r="E467" s="204" t="s">
        <v>3270</v>
      </c>
      <c r="F467" s="582" t="s">
        <v>5698</v>
      </c>
      <c r="G467" s="715" t="s">
        <v>8568</v>
      </c>
      <c r="H467" s="723">
        <v>240</v>
      </c>
      <c r="I467" s="684">
        <v>2.2499999999999999E-2</v>
      </c>
      <c r="J467" s="684">
        <v>0.1186453</v>
      </c>
      <c r="K467" s="684" t="s">
        <v>9173</v>
      </c>
      <c r="L467" s="445">
        <v>1049.661202821341</v>
      </c>
      <c r="M467" s="446">
        <f>L467*ЗМІСТ!$E$13/1000*1.2</f>
        <v>66.195666148932602</v>
      </c>
      <c r="N467" s="874"/>
      <c r="O467" s="875"/>
      <c r="P467" s="1033"/>
      <c r="Q467" s="887"/>
      <c r="R467" s="672"/>
      <c r="S467" s="670"/>
      <c r="T467" s="671"/>
      <c r="U467" s="425"/>
    </row>
    <row r="468" spans="1:21" ht="13.5" customHeight="1" outlineLevel="1">
      <c r="A468" s="425"/>
      <c r="B468" s="170">
        <f t="shared" si="8"/>
        <v>461</v>
      </c>
      <c r="C468" s="448"/>
      <c r="D468" s="47">
        <v>8595057688742</v>
      </c>
      <c r="E468" s="204" t="s">
        <v>3271</v>
      </c>
      <c r="F468" s="582" t="s">
        <v>5699</v>
      </c>
      <c r="G468" s="715" t="s">
        <v>8568</v>
      </c>
      <c r="H468" s="723">
        <v>240</v>
      </c>
      <c r="I468" s="684">
        <v>2.2499999999999999E-2</v>
      </c>
      <c r="J468" s="684">
        <v>0.1186453</v>
      </c>
      <c r="K468" s="684" t="s">
        <v>9173</v>
      </c>
      <c r="L468" s="445">
        <v>1211.8009303455569</v>
      </c>
      <c r="M468" s="446">
        <f>L468*ЗМІСТ!$E$13/1000*1.2</f>
        <v>76.420819983163341</v>
      </c>
      <c r="N468" s="874"/>
      <c r="O468" s="875"/>
      <c r="P468" s="1033"/>
      <c r="Q468" s="887"/>
      <c r="R468" s="672"/>
      <c r="S468" s="670"/>
      <c r="T468" s="671"/>
      <c r="U468" s="425"/>
    </row>
    <row r="469" spans="1:21" ht="13.5" customHeight="1" outlineLevel="1">
      <c r="A469" s="425"/>
      <c r="B469" s="170">
        <f t="shared" si="8"/>
        <v>462</v>
      </c>
      <c r="C469" s="450"/>
      <c r="D469" s="47">
        <v>8595057605657</v>
      </c>
      <c r="E469" s="204" t="s">
        <v>2399</v>
      </c>
      <c r="F469" s="582" t="s">
        <v>5700</v>
      </c>
      <c r="G469" s="715" t="s">
        <v>8567</v>
      </c>
      <c r="H469" s="723">
        <v>75</v>
      </c>
      <c r="I469" s="684">
        <v>0.23100000000000001</v>
      </c>
      <c r="J469" s="684">
        <v>0.19600000000000001</v>
      </c>
      <c r="K469" s="684" t="s">
        <v>9173</v>
      </c>
      <c r="L469" s="445">
        <v>1060.6819444652101</v>
      </c>
      <c r="M469" s="446">
        <f>L469*ЗМІСТ!$E$13/1000*1.2</f>
        <v>66.890676436642892</v>
      </c>
      <c r="N469" s="874">
        <v>-9.9400980310975981E-2</v>
      </c>
      <c r="O469" s="875"/>
      <c r="P469" s="1033"/>
      <c r="Q469" s="887"/>
      <c r="R469" s="672"/>
      <c r="S469" s="670"/>
      <c r="T469" s="671"/>
      <c r="U469" s="425"/>
    </row>
    <row r="470" spans="1:21" ht="13.5" customHeight="1" outlineLevel="1">
      <c r="A470" s="425"/>
      <c r="B470" s="170">
        <f t="shared" si="8"/>
        <v>463</v>
      </c>
      <c r="C470" s="449"/>
      <c r="D470" s="47">
        <v>8595057605664</v>
      </c>
      <c r="E470" s="204" t="s">
        <v>2402</v>
      </c>
      <c r="F470" s="582" t="s">
        <v>5701</v>
      </c>
      <c r="G470" s="715" t="s">
        <v>8567</v>
      </c>
      <c r="H470" s="723">
        <v>75</v>
      </c>
      <c r="I470" s="684">
        <v>0.219</v>
      </c>
      <c r="J470" s="684">
        <v>0.19600000000000001</v>
      </c>
      <c r="K470" s="684" t="s">
        <v>9173</v>
      </c>
      <c r="L470" s="445">
        <v>931.56551340320027</v>
      </c>
      <c r="M470" s="446">
        <f>L470*ЗМІСТ!$E$13/1000*1.2</f>
        <v>58.748098486777273</v>
      </c>
      <c r="N470" s="874">
        <v>-9.7579369616351483E-2</v>
      </c>
      <c r="O470" s="875"/>
      <c r="P470" s="1033"/>
      <c r="Q470" s="887"/>
      <c r="R470" s="672"/>
      <c r="S470" s="670"/>
      <c r="T470" s="671"/>
      <c r="U470" s="425"/>
    </row>
    <row r="471" spans="1:21" ht="13.5" customHeight="1" outlineLevel="1">
      <c r="A471" s="425"/>
      <c r="B471" s="170">
        <f t="shared" si="8"/>
        <v>464</v>
      </c>
      <c r="C471" s="457"/>
      <c r="D471" s="47">
        <v>8595057605671</v>
      </c>
      <c r="E471" s="204" t="s">
        <v>2405</v>
      </c>
      <c r="F471" s="582" t="s">
        <v>5702</v>
      </c>
      <c r="G471" s="715" t="s">
        <v>8567</v>
      </c>
      <c r="H471" s="723">
        <v>75</v>
      </c>
      <c r="I471" s="829">
        <v>2.0999999999999999E-3</v>
      </c>
      <c r="J471" s="684">
        <v>0.192</v>
      </c>
      <c r="K471" s="684" t="s">
        <v>9173</v>
      </c>
      <c r="L471" s="445">
        <v>1080.7361991145658</v>
      </c>
      <c r="M471" s="446">
        <f>L471*ЗМІСТ!$E$13/1000*1.2</f>
        <v>68.155374743169105</v>
      </c>
      <c r="N471" s="874">
        <v>-8.758952717990813E-2</v>
      </c>
      <c r="O471" s="875"/>
      <c r="P471" s="1033"/>
      <c r="Q471" s="887"/>
      <c r="R471" s="672"/>
      <c r="S471" s="670"/>
      <c r="T471" s="671"/>
      <c r="U471" s="425"/>
    </row>
    <row r="472" spans="1:21" ht="13.5" customHeight="1" outlineLevel="1">
      <c r="A472" s="425"/>
      <c r="B472" s="170">
        <f t="shared" si="8"/>
        <v>465</v>
      </c>
      <c r="C472" s="457"/>
      <c r="D472" s="47">
        <v>8595057605688</v>
      </c>
      <c r="E472" s="204" t="s">
        <v>2408</v>
      </c>
      <c r="F472" s="582" t="s">
        <v>5703</v>
      </c>
      <c r="G472" s="715" t="s">
        <v>8567</v>
      </c>
      <c r="H472" s="723">
        <v>75</v>
      </c>
      <c r="I472" s="684">
        <v>0.214</v>
      </c>
      <c r="J472" s="684">
        <v>0.224</v>
      </c>
      <c r="K472" s="684" t="s">
        <v>9173</v>
      </c>
      <c r="L472" s="445">
        <v>876.97714430478243</v>
      </c>
      <c r="M472" s="446">
        <f>L472*ЗМІСТ!$E$13/1000*1.2</f>
        <v>55.305546312093703</v>
      </c>
      <c r="N472" s="874">
        <v>-8.4945482446514647E-2</v>
      </c>
      <c r="O472" s="875"/>
      <c r="P472" s="1033"/>
      <c r="Q472" s="887"/>
      <c r="R472" s="672"/>
      <c r="S472" s="670"/>
      <c r="T472" s="671"/>
      <c r="U472" s="425"/>
    </row>
    <row r="473" spans="1:21" ht="13.5" customHeight="1" outlineLevel="1">
      <c r="A473" s="425"/>
      <c r="B473" s="170">
        <f t="shared" si="8"/>
        <v>466</v>
      </c>
      <c r="C473" s="457"/>
      <c r="D473" s="47">
        <v>8595057605640</v>
      </c>
      <c r="E473" s="204" t="s">
        <v>2411</v>
      </c>
      <c r="F473" s="582" t="s">
        <v>5704</v>
      </c>
      <c r="G473" s="715" t="s">
        <v>8567</v>
      </c>
      <c r="H473" s="723">
        <v>90</v>
      </c>
      <c r="I473" s="684">
        <v>0.13400000000000001</v>
      </c>
      <c r="J473" s="684">
        <v>0.2383333</v>
      </c>
      <c r="K473" s="684" t="s">
        <v>9173</v>
      </c>
      <c r="L473" s="445">
        <v>1307.925973549447</v>
      </c>
      <c r="M473" s="446">
        <f>L473*ЗМІСТ!$E$13/1000*1.2</f>
        <v>82.482834327766554</v>
      </c>
      <c r="N473" s="874"/>
      <c r="O473" s="875"/>
      <c r="P473" s="1033"/>
      <c r="Q473" s="887"/>
      <c r="R473" s="672"/>
      <c r="S473" s="670"/>
      <c r="T473" s="671"/>
      <c r="U473" s="425"/>
    </row>
    <row r="474" spans="1:21" ht="13.5" customHeight="1" outlineLevel="1">
      <c r="A474" s="425"/>
      <c r="B474" s="170">
        <f t="shared" si="8"/>
        <v>467</v>
      </c>
      <c r="C474" s="457"/>
      <c r="D474" s="47">
        <v>8595057607491</v>
      </c>
      <c r="E474" s="204" t="s">
        <v>3272</v>
      </c>
      <c r="F474" s="582" t="s">
        <v>5705</v>
      </c>
      <c r="G474" s="715" t="s">
        <v>8567</v>
      </c>
      <c r="H474" s="723">
        <v>30</v>
      </c>
      <c r="I474" s="684">
        <v>0.53300000000000003</v>
      </c>
      <c r="J474" s="684">
        <v>0.495</v>
      </c>
      <c r="K474" s="684" t="s">
        <v>9173</v>
      </c>
      <c r="L474" s="445">
        <v>2746.8364529068076</v>
      </c>
      <c r="M474" s="446">
        <f>L474*ЗМІСТ!$E$13/1000*1.2</f>
        <v>173.22605457228244</v>
      </c>
      <c r="N474" s="874">
        <v>-4.9196642566083734E-2</v>
      </c>
      <c r="O474" s="875"/>
      <c r="P474" s="1033"/>
      <c r="Q474" s="887"/>
      <c r="R474" s="672"/>
      <c r="S474" s="670"/>
      <c r="T474" s="671"/>
      <c r="U474" s="425"/>
    </row>
    <row r="475" spans="1:21" ht="13.5" customHeight="1" outlineLevel="1">
      <c r="A475" s="425"/>
      <c r="B475" s="170">
        <f t="shared" si="8"/>
        <v>468</v>
      </c>
      <c r="C475" s="457"/>
      <c r="D475" s="47">
        <v>8595057618718</v>
      </c>
      <c r="E475" s="535" t="s">
        <v>767</v>
      </c>
      <c r="F475" s="586" t="s">
        <v>5706</v>
      </c>
      <c r="G475" s="715" t="s">
        <v>8567</v>
      </c>
      <c r="H475" s="723">
        <v>30</v>
      </c>
      <c r="I475" s="684">
        <v>0.63900000000000001</v>
      </c>
      <c r="J475" s="684">
        <v>0.495</v>
      </c>
      <c r="K475" s="684" t="s">
        <v>9173</v>
      </c>
      <c r="L475" s="445">
        <v>5666.110927486422</v>
      </c>
      <c r="M475" s="446">
        <f>L475*ЗМІСТ!$E$13/1000*1.2</f>
        <v>357.32671295325525</v>
      </c>
      <c r="N475" s="874"/>
      <c r="O475" s="875"/>
      <c r="P475" s="1033"/>
      <c r="Q475" s="887"/>
      <c r="R475" s="672"/>
      <c r="S475" s="670"/>
      <c r="T475" s="671"/>
      <c r="U475" s="425"/>
    </row>
    <row r="476" spans="1:21" ht="13.5" customHeight="1" outlineLevel="1">
      <c r="A476" s="425"/>
      <c r="B476" s="170">
        <f t="shared" si="8"/>
        <v>469</v>
      </c>
      <c r="C476" s="450"/>
      <c r="D476" s="47">
        <v>8595057627208</v>
      </c>
      <c r="E476" s="204" t="s">
        <v>3273</v>
      </c>
      <c r="F476" s="582" t="s">
        <v>5707</v>
      </c>
      <c r="G476" s="715" t="s">
        <v>8567</v>
      </c>
      <c r="H476" s="723">
        <v>30</v>
      </c>
      <c r="I476" s="684">
        <v>0.53300000000000003</v>
      </c>
      <c r="J476" s="684">
        <v>0.495</v>
      </c>
      <c r="K476" s="684" t="s">
        <v>9173</v>
      </c>
      <c r="L476" s="445">
        <v>2927.2081293199403</v>
      </c>
      <c r="M476" s="446">
        <f>L476*ЗМІСТ!$E$13/1000*1.2</f>
        <v>184.60098511413202</v>
      </c>
      <c r="N476" s="874">
        <v>-5.4178068936738877E-2</v>
      </c>
      <c r="O476" s="875"/>
      <c r="P476" s="1033"/>
      <c r="Q476" s="887"/>
      <c r="R476" s="672"/>
      <c r="S476" s="670"/>
      <c r="T476" s="671"/>
      <c r="U476" s="425"/>
    </row>
    <row r="477" spans="1:21" ht="13.5" customHeight="1" outlineLevel="1">
      <c r="A477" s="425"/>
      <c r="B477" s="170">
        <f t="shared" si="8"/>
        <v>470</v>
      </c>
      <c r="C477" s="448"/>
      <c r="D477" s="47">
        <v>8595057618657</v>
      </c>
      <c r="E477" s="204" t="s">
        <v>3274</v>
      </c>
      <c r="F477" s="582" t="s">
        <v>5708</v>
      </c>
      <c r="G477" s="715" t="s">
        <v>8567</v>
      </c>
      <c r="H477" s="723">
        <v>30</v>
      </c>
      <c r="I477" s="684">
        <v>0.53300000000000003</v>
      </c>
      <c r="J477" s="684">
        <v>0.495</v>
      </c>
      <c r="K477" s="684" t="s">
        <v>9173</v>
      </c>
      <c r="L477" s="445">
        <v>4342.0635038018454</v>
      </c>
      <c r="M477" s="446">
        <f>L477*ЗМІСТ!$E$13/1000*1.2</f>
        <v>273.82719807359894</v>
      </c>
      <c r="N477" s="874">
        <v>-3.6997042688527729E-2</v>
      </c>
      <c r="O477" s="875"/>
      <c r="P477" s="1033"/>
      <c r="Q477" s="887"/>
      <c r="R477" s="672"/>
      <c r="S477" s="670"/>
      <c r="T477" s="671"/>
      <c r="U477" s="425"/>
    </row>
    <row r="478" spans="1:21" ht="13.5" customHeight="1" outlineLevel="1">
      <c r="A478" s="425"/>
      <c r="B478" s="170">
        <f t="shared" si="8"/>
        <v>471</v>
      </c>
      <c r="C478" s="448"/>
      <c r="D478" s="47">
        <v>8595057607507</v>
      </c>
      <c r="E478" s="204" t="s">
        <v>3275</v>
      </c>
      <c r="F478" s="582" t="s">
        <v>5709</v>
      </c>
      <c r="G478" s="715" t="s">
        <v>8567</v>
      </c>
      <c r="H478" s="723">
        <v>30</v>
      </c>
      <c r="I478" s="684">
        <v>0.65</v>
      </c>
      <c r="J478" s="684">
        <v>0.88</v>
      </c>
      <c r="K478" s="684" t="s">
        <v>9173</v>
      </c>
      <c r="L478" s="445">
        <v>3153.8055772095117</v>
      </c>
      <c r="M478" s="446">
        <f>L478*ЗМІСТ!$E$13/1000*1.2</f>
        <v>198.89109031224828</v>
      </c>
      <c r="N478" s="874"/>
      <c r="O478" s="875"/>
      <c r="P478" s="1033"/>
      <c r="Q478" s="887"/>
      <c r="R478" s="672"/>
      <c r="S478" s="670"/>
      <c r="T478" s="671"/>
      <c r="U478" s="425"/>
    </row>
    <row r="479" spans="1:21" ht="13.5" customHeight="1" outlineLevel="1">
      <c r="A479" s="425"/>
      <c r="B479" s="170">
        <f t="shared" si="8"/>
        <v>472</v>
      </c>
      <c r="C479" s="450"/>
      <c r="D479" s="47">
        <v>8595057618725</v>
      </c>
      <c r="E479" s="535" t="s">
        <v>768</v>
      </c>
      <c r="F479" s="586" t="s">
        <v>5710</v>
      </c>
      <c r="G479" s="715" t="s">
        <v>8567</v>
      </c>
      <c r="H479" s="723">
        <v>30</v>
      </c>
      <c r="I479" s="684">
        <v>0.70799999999999996</v>
      </c>
      <c r="J479" s="684">
        <v>0.88</v>
      </c>
      <c r="K479" s="684" t="s">
        <v>9173</v>
      </c>
      <c r="L479" s="445">
        <v>6237.6362803534612</v>
      </c>
      <c r="M479" s="446">
        <f>L479*ЗМІСТ!$E$13/1000*1.2</f>
        <v>393.36929636240581</v>
      </c>
      <c r="N479" s="874"/>
      <c r="O479" s="875"/>
      <c r="P479" s="1033"/>
      <c r="Q479" s="887"/>
      <c r="R479" s="672"/>
      <c r="S479" s="670"/>
      <c r="T479" s="671"/>
      <c r="U479" s="425"/>
    </row>
    <row r="480" spans="1:21" ht="13.5" customHeight="1" outlineLevel="1">
      <c r="A480" s="425"/>
      <c r="B480" s="170">
        <f t="shared" si="8"/>
        <v>473</v>
      </c>
      <c r="C480" s="448"/>
      <c r="D480" s="47">
        <v>8595057618664</v>
      </c>
      <c r="E480" s="204" t="s">
        <v>3277</v>
      </c>
      <c r="F480" s="582" t="s">
        <v>5712</v>
      </c>
      <c r="G480" s="715" t="s">
        <v>8567</v>
      </c>
      <c r="H480" s="723">
        <v>30</v>
      </c>
      <c r="I480" s="684">
        <v>0.65</v>
      </c>
      <c r="J480" s="684">
        <v>0.88</v>
      </c>
      <c r="K480" s="684" t="s">
        <v>9173</v>
      </c>
      <c r="L480" s="445">
        <v>4894.9924395020325</v>
      </c>
      <c r="M480" s="446">
        <f>L480*ЗМІСТ!$E$13/1000*1.2</f>
        <v>308.69702000596584</v>
      </c>
      <c r="N480" s="874"/>
      <c r="O480" s="875"/>
      <c r="P480" s="1033"/>
      <c r="Q480" s="887"/>
      <c r="R480" s="672"/>
      <c r="S480" s="670"/>
      <c r="T480" s="671"/>
      <c r="U480" s="425"/>
    </row>
    <row r="481" spans="1:21" ht="13.5" customHeight="1" outlineLevel="1">
      <c r="A481" s="425"/>
      <c r="B481" s="170">
        <f t="shared" si="8"/>
        <v>474</v>
      </c>
      <c r="C481" s="448"/>
      <c r="D481" s="47">
        <v>8595057631304</v>
      </c>
      <c r="E481" s="535" t="s">
        <v>780</v>
      </c>
      <c r="F481" s="586" t="s">
        <v>5713</v>
      </c>
      <c r="G481" s="715" t="s">
        <v>8567</v>
      </c>
      <c r="H481" s="723">
        <v>30</v>
      </c>
      <c r="I481" s="684">
        <v>0.53</v>
      </c>
      <c r="J481" s="684">
        <v>0.35</v>
      </c>
      <c r="K481" s="684" t="s">
        <v>9173</v>
      </c>
      <c r="L481" s="445">
        <v>9223.4661591667427</v>
      </c>
      <c r="M481" s="446">
        <f>L481*ЗМІСТ!$E$13/1000*1.2</f>
        <v>581.66719410710584</v>
      </c>
      <c r="N481" s="874"/>
      <c r="O481" s="875"/>
      <c r="P481" s="1033"/>
      <c r="Q481" s="887"/>
      <c r="R481" s="672"/>
      <c r="S481" s="670"/>
      <c r="T481" s="671"/>
      <c r="U481" s="425"/>
    </row>
    <row r="482" spans="1:21" ht="13.5" customHeight="1" outlineLevel="1">
      <c r="A482" s="425"/>
      <c r="B482" s="170">
        <f t="shared" si="8"/>
        <v>475</v>
      </c>
      <c r="C482" s="450"/>
      <c r="D482" s="47">
        <v>8595057634152</v>
      </c>
      <c r="E482" s="204" t="s">
        <v>803</v>
      </c>
      <c r="F482" s="582" t="s">
        <v>5714</v>
      </c>
      <c r="G482" s="715" t="s">
        <v>8567</v>
      </c>
      <c r="H482" s="723">
        <v>30</v>
      </c>
      <c r="I482" s="684">
        <v>0.53</v>
      </c>
      <c r="J482" s="684">
        <v>0.35</v>
      </c>
      <c r="K482" s="684" t="s">
        <v>9173</v>
      </c>
      <c r="L482" s="445">
        <v>7062.4993721669834</v>
      </c>
      <c r="M482" s="446">
        <f>L482*ЗМІСТ!$E$13/1000*1.2</f>
        <v>445.38833040643908</v>
      </c>
      <c r="N482" s="874"/>
      <c r="O482" s="875"/>
      <c r="P482" s="1033"/>
      <c r="Q482" s="887"/>
      <c r="R482" s="672"/>
      <c r="S482" s="670"/>
      <c r="T482" s="671"/>
      <c r="U482" s="425"/>
    </row>
    <row r="483" spans="1:21" ht="13.5" customHeight="1" outlineLevel="1">
      <c r="A483" s="425"/>
      <c r="B483" s="170">
        <f t="shared" si="8"/>
        <v>476</v>
      </c>
      <c r="C483" s="448"/>
      <c r="D483" s="47">
        <v>8595057631311</v>
      </c>
      <c r="E483" s="535" t="s">
        <v>781</v>
      </c>
      <c r="F483" s="586" t="s">
        <v>5715</v>
      </c>
      <c r="G483" s="715" t="s">
        <v>8567</v>
      </c>
      <c r="H483" s="723">
        <v>30</v>
      </c>
      <c r="I483" s="684">
        <v>0.79200000000000004</v>
      </c>
      <c r="J483" s="684">
        <v>0.54</v>
      </c>
      <c r="K483" s="684" t="s">
        <v>9173</v>
      </c>
      <c r="L483" s="445">
        <v>7757.255493497335</v>
      </c>
      <c r="M483" s="446">
        <f>L483*ЗМІСТ!$E$13/1000*1.2</f>
        <v>489.20231928103686</v>
      </c>
      <c r="N483" s="874"/>
      <c r="O483" s="875"/>
      <c r="P483" s="1033"/>
      <c r="Q483" s="887"/>
      <c r="R483" s="672"/>
      <c r="S483" s="670"/>
      <c r="T483" s="671"/>
      <c r="U483" s="425"/>
    </row>
    <row r="484" spans="1:21" ht="13.5" customHeight="1" outlineLevel="1">
      <c r="A484" s="425"/>
      <c r="B484" s="170">
        <f t="shared" si="8"/>
        <v>477</v>
      </c>
      <c r="C484" s="448"/>
      <c r="D484" s="47">
        <v>8595568919601</v>
      </c>
      <c r="E484" s="204" t="s">
        <v>3278</v>
      </c>
      <c r="F484" s="582" t="s">
        <v>5716</v>
      </c>
      <c r="G484" s="715" t="s">
        <v>8567</v>
      </c>
      <c r="H484" s="723">
        <v>30</v>
      </c>
      <c r="I484" s="684">
        <v>0.69</v>
      </c>
      <c r="J484" s="684">
        <v>0.54</v>
      </c>
      <c r="K484" s="684" t="s">
        <v>9173</v>
      </c>
      <c r="L484" s="445">
        <v>4276.4398557010509</v>
      </c>
      <c r="M484" s="446">
        <f>L484*ЗМІСТ!$E$13/1000*1.2</f>
        <v>269.68871882955415</v>
      </c>
      <c r="N484" s="874">
        <v>-6.169912412118634E-2</v>
      </c>
      <c r="O484" s="875"/>
      <c r="P484" s="1033"/>
      <c r="Q484" s="887"/>
      <c r="R484" s="672"/>
      <c r="S484" s="670"/>
      <c r="T484" s="671"/>
      <c r="U484" s="425"/>
    </row>
    <row r="485" spans="1:21" ht="13.5" customHeight="1" outlineLevel="1">
      <c r="A485" s="425"/>
      <c r="B485" s="170">
        <f t="shared" si="8"/>
        <v>478</v>
      </c>
      <c r="C485" s="448"/>
      <c r="D485" s="47">
        <v>8595568919595</v>
      </c>
      <c r="E485" s="204" t="s">
        <v>3279</v>
      </c>
      <c r="F485" s="582" t="s">
        <v>5717</v>
      </c>
      <c r="G485" s="715" t="s">
        <v>8567</v>
      </c>
      <c r="H485" s="723">
        <v>30</v>
      </c>
      <c r="I485" s="684">
        <v>0.75</v>
      </c>
      <c r="J485" s="684">
        <v>0.54</v>
      </c>
      <c r="K485" s="684" t="s">
        <v>9173</v>
      </c>
      <c r="L485" s="445">
        <v>5944.8312747818936</v>
      </c>
      <c r="M485" s="446">
        <f>L485*ЗМІСТ!$E$13/1000*1.2</f>
        <v>374.90388833984133</v>
      </c>
      <c r="N485" s="874">
        <v>-4.5009096401080147E-2</v>
      </c>
      <c r="O485" s="875"/>
      <c r="P485" s="1033"/>
      <c r="Q485" s="887"/>
      <c r="R485" s="672"/>
      <c r="S485" s="670"/>
      <c r="T485" s="671"/>
      <c r="U485" s="425"/>
    </row>
    <row r="486" spans="1:21" ht="13.5" customHeight="1" outlineLevel="1">
      <c r="A486" s="425"/>
      <c r="B486" s="170">
        <f t="shared" si="8"/>
        <v>479</v>
      </c>
      <c r="C486" s="450"/>
      <c r="D486" s="47">
        <v>8595057607514</v>
      </c>
      <c r="E486" s="204" t="s">
        <v>3280</v>
      </c>
      <c r="F486" s="582" t="s">
        <v>5718</v>
      </c>
      <c r="G486" s="715" t="s">
        <v>8567</v>
      </c>
      <c r="H486" s="723">
        <v>30</v>
      </c>
      <c r="I486" s="684">
        <v>0.9</v>
      </c>
      <c r="J486" s="684">
        <v>1.26</v>
      </c>
      <c r="K486" s="684" t="s">
        <v>9173</v>
      </c>
      <c r="L486" s="445">
        <v>3896.5359250022912</v>
      </c>
      <c r="M486" s="446">
        <f>L486*ЗМІСТ!$E$13/1000*1.2</f>
        <v>245.73051812859649</v>
      </c>
      <c r="N486" s="874">
        <v>-6.1417333171994229E-2</v>
      </c>
      <c r="O486" s="875"/>
      <c r="P486" s="1033"/>
      <c r="Q486" s="887"/>
      <c r="R486" s="672"/>
      <c r="S486" s="670"/>
      <c r="T486" s="671"/>
      <c r="U486" s="425"/>
    </row>
    <row r="487" spans="1:21" ht="13.5" customHeight="1" outlineLevel="1">
      <c r="A487" s="425"/>
      <c r="B487" s="170">
        <f t="shared" si="8"/>
        <v>480</v>
      </c>
      <c r="C487" s="450"/>
      <c r="D487" s="47">
        <v>8595057618732</v>
      </c>
      <c r="E487" s="535" t="s">
        <v>769</v>
      </c>
      <c r="F487" s="586" t="s">
        <v>5719</v>
      </c>
      <c r="G487" s="715" t="s">
        <v>8567</v>
      </c>
      <c r="H487" s="723">
        <v>30</v>
      </c>
      <c r="I487" s="684">
        <v>1.022</v>
      </c>
      <c r="J487" s="684">
        <v>1.26</v>
      </c>
      <c r="K487" s="684" t="s">
        <v>9173</v>
      </c>
      <c r="L487" s="445">
        <v>8251.3385591588467</v>
      </c>
      <c r="M487" s="446">
        <f>L487*ЗМІСТ!$E$13/1000*1.2</f>
        <v>520.36109468062398</v>
      </c>
      <c r="N487" s="874">
        <v>-2.9676479225210228E-2</v>
      </c>
      <c r="O487" s="875"/>
      <c r="P487" s="1033"/>
      <c r="Q487" s="887"/>
      <c r="R487" s="672"/>
      <c r="S487" s="670"/>
      <c r="T487" s="671"/>
      <c r="U487" s="425"/>
    </row>
    <row r="488" spans="1:21" ht="13.5" customHeight="1" outlineLevel="1">
      <c r="A488" s="425"/>
      <c r="B488" s="170">
        <f t="shared" si="8"/>
        <v>481</v>
      </c>
      <c r="C488" s="448"/>
      <c r="D488" s="47">
        <v>8595057618671</v>
      </c>
      <c r="E488" s="204" t="s">
        <v>3281</v>
      </c>
      <c r="F488" s="582" t="s">
        <v>5721</v>
      </c>
      <c r="G488" s="715" t="s">
        <v>8567</v>
      </c>
      <c r="H488" s="723">
        <v>30</v>
      </c>
      <c r="I488" s="684">
        <v>0.9</v>
      </c>
      <c r="J488" s="684">
        <v>1.26</v>
      </c>
      <c r="K488" s="684" t="s">
        <v>9173</v>
      </c>
      <c r="L488" s="445">
        <v>6051.2950895137192</v>
      </c>
      <c r="M488" s="446">
        <f>L488*ЗМІСТ!$E$13/1000*1.2</f>
        <v>381.61790531787886</v>
      </c>
      <c r="N488" s="874">
        <v>-4.1901553299608756E-2</v>
      </c>
      <c r="O488" s="875"/>
      <c r="P488" s="1033"/>
      <c r="Q488" s="887"/>
      <c r="R488" s="672"/>
      <c r="S488" s="670"/>
      <c r="T488" s="671"/>
      <c r="U488" s="425"/>
    </row>
    <row r="489" spans="1:21" ht="13.5" customHeight="1" outlineLevel="1">
      <c r="A489" s="425"/>
      <c r="B489" s="170">
        <f t="shared" si="8"/>
        <v>482</v>
      </c>
      <c r="C489" s="448"/>
      <c r="D489" s="47">
        <v>8595057631328</v>
      </c>
      <c r="E489" s="535" t="s">
        <v>782</v>
      </c>
      <c r="F489" s="586" t="s">
        <v>5722</v>
      </c>
      <c r="G489" s="715" t="s">
        <v>8567</v>
      </c>
      <c r="H489" s="723">
        <v>30</v>
      </c>
      <c r="I489" s="684">
        <v>0.997</v>
      </c>
      <c r="J489" s="684">
        <v>0.96</v>
      </c>
      <c r="K489" s="684" t="s">
        <v>9173</v>
      </c>
      <c r="L489" s="445">
        <v>9515.7071483498039</v>
      </c>
      <c r="M489" s="446">
        <f>L489*ЗМІСТ!$E$13/1000*1.2</f>
        <v>600.09703309038832</v>
      </c>
      <c r="N489" s="874"/>
      <c r="O489" s="875"/>
      <c r="P489" s="1033"/>
      <c r="Q489" s="887"/>
      <c r="R489" s="672"/>
      <c r="S489" s="670"/>
      <c r="T489" s="671"/>
      <c r="U489" s="425"/>
    </row>
    <row r="490" spans="1:21" ht="13.5" customHeight="1" outlineLevel="1">
      <c r="A490" s="425"/>
      <c r="B490" s="170">
        <f t="shared" si="8"/>
        <v>483</v>
      </c>
      <c r="C490" s="450"/>
      <c r="D490" s="47">
        <v>8595568920393</v>
      </c>
      <c r="E490" s="204" t="s">
        <v>3282</v>
      </c>
      <c r="F490" s="582" t="s">
        <v>5723</v>
      </c>
      <c r="G490" s="715" t="s">
        <v>8567</v>
      </c>
      <c r="H490" s="723">
        <v>30</v>
      </c>
      <c r="I490" s="684">
        <v>0.92500000000000004</v>
      </c>
      <c r="J490" s="684">
        <v>0.96</v>
      </c>
      <c r="K490" s="684" t="s">
        <v>9173</v>
      </c>
      <c r="L490" s="445">
        <v>5459.5008119475178</v>
      </c>
      <c r="M490" s="446">
        <f>L490*ЗМІСТ!$E$13/1000*1.2</f>
        <v>344.29708568452838</v>
      </c>
      <c r="N490" s="874">
        <v>-6.2487181855647063E-2</v>
      </c>
      <c r="O490" s="875"/>
      <c r="P490" s="1033"/>
      <c r="Q490" s="887"/>
      <c r="R490" s="672"/>
      <c r="S490" s="670"/>
      <c r="T490" s="671"/>
      <c r="U490" s="425"/>
    </row>
    <row r="491" spans="1:21" ht="13.5" customHeight="1" outlineLevel="1">
      <c r="A491" s="425"/>
      <c r="B491" s="170">
        <f t="shared" si="8"/>
        <v>484</v>
      </c>
      <c r="C491" s="448"/>
      <c r="D491" s="47">
        <v>8595568920379</v>
      </c>
      <c r="E491" s="204" t="s">
        <v>3283</v>
      </c>
      <c r="F491" s="582" t="s">
        <v>5724</v>
      </c>
      <c r="G491" s="715" t="s">
        <v>8567</v>
      </c>
      <c r="H491" s="723">
        <v>30</v>
      </c>
      <c r="I491" s="684">
        <v>0.94</v>
      </c>
      <c r="J491" s="684">
        <v>0.96</v>
      </c>
      <c r="K491" s="684" t="s">
        <v>9173</v>
      </c>
      <c r="L491" s="445">
        <v>7239.1064004809041</v>
      </c>
      <c r="M491" s="446">
        <f>L491*ЗМІСТ!$E$13/1000*1.2</f>
        <v>456.52584778290361</v>
      </c>
      <c r="N491" s="874">
        <v>-4.772509163554195E-2</v>
      </c>
      <c r="O491" s="875"/>
      <c r="P491" s="1033"/>
      <c r="Q491" s="887"/>
      <c r="R491" s="672"/>
      <c r="S491" s="670"/>
      <c r="T491" s="671"/>
      <c r="U491" s="425"/>
    </row>
    <row r="492" spans="1:21" ht="13.5" customHeight="1" outlineLevel="1">
      <c r="A492" s="425"/>
      <c r="B492" s="170">
        <f t="shared" si="8"/>
        <v>485</v>
      </c>
      <c r="C492" s="450"/>
      <c r="D492" s="47">
        <v>8595057607521</v>
      </c>
      <c r="E492" s="204" t="s">
        <v>3284</v>
      </c>
      <c r="F492" s="582" t="s">
        <v>5725</v>
      </c>
      <c r="G492" s="715" t="s">
        <v>8567</v>
      </c>
      <c r="H492" s="723">
        <v>15</v>
      </c>
      <c r="I492" s="684">
        <v>1.1666000000000001</v>
      </c>
      <c r="J492" s="684">
        <v>2.34</v>
      </c>
      <c r="K492" s="684" t="s">
        <v>9173</v>
      </c>
      <c r="L492" s="445">
        <v>5100.7977652891914</v>
      </c>
      <c r="M492" s="446">
        <f>L492*ЗМІСТ!$E$13/1000*1.2</f>
        <v>321.67589414255508</v>
      </c>
      <c r="N492" s="874">
        <v>-6.9661233295892577E-2</v>
      </c>
      <c r="O492" s="875"/>
      <c r="P492" s="1033"/>
      <c r="Q492" s="887"/>
      <c r="R492" s="672"/>
      <c r="S492" s="670"/>
      <c r="T492" s="671"/>
      <c r="U492" s="425"/>
    </row>
    <row r="493" spans="1:21" ht="13.5" customHeight="1" outlineLevel="1">
      <c r="A493" s="425"/>
      <c r="B493" s="170">
        <f t="shared" si="8"/>
        <v>486</v>
      </c>
      <c r="C493" s="450"/>
      <c r="D493" s="47">
        <v>8595057618749</v>
      </c>
      <c r="E493" s="535" t="s">
        <v>770</v>
      </c>
      <c r="F493" s="586" t="s">
        <v>5726</v>
      </c>
      <c r="G493" s="715" t="s">
        <v>8567</v>
      </c>
      <c r="H493" s="723">
        <v>15</v>
      </c>
      <c r="I493" s="684">
        <v>1.339</v>
      </c>
      <c r="J493" s="684">
        <v>2.34</v>
      </c>
      <c r="K493" s="684" t="s">
        <v>9173</v>
      </c>
      <c r="L493" s="445">
        <v>10762.268155184251</v>
      </c>
      <c r="M493" s="446">
        <f>L493*ЗМІСТ!$E$13/1000*1.2</f>
        <v>678.70995697563467</v>
      </c>
      <c r="N493" s="874"/>
      <c r="O493" s="875"/>
      <c r="P493" s="1033"/>
      <c r="Q493" s="887"/>
      <c r="R493" s="672"/>
      <c r="S493" s="670"/>
      <c r="T493" s="671"/>
      <c r="U493" s="425"/>
    </row>
    <row r="494" spans="1:21" ht="13.5" customHeight="1" outlineLevel="1">
      <c r="A494" s="425"/>
      <c r="B494" s="170">
        <f t="shared" si="8"/>
        <v>487</v>
      </c>
      <c r="C494" s="448"/>
      <c r="D494" s="47">
        <v>8595057618688</v>
      </c>
      <c r="E494" s="204" t="s">
        <v>3285</v>
      </c>
      <c r="F494" s="582" t="s">
        <v>5728</v>
      </c>
      <c r="G494" s="715" t="s">
        <v>8567</v>
      </c>
      <c r="H494" s="723">
        <v>15</v>
      </c>
      <c r="I494" s="684">
        <v>1.1666000000000001</v>
      </c>
      <c r="J494" s="684">
        <v>2.34</v>
      </c>
      <c r="K494" s="684" t="s">
        <v>9173</v>
      </c>
      <c r="L494" s="445">
        <v>8021.6079768276313</v>
      </c>
      <c r="M494" s="446">
        <f>L494*ЗМІСТ!$E$13/1000*1.2</f>
        <v>505.87340199338144</v>
      </c>
      <c r="N494" s="874">
        <v>-2.0961258966753021E-2</v>
      </c>
      <c r="O494" s="875"/>
      <c r="P494" s="1033"/>
      <c r="Q494" s="887"/>
      <c r="R494" s="672"/>
      <c r="S494" s="670"/>
      <c r="T494" s="671"/>
      <c r="U494" s="425"/>
    </row>
    <row r="495" spans="1:21" ht="13.5" customHeight="1" outlineLevel="1">
      <c r="A495" s="425"/>
      <c r="B495" s="170">
        <f t="shared" si="8"/>
        <v>488</v>
      </c>
      <c r="C495" s="448"/>
      <c r="D495" s="47">
        <v>8595057631335</v>
      </c>
      <c r="E495" s="535" t="s">
        <v>783</v>
      </c>
      <c r="F495" s="586" t="s">
        <v>5729</v>
      </c>
      <c r="G495" s="715" t="s">
        <v>8567</v>
      </c>
      <c r="H495" s="723">
        <v>21</v>
      </c>
      <c r="I495" s="684">
        <v>1.2849999999999999</v>
      </c>
      <c r="J495" s="684">
        <v>1.7285714000000001</v>
      </c>
      <c r="K495" s="684" t="s">
        <v>9173</v>
      </c>
      <c r="L495" s="445">
        <v>12149.153332938318</v>
      </c>
      <c r="M495" s="446">
        <f>L495*ЗМІСТ!$E$13/1000*1.2</f>
        <v>766.17226192388887</v>
      </c>
      <c r="N495" s="874"/>
      <c r="O495" s="875"/>
      <c r="P495" s="1033"/>
      <c r="Q495" s="887"/>
      <c r="R495" s="672"/>
      <c r="S495" s="670"/>
      <c r="T495" s="671"/>
      <c r="U495" s="425"/>
    </row>
    <row r="496" spans="1:21" ht="13.5" customHeight="1" outlineLevel="1">
      <c r="A496" s="425"/>
      <c r="B496" s="170">
        <f t="shared" si="8"/>
        <v>489</v>
      </c>
      <c r="C496" s="450"/>
      <c r="D496" s="47">
        <v>8595568922342</v>
      </c>
      <c r="E496" s="204" t="s">
        <v>3286</v>
      </c>
      <c r="F496" s="582" t="s">
        <v>5730</v>
      </c>
      <c r="G496" s="715" t="s">
        <v>8567</v>
      </c>
      <c r="H496" s="723">
        <v>21</v>
      </c>
      <c r="I496" s="684">
        <v>1.2</v>
      </c>
      <c r="J496" s="684">
        <v>1.7285714000000001</v>
      </c>
      <c r="K496" s="684" t="s">
        <v>9173</v>
      </c>
      <c r="L496" s="445">
        <v>7101.6974836693507</v>
      </c>
      <c r="M496" s="446">
        <f>L496*ЗМІСТ!$E$13/1000*1.2</f>
        <v>447.86031383852645</v>
      </c>
      <c r="N496" s="874">
        <v>-6.4827274156057949E-2</v>
      </c>
      <c r="O496" s="875"/>
      <c r="P496" s="1033"/>
      <c r="Q496" s="887"/>
      <c r="R496" s="672"/>
      <c r="S496" s="670"/>
      <c r="T496" s="671"/>
      <c r="U496" s="425"/>
    </row>
    <row r="497" spans="1:21" ht="13.5" customHeight="1" outlineLevel="1">
      <c r="A497" s="425"/>
      <c r="B497" s="170">
        <f t="shared" si="8"/>
        <v>490</v>
      </c>
      <c r="C497" s="448"/>
      <c r="D497" s="47">
        <v>8595568922366</v>
      </c>
      <c r="E497" s="204" t="s">
        <v>3287</v>
      </c>
      <c r="F497" s="582" t="s">
        <v>5731</v>
      </c>
      <c r="G497" s="715" t="s">
        <v>8567</v>
      </c>
      <c r="H497" s="723">
        <v>21</v>
      </c>
      <c r="I497" s="684">
        <v>1.2</v>
      </c>
      <c r="J497" s="684">
        <v>1.7285714000000001</v>
      </c>
      <c r="K497" s="684" t="s">
        <v>9173</v>
      </c>
      <c r="L497" s="445">
        <v>9467.0884204680187</v>
      </c>
      <c r="M497" s="446">
        <f>L497*ЗМІСТ!$E$13/1000*1.2</f>
        <v>597.03094941424786</v>
      </c>
      <c r="N497" s="874">
        <v>-4.9293923135582049E-2</v>
      </c>
      <c r="O497" s="875"/>
      <c r="P497" s="1033"/>
      <c r="Q497" s="887"/>
      <c r="R497" s="672"/>
      <c r="S497" s="670"/>
      <c r="T497" s="671"/>
      <c r="U497" s="425"/>
    </row>
    <row r="498" spans="1:21" ht="13.5" customHeight="1" outlineLevel="1">
      <c r="A498" s="425"/>
      <c r="B498" s="170">
        <f t="shared" si="8"/>
        <v>491</v>
      </c>
      <c r="C498" s="450"/>
      <c r="D498" s="47">
        <v>8595057607538</v>
      </c>
      <c r="E498" s="204" t="s">
        <v>3288</v>
      </c>
      <c r="F498" s="582" t="s">
        <v>5732</v>
      </c>
      <c r="G498" s="715" t="s">
        <v>8567</v>
      </c>
      <c r="H498" s="723">
        <v>15</v>
      </c>
      <c r="I498" s="684">
        <v>1.73</v>
      </c>
      <c r="J498" s="684">
        <v>3.52</v>
      </c>
      <c r="K498" s="684" t="s">
        <v>9173</v>
      </c>
      <c r="L498" s="445">
        <v>7805.8154783099189</v>
      </c>
      <c r="M498" s="446">
        <f>L498*ЗМІСТ!$E$13/1000*1.2</f>
        <v>492.26469839366018</v>
      </c>
      <c r="N498" s="874">
        <v>-3.0427023180506524E-2</v>
      </c>
      <c r="O498" s="875"/>
      <c r="P498" s="1033"/>
      <c r="Q498" s="887"/>
      <c r="R498" s="672"/>
      <c r="S498" s="670"/>
      <c r="T498" s="671"/>
      <c r="U498" s="425"/>
    </row>
    <row r="499" spans="1:21" ht="13.5" customHeight="1" outlineLevel="1">
      <c r="A499" s="425"/>
      <c r="B499" s="170">
        <f t="shared" si="8"/>
        <v>492</v>
      </c>
      <c r="C499" s="450"/>
      <c r="D499" s="47">
        <v>8595057618756</v>
      </c>
      <c r="E499" s="535" t="s">
        <v>771</v>
      </c>
      <c r="F499" s="586" t="s">
        <v>5733</v>
      </c>
      <c r="G499" s="715" t="s">
        <v>8567</v>
      </c>
      <c r="H499" s="723">
        <v>15</v>
      </c>
      <c r="I499" s="684">
        <v>1.921</v>
      </c>
      <c r="J499" s="684">
        <v>3.52</v>
      </c>
      <c r="K499" s="684" t="s">
        <v>9173</v>
      </c>
      <c r="L499" s="445">
        <v>15515.745927550019</v>
      </c>
      <c r="M499" s="446">
        <f>L499*ЗМІСТ!$E$13/1000*1.2</f>
        <v>978.4825186556659</v>
      </c>
      <c r="N499" s="874"/>
      <c r="O499" s="875"/>
      <c r="P499" s="1033"/>
      <c r="Q499" s="887"/>
      <c r="R499" s="672"/>
      <c r="S499" s="670"/>
      <c r="T499" s="671"/>
      <c r="U499" s="425"/>
    </row>
    <row r="500" spans="1:21" ht="13.5" customHeight="1" outlineLevel="1">
      <c r="A500" s="425"/>
      <c r="B500" s="170">
        <f t="shared" si="8"/>
        <v>493</v>
      </c>
      <c r="C500" s="448"/>
      <c r="D500" s="47">
        <v>8595057618695</v>
      </c>
      <c r="E500" s="204" t="s">
        <v>3289</v>
      </c>
      <c r="F500" s="582" t="s">
        <v>5735</v>
      </c>
      <c r="G500" s="715" t="s">
        <v>8567</v>
      </c>
      <c r="H500" s="723">
        <v>15</v>
      </c>
      <c r="I500" s="684">
        <v>1.73</v>
      </c>
      <c r="J500" s="684">
        <v>3.52</v>
      </c>
      <c r="K500" s="684" t="s">
        <v>9173</v>
      </c>
      <c r="L500" s="445">
        <v>11156.474371936711</v>
      </c>
      <c r="M500" s="446">
        <f>L500*ЗМІСТ!$E$13/1000*1.2</f>
        <v>703.57011475591719</v>
      </c>
      <c r="N500" s="874">
        <v>-2.7685206641615195E-2</v>
      </c>
      <c r="O500" s="875"/>
      <c r="P500" s="1033"/>
      <c r="Q500" s="887"/>
      <c r="R500" s="672"/>
      <c r="S500" s="670"/>
      <c r="T500" s="671"/>
      <c r="U500" s="425"/>
    </row>
    <row r="501" spans="1:21" ht="13.5" customHeight="1" outlineLevel="1">
      <c r="A501" s="425"/>
      <c r="B501" s="170">
        <f t="shared" si="8"/>
        <v>494</v>
      </c>
      <c r="C501" s="448"/>
      <c r="D501" s="47">
        <v>8595057631342</v>
      </c>
      <c r="E501" s="535" t="s">
        <v>784</v>
      </c>
      <c r="F501" s="586" t="s">
        <v>5736</v>
      </c>
      <c r="G501" s="715" t="s">
        <v>8567</v>
      </c>
      <c r="H501" s="723">
        <v>15</v>
      </c>
      <c r="I501" s="684">
        <v>1.613</v>
      </c>
      <c r="J501" s="684">
        <v>2.34</v>
      </c>
      <c r="K501" s="684" t="s">
        <v>9173</v>
      </c>
      <c r="L501" s="445">
        <v>15233.928476152274</v>
      </c>
      <c r="M501" s="446">
        <f>L501*ЗМІСТ!$E$13/1000*1.2</f>
        <v>960.71002799151063</v>
      </c>
      <c r="N501" s="874">
        <v>-2.0742359246642507E-2</v>
      </c>
      <c r="O501" s="875"/>
      <c r="P501" s="1033"/>
      <c r="Q501" s="887"/>
      <c r="R501" s="672"/>
      <c r="S501" s="670"/>
      <c r="T501" s="671"/>
      <c r="U501" s="425"/>
    </row>
    <row r="502" spans="1:21" ht="13.5" customHeight="1" outlineLevel="1">
      <c r="A502" s="425"/>
      <c r="B502" s="170">
        <f t="shared" si="8"/>
        <v>495</v>
      </c>
      <c r="C502" s="450"/>
      <c r="D502" s="47">
        <v>8595568923752</v>
      </c>
      <c r="E502" s="204" t="s">
        <v>3290</v>
      </c>
      <c r="F502" s="582" t="s">
        <v>5737</v>
      </c>
      <c r="G502" s="715" t="s">
        <v>8567</v>
      </c>
      <c r="H502" s="723">
        <v>15</v>
      </c>
      <c r="I502" s="684">
        <v>1.5</v>
      </c>
      <c r="J502" s="684">
        <v>2.34</v>
      </c>
      <c r="K502" s="684" t="s">
        <v>9173</v>
      </c>
      <c r="L502" s="445">
        <v>9134.3386945229377</v>
      </c>
      <c r="M502" s="446">
        <f>L502*ЗМІСТ!$E$13/1000*1.2</f>
        <v>576.04647393720336</v>
      </c>
      <c r="N502" s="874">
        <v>-6.320145613697277E-2</v>
      </c>
      <c r="O502" s="875"/>
      <c r="P502" s="1033"/>
      <c r="Q502" s="887"/>
      <c r="R502" s="672"/>
      <c r="S502" s="670"/>
      <c r="T502" s="671"/>
      <c r="U502" s="425"/>
    </row>
    <row r="503" spans="1:21" ht="13.5" customHeight="1" outlineLevel="1">
      <c r="A503" s="425"/>
      <c r="B503" s="170">
        <f t="shared" si="8"/>
        <v>496</v>
      </c>
      <c r="C503" s="448"/>
      <c r="D503" s="47">
        <v>8595568923769</v>
      </c>
      <c r="E503" s="204" t="s">
        <v>3291</v>
      </c>
      <c r="F503" s="582" t="s">
        <v>5738</v>
      </c>
      <c r="G503" s="715" t="s">
        <v>8567</v>
      </c>
      <c r="H503" s="723">
        <v>15</v>
      </c>
      <c r="I503" s="684">
        <v>1.5</v>
      </c>
      <c r="J503" s="684">
        <v>2.34</v>
      </c>
      <c r="K503" s="684" t="s">
        <v>9173</v>
      </c>
      <c r="L503" s="445">
        <v>11548.986353275521</v>
      </c>
      <c r="M503" s="446">
        <f>L503*ЗМІСТ!$E$13/1000*1.2</f>
        <v>728.32342754515093</v>
      </c>
      <c r="N503" s="874">
        <v>-5.0544225497882837E-2</v>
      </c>
      <c r="O503" s="875"/>
      <c r="P503" s="1033"/>
      <c r="Q503" s="887"/>
      <c r="R503" s="672"/>
      <c r="S503" s="670"/>
      <c r="T503" s="671"/>
      <c r="U503" s="425"/>
    </row>
    <row r="504" spans="1:21" ht="13.5" customHeight="1" outlineLevel="1">
      <c r="A504" s="425"/>
      <c r="B504" s="170">
        <f t="shared" si="8"/>
        <v>497</v>
      </c>
      <c r="C504" s="450"/>
      <c r="D504" s="47">
        <v>8595057607545</v>
      </c>
      <c r="E504" s="204" t="s">
        <v>3292</v>
      </c>
      <c r="F504" s="582" t="s">
        <v>5739</v>
      </c>
      <c r="G504" s="715" t="s">
        <v>8567</v>
      </c>
      <c r="H504" s="723">
        <v>15</v>
      </c>
      <c r="I504" s="684">
        <v>2</v>
      </c>
      <c r="J504" s="684">
        <v>4.5599999999999996</v>
      </c>
      <c r="K504" s="684" t="s">
        <v>9173</v>
      </c>
      <c r="L504" s="445">
        <v>8690.1480460309795</v>
      </c>
      <c r="M504" s="446">
        <f>L504*ЗМІСТ!$E$13/1000*1.2</f>
        <v>548.03410595121034</v>
      </c>
      <c r="N504" s="874">
        <v>-8.1506250091309546E-2</v>
      </c>
      <c r="O504" s="875"/>
      <c r="P504" s="1033"/>
      <c r="Q504" s="887"/>
      <c r="R504" s="672"/>
      <c r="S504" s="670"/>
      <c r="T504" s="671"/>
      <c r="U504" s="425"/>
    </row>
    <row r="505" spans="1:21" ht="13.5" customHeight="1" outlineLevel="1">
      <c r="A505" s="425"/>
      <c r="B505" s="170">
        <f t="shared" si="8"/>
        <v>498</v>
      </c>
      <c r="C505" s="450"/>
      <c r="D505" s="47">
        <v>8595057618763</v>
      </c>
      <c r="E505" s="535" t="s">
        <v>772</v>
      </c>
      <c r="F505" s="586" t="s">
        <v>5740</v>
      </c>
      <c r="G505" s="715" t="s">
        <v>8567</v>
      </c>
      <c r="H505" s="723">
        <v>15</v>
      </c>
      <c r="I505" s="684">
        <v>2.2090000000000001</v>
      </c>
      <c r="J505" s="684">
        <v>4.5599999999999996</v>
      </c>
      <c r="K505" s="684" t="s">
        <v>9173</v>
      </c>
      <c r="L505" s="445">
        <v>17619.795590651142</v>
      </c>
      <c r="M505" s="446">
        <f>L505*ЗМІСТ!$E$13/1000*1.2</f>
        <v>1111.1719699615289</v>
      </c>
      <c r="N505" s="874">
        <v>-2.6335169106632247E-2</v>
      </c>
      <c r="O505" s="875"/>
      <c r="P505" s="1033"/>
      <c r="Q505" s="887"/>
      <c r="R505" s="672"/>
      <c r="S505" s="670"/>
      <c r="T505" s="671"/>
      <c r="U505" s="425"/>
    </row>
    <row r="506" spans="1:21" ht="13.5" customHeight="1" outlineLevel="1">
      <c r="A506" s="425"/>
      <c r="B506" s="170">
        <f t="shared" si="8"/>
        <v>499</v>
      </c>
      <c r="C506" s="448"/>
      <c r="D506" s="47">
        <v>8595057618701</v>
      </c>
      <c r="E506" s="204" t="s">
        <v>3293</v>
      </c>
      <c r="F506" s="582" t="s">
        <v>5742</v>
      </c>
      <c r="G506" s="715" t="s">
        <v>8567</v>
      </c>
      <c r="H506" s="723">
        <v>15</v>
      </c>
      <c r="I506" s="684">
        <v>2</v>
      </c>
      <c r="J506" s="684">
        <v>4.5599999999999996</v>
      </c>
      <c r="K506" s="684" t="s">
        <v>9173</v>
      </c>
      <c r="L506" s="445">
        <v>12714.427528084074</v>
      </c>
      <c r="M506" s="446">
        <f>L506*ЗМІСТ!$E$13/1000*1.2</f>
        <v>801.82062332268936</v>
      </c>
      <c r="N506" s="874">
        <v>-6.2152018499850109E-2</v>
      </c>
      <c r="O506" s="875"/>
      <c r="P506" s="1033"/>
      <c r="Q506" s="887"/>
      <c r="R506" s="672"/>
      <c r="S506" s="670"/>
      <c r="T506" s="671"/>
      <c r="U506" s="425"/>
    </row>
    <row r="507" spans="1:21" ht="13.5" customHeight="1" outlineLevel="1">
      <c r="A507" s="425"/>
      <c r="B507" s="170">
        <f t="shared" si="8"/>
        <v>500</v>
      </c>
      <c r="C507" s="448"/>
      <c r="D507" s="47">
        <v>8595057631359</v>
      </c>
      <c r="E507" s="535" t="s">
        <v>785</v>
      </c>
      <c r="F507" s="586" t="s">
        <v>5743</v>
      </c>
      <c r="G507" s="715" t="s">
        <v>8567</v>
      </c>
      <c r="H507" s="723">
        <v>15</v>
      </c>
      <c r="I507" s="684">
        <v>2.0099999999999998</v>
      </c>
      <c r="J507" s="684">
        <v>4.9400000000000004</v>
      </c>
      <c r="K507" s="684" t="s">
        <v>9173</v>
      </c>
      <c r="L507" s="445">
        <v>26788.300564516798</v>
      </c>
      <c r="M507" s="446">
        <f>L507*ЗМІСТ!$E$13/1000*1.2</f>
        <v>1689.3731006725968</v>
      </c>
      <c r="N507" s="874"/>
      <c r="O507" s="875"/>
      <c r="P507" s="1033"/>
      <c r="Q507" s="887"/>
      <c r="R507" s="672"/>
      <c r="S507" s="670"/>
      <c r="T507" s="671"/>
      <c r="U507" s="425"/>
    </row>
    <row r="508" spans="1:21" ht="13.5" customHeight="1" outlineLevel="1">
      <c r="A508" s="425"/>
      <c r="B508" s="170">
        <f t="shared" si="8"/>
        <v>501</v>
      </c>
      <c r="C508" s="450"/>
      <c r="D508" s="47">
        <v>8595057634206</v>
      </c>
      <c r="E508" s="204" t="s">
        <v>804</v>
      </c>
      <c r="F508" s="582" t="s">
        <v>5744</v>
      </c>
      <c r="G508" s="715" t="s">
        <v>8567</v>
      </c>
      <c r="H508" s="723">
        <v>15</v>
      </c>
      <c r="I508" s="684">
        <v>2.0099999999999998</v>
      </c>
      <c r="J508" s="684">
        <v>4.9400000000000004</v>
      </c>
      <c r="K508" s="684" t="s">
        <v>9173</v>
      </c>
      <c r="L508" s="445">
        <v>21023.230776357337</v>
      </c>
      <c r="M508" s="446">
        <f>L508*ЗМІСТ!$E$13/1000*1.2</f>
        <v>1325.8056619632748</v>
      </c>
      <c r="N508" s="874"/>
      <c r="O508" s="875"/>
      <c r="P508" s="1033"/>
      <c r="Q508" s="887"/>
      <c r="R508" s="672"/>
      <c r="S508" s="670"/>
      <c r="T508" s="671"/>
      <c r="U508" s="425"/>
    </row>
    <row r="509" spans="1:21" ht="13.5" customHeight="1" outlineLevel="1">
      <c r="A509" s="425"/>
      <c r="B509" s="170">
        <f t="shared" si="8"/>
        <v>502</v>
      </c>
      <c r="C509" s="448"/>
      <c r="D509" s="47">
        <v>8595057631595</v>
      </c>
      <c r="E509" s="535" t="s">
        <v>786</v>
      </c>
      <c r="F509" s="586" t="s">
        <v>5745</v>
      </c>
      <c r="G509" s="715" t="s">
        <v>8567</v>
      </c>
      <c r="H509" s="723">
        <v>15</v>
      </c>
      <c r="I509" s="684">
        <v>2.83</v>
      </c>
      <c r="J509" s="684">
        <v>5.6</v>
      </c>
      <c r="K509" s="684" t="s">
        <v>9173</v>
      </c>
      <c r="L509" s="445">
        <v>38741.162348857288</v>
      </c>
      <c r="M509" s="446">
        <f>L509*ЗМІСТ!$E$13/1000*1.2</f>
        <v>2443.1664637823601</v>
      </c>
      <c r="N509" s="874"/>
      <c r="O509" s="875"/>
      <c r="P509" s="1033"/>
      <c r="Q509" s="887"/>
      <c r="R509" s="672"/>
      <c r="S509" s="670"/>
      <c r="T509" s="671"/>
      <c r="U509" s="425"/>
    </row>
    <row r="510" spans="1:21" ht="13.5" customHeight="1" outlineLevel="1">
      <c r="A510" s="425"/>
      <c r="B510" s="170">
        <f t="shared" si="8"/>
        <v>503</v>
      </c>
      <c r="C510" s="448"/>
      <c r="D510" s="47">
        <v>8595057634213</v>
      </c>
      <c r="E510" s="204" t="s">
        <v>805</v>
      </c>
      <c r="F510" s="582" t="s">
        <v>5746</v>
      </c>
      <c r="G510" s="715" t="s">
        <v>8567</v>
      </c>
      <c r="H510" s="723">
        <v>15</v>
      </c>
      <c r="I510" s="684">
        <v>2.83</v>
      </c>
      <c r="J510" s="684">
        <v>5.6</v>
      </c>
      <c r="K510" s="684" t="s">
        <v>9173</v>
      </c>
      <c r="L510" s="445">
        <v>29970.392318533348</v>
      </c>
      <c r="M510" s="446">
        <f>L510*ЗМІСТ!$E$13/1000*1.2</f>
        <v>1890.048025913216</v>
      </c>
      <c r="N510" s="874"/>
      <c r="O510" s="875"/>
      <c r="P510" s="1033"/>
      <c r="Q510" s="887"/>
      <c r="R510" s="672"/>
      <c r="S510" s="670"/>
      <c r="T510" s="671"/>
      <c r="U510" s="425"/>
    </row>
    <row r="511" spans="1:21" ht="13.5" customHeight="1" outlineLevel="1">
      <c r="A511" s="425"/>
      <c r="B511" s="170">
        <f t="shared" si="8"/>
        <v>504</v>
      </c>
      <c r="C511" s="448"/>
      <c r="D511" s="47">
        <v>8595057618954</v>
      </c>
      <c r="E511" s="535" t="s">
        <v>773</v>
      </c>
      <c r="F511" s="586" t="s">
        <v>5747</v>
      </c>
      <c r="G511" s="715" t="s">
        <v>8568</v>
      </c>
      <c r="H511" s="723">
        <v>25</v>
      </c>
      <c r="I511" s="684">
        <v>0.19400000000000001</v>
      </c>
      <c r="J511" s="684">
        <v>0.35749999999999998</v>
      </c>
      <c r="K511" s="684" t="s">
        <v>9173</v>
      </c>
      <c r="L511" s="445">
        <v>5514.599363174525</v>
      </c>
      <c r="M511" s="446">
        <f>L511*ЗМІСТ!$E$13/1000*1.2</f>
        <v>347.77181190334011</v>
      </c>
      <c r="N511" s="874"/>
      <c r="O511" s="875"/>
      <c r="P511" s="1033"/>
      <c r="Q511" s="887"/>
      <c r="R511" s="672"/>
      <c r="S511" s="670"/>
      <c r="T511" s="671"/>
      <c r="U511" s="425"/>
    </row>
    <row r="512" spans="1:21" ht="13.5" customHeight="1" outlineLevel="1">
      <c r="A512" s="425"/>
      <c r="B512" s="170">
        <f t="shared" si="8"/>
        <v>505</v>
      </c>
      <c r="C512" s="448"/>
      <c r="D512" s="47">
        <v>8595057627277</v>
      </c>
      <c r="E512" s="204" t="s">
        <v>732</v>
      </c>
      <c r="F512" s="582" t="s">
        <v>5748</v>
      </c>
      <c r="G512" s="715" t="s">
        <v>8568</v>
      </c>
      <c r="H512" s="723">
        <v>25</v>
      </c>
      <c r="I512" s="684">
        <v>0.13500000000000001</v>
      </c>
      <c r="J512" s="684">
        <v>0.35749999999999998</v>
      </c>
      <c r="K512" s="684" t="s">
        <v>9173</v>
      </c>
      <c r="L512" s="445">
        <v>3723.1955960416972</v>
      </c>
      <c r="M512" s="446">
        <f>L512*ЗМІСТ!$E$13/1000*1.2</f>
        <v>234.79901135747821</v>
      </c>
      <c r="N512" s="874"/>
      <c r="O512" s="875"/>
      <c r="P512" s="1033"/>
      <c r="Q512" s="887"/>
      <c r="R512" s="672"/>
      <c r="S512" s="670"/>
      <c r="T512" s="671"/>
      <c r="U512" s="425"/>
    </row>
    <row r="513" spans="1:21" ht="13.5" customHeight="1" outlineLevel="1">
      <c r="A513" s="425"/>
      <c r="B513" s="170">
        <f t="shared" si="8"/>
        <v>506</v>
      </c>
      <c r="C513" s="448"/>
      <c r="D513" s="47">
        <v>8595057618893</v>
      </c>
      <c r="E513" s="204" t="s">
        <v>3294</v>
      </c>
      <c r="F513" s="582" t="s">
        <v>3295</v>
      </c>
      <c r="G513" s="715" t="s">
        <v>8568</v>
      </c>
      <c r="H513" s="723">
        <v>25</v>
      </c>
      <c r="I513" s="684">
        <v>0.13500000000000001</v>
      </c>
      <c r="J513" s="684">
        <v>0.35749999999999998</v>
      </c>
      <c r="K513" s="684" t="s">
        <v>9173</v>
      </c>
      <c r="L513" s="445">
        <v>4453.2180534154695</v>
      </c>
      <c r="M513" s="446">
        <f>L513*ЗМІСТ!$E$13/1000*1.2</f>
        <v>280.83703080570461</v>
      </c>
      <c r="N513" s="874"/>
      <c r="O513" s="875"/>
      <c r="P513" s="1033"/>
      <c r="Q513" s="887"/>
      <c r="R513" s="672"/>
      <c r="S513" s="670"/>
      <c r="T513" s="671"/>
      <c r="U513" s="425"/>
    </row>
    <row r="514" spans="1:21" ht="13.5" customHeight="1" outlineLevel="1">
      <c r="A514" s="425"/>
      <c r="B514" s="170">
        <f t="shared" si="8"/>
        <v>507</v>
      </c>
      <c r="C514" s="448"/>
      <c r="D514" s="47">
        <v>8595057618961</v>
      </c>
      <c r="E514" s="535" t="s">
        <v>3296</v>
      </c>
      <c r="F514" s="586" t="s">
        <v>5747</v>
      </c>
      <c r="G514" s="715" t="s">
        <v>8568</v>
      </c>
      <c r="H514" s="723">
        <v>25</v>
      </c>
      <c r="I514" s="684">
        <v>0.245</v>
      </c>
      <c r="J514" s="684">
        <v>0.46348499999999998</v>
      </c>
      <c r="K514" s="684" t="s">
        <v>9173</v>
      </c>
      <c r="L514" s="445">
        <v>6233.568741719565</v>
      </c>
      <c r="M514" s="446">
        <f>L514*ЗМІСТ!$E$13/1000*1.2</f>
        <v>393.11278175680394</v>
      </c>
      <c r="N514" s="874"/>
      <c r="O514" s="875"/>
      <c r="P514" s="1033"/>
      <c r="Q514" s="887"/>
      <c r="R514" s="672"/>
      <c r="S514" s="670"/>
      <c r="T514" s="671"/>
      <c r="U514" s="425"/>
    </row>
    <row r="515" spans="1:21" ht="13.5" customHeight="1" outlineLevel="1">
      <c r="A515" s="425"/>
      <c r="B515" s="170">
        <f t="shared" si="8"/>
        <v>508</v>
      </c>
      <c r="C515" s="448"/>
      <c r="D515" s="47">
        <v>8595057618909</v>
      </c>
      <c r="E515" s="204" t="s">
        <v>3297</v>
      </c>
      <c r="F515" s="582" t="s">
        <v>3295</v>
      </c>
      <c r="G515" s="715" t="s">
        <v>8568</v>
      </c>
      <c r="H515" s="723">
        <v>25</v>
      </c>
      <c r="I515" s="684">
        <v>0.16</v>
      </c>
      <c r="J515" s="684">
        <v>0.46348499999999998</v>
      </c>
      <c r="K515" s="684" t="s">
        <v>9173</v>
      </c>
      <c r="L515" s="445">
        <v>5196.403380939093</v>
      </c>
      <c r="M515" s="446">
        <f>L515*ЗМІСТ!$E$13/1000*1.2</f>
        <v>327.705151391002</v>
      </c>
      <c r="N515" s="874"/>
      <c r="O515" s="875"/>
      <c r="P515" s="1033"/>
      <c r="Q515" s="887"/>
      <c r="R515" s="672"/>
      <c r="S515" s="670"/>
      <c r="T515" s="671"/>
      <c r="U515" s="425"/>
    </row>
    <row r="516" spans="1:21" ht="13.5" customHeight="1" outlineLevel="1">
      <c r="A516" s="425"/>
      <c r="B516" s="170">
        <f t="shared" ref="B516:B579" si="9">B515+1</f>
        <v>509</v>
      </c>
      <c r="C516" s="448"/>
      <c r="D516" s="47">
        <v>8595057631366</v>
      </c>
      <c r="E516" s="535" t="s">
        <v>865</v>
      </c>
      <c r="F516" s="586" t="s">
        <v>5750</v>
      </c>
      <c r="G516" s="715" t="s">
        <v>8568</v>
      </c>
      <c r="H516" s="723">
        <v>15</v>
      </c>
      <c r="I516" s="684">
        <v>0.21</v>
      </c>
      <c r="J516" s="684">
        <v>0.2475</v>
      </c>
      <c r="K516" s="684" t="s">
        <v>9173</v>
      </c>
      <c r="L516" s="445">
        <v>6288.996098736915</v>
      </c>
      <c r="M516" s="446">
        <f>L516*ЗМІСТ!$E$13/1000*1.2</f>
        <v>396.60824373136899</v>
      </c>
      <c r="N516" s="874"/>
      <c r="O516" s="875"/>
      <c r="P516" s="1033"/>
      <c r="Q516" s="887"/>
      <c r="R516" s="672"/>
      <c r="S516" s="670"/>
      <c r="T516" s="671"/>
      <c r="U516" s="425"/>
    </row>
    <row r="517" spans="1:21" ht="13.5" customHeight="1" outlineLevel="1">
      <c r="A517" s="425"/>
      <c r="B517" s="170">
        <f t="shared" si="9"/>
        <v>510</v>
      </c>
      <c r="C517" s="450"/>
      <c r="D517" s="47">
        <v>8595057634367</v>
      </c>
      <c r="E517" s="204" t="s">
        <v>3298</v>
      </c>
      <c r="F517" s="582" t="s">
        <v>5751</v>
      </c>
      <c r="G517" s="715" t="s">
        <v>8568</v>
      </c>
      <c r="H517" s="723">
        <v>15</v>
      </c>
      <c r="I517" s="684">
        <v>0.21</v>
      </c>
      <c r="J517" s="684">
        <v>0.2475</v>
      </c>
      <c r="K517" s="684" t="s">
        <v>9173</v>
      </c>
      <c r="L517" s="445">
        <v>4475.5453527671016</v>
      </c>
      <c r="M517" s="446">
        <f>L517*ЗМІСТ!$E$13/1000*1.2</f>
        <v>282.24507603964798</v>
      </c>
      <c r="N517" s="874"/>
      <c r="O517" s="875"/>
      <c r="P517" s="1033"/>
      <c r="Q517" s="887"/>
      <c r="R517" s="672"/>
      <c r="S517" s="670"/>
      <c r="T517" s="671"/>
      <c r="U517" s="425"/>
    </row>
    <row r="518" spans="1:21" ht="13.5" customHeight="1" outlineLevel="1">
      <c r="A518" s="425"/>
      <c r="B518" s="170">
        <f t="shared" si="9"/>
        <v>511</v>
      </c>
      <c r="C518" s="448"/>
      <c r="D518" s="47">
        <v>8595057631373</v>
      </c>
      <c r="E518" s="535" t="s">
        <v>866</v>
      </c>
      <c r="F518" s="586" t="s">
        <v>5752</v>
      </c>
      <c r="G518" s="715" t="s">
        <v>8568</v>
      </c>
      <c r="H518" s="723">
        <v>25</v>
      </c>
      <c r="I518" s="684">
        <v>0.27</v>
      </c>
      <c r="J518" s="684">
        <v>0.224</v>
      </c>
      <c r="K518" s="684" t="s">
        <v>9173</v>
      </c>
      <c r="L518" s="445">
        <v>8945.140836632725</v>
      </c>
      <c r="M518" s="446">
        <f>L518*ЗМІСТ!$E$13/1000*1.2</f>
        <v>564.11493049887224</v>
      </c>
      <c r="N518" s="874"/>
      <c r="O518" s="875"/>
      <c r="P518" s="1033"/>
      <c r="Q518" s="887"/>
      <c r="R518" s="672"/>
      <c r="S518" s="670"/>
      <c r="T518" s="671"/>
      <c r="U518" s="425"/>
    </row>
    <row r="519" spans="1:21" ht="13.5" customHeight="1" outlineLevel="1">
      <c r="A519" s="425"/>
      <c r="B519" s="170">
        <f t="shared" si="9"/>
        <v>512</v>
      </c>
      <c r="C519" s="448"/>
      <c r="D519" s="47">
        <v>8595057634374</v>
      </c>
      <c r="E519" s="204" t="s">
        <v>827</v>
      </c>
      <c r="F519" s="582" t="s">
        <v>5753</v>
      </c>
      <c r="G519" s="715" t="s">
        <v>8568</v>
      </c>
      <c r="H519" s="723">
        <v>25</v>
      </c>
      <c r="I519" s="684">
        <v>0.16</v>
      </c>
      <c r="J519" s="684">
        <v>0.224</v>
      </c>
      <c r="K519" s="684" t="s">
        <v>9173</v>
      </c>
      <c r="L519" s="445">
        <v>5860.2117540983254</v>
      </c>
      <c r="M519" s="446">
        <f>L519*ЗМІСТ!$E$13/1000*1.2</f>
        <v>369.56745642657609</v>
      </c>
      <c r="N519" s="874"/>
      <c r="O519" s="875"/>
      <c r="P519" s="1033"/>
      <c r="Q519" s="887"/>
      <c r="R519" s="672"/>
      <c r="S519" s="670"/>
      <c r="T519" s="671"/>
      <c r="U519" s="425"/>
    </row>
    <row r="520" spans="1:21" ht="13.5" customHeight="1" outlineLevel="1">
      <c r="A520" s="425"/>
      <c r="B520" s="170">
        <f t="shared" si="9"/>
        <v>513</v>
      </c>
      <c r="C520" s="448"/>
      <c r="D520" s="47">
        <v>8595057618978</v>
      </c>
      <c r="E520" s="535" t="s">
        <v>775</v>
      </c>
      <c r="F520" s="586" t="s">
        <v>5747</v>
      </c>
      <c r="G520" s="715" t="s">
        <v>8568</v>
      </c>
      <c r="H520" s="723">
        <v>20</v>
      </c>
      <c r="I520" s="684">
        <v>0.41699999999999998</v>
      </c>
      <c r="J520" s="684">
        <v>0.72686249999999997</v>
      </c>
      <c r="K520" s="684" t="s">
        <v>9173</v>
      </c>
      <c r="L520" s="445">
        <v>6923.4241575614042</v>
      </c>
      <c r="M520" s="446">
        <f>L520*ЗМІСТ!$E$13/1000*1.2</f>
        <v>436.61771332458716</v>
      </c>
      <c r="N520" s="874"/>
      <c r="O520" s="875"/>
      <c r="P520" s="1033"/>
      <c r="Q520" s="887"/>
      <c r="R520" s="672"/>
      <c r="S520" s="670"/>
      <c r="T520" s="671"/>
      <c r="U520" s="425"/>
    </row>
    <row r="521" spans="1:21" ht="13.5" customHeight="1" outlineLevel="1">
      <c r="A521" s="425"/>
      <c r="B521" s="170">
        <f t="shared" si="9"/>
        <v>514</v>
      </c>
      <c r="C521" s="448"/>
      <c r="D521" s="47">
        <v>8595057618916</v>
      </c>
      <c r="E521" s="204" t="s">
        <v>3299</v>
      </c>
      <c r="F521" s="582" t="s">
        <v>3295</v>
      </c>
      <c r="G521" s="715" t="s">
        <v>8568</v>
      </c>
      <c r="H521" s="723">
        <v>20</v>
      </c>
      <c r="I521" s="684">
        <v>0.30499999999999999</v>
      </c>
      <c r="J521" s="684">
        <v>0.72686249999999997</v>
      </c>
      <c r="K521" s="684" t="s">
        <v>9173</v>
      </c>
      <c r="L521" s="445">
        <v>5464.8505693420066</v>
      </c>
      <c r="M521" s="446">
        <f>L521*ЗМІСТ!$E$13/1000*1.2</f>
        <v>344.63446192889313</v>
      </c>
      <c r="N521" s="874"/>
      <c r="O521" s="875"/>
      <c r="P521" s="1033"/>
      <c r="Q521" s="887"/>
      <c r="R521" s="672"/>
      <c r="S521" s="670"/>
      <c r="T521" s="671"/>
      <c r="U521" s="425"/>
    </row>
    <row r="522" spans="1:21" ht="13.5" customHeight="1" outlineLevel="1">
      <c r="A522" s="425"/>
      <c r="B522" s="170">
        <f t="shared" si="9"/>
        <v>515</v>
      </c>
      <c r="C522" s="448"/>
      <c r="D522" s="47">
        <v>8595057631380</v>
      </c>
      <c r="E522" s="535" t="s">
        <v>867</v>
      </c>
      <c r="F522" s="586" t="s">
        <v>5755</v>
      </c>
      <c r="G522" s="715" t="s">
        <v>8568</v>
      </c>
      <c r="H522" s="723">
        <v>25</v>
      </c>
      <c r="I522" s="684">
        <v>0.35</v>
      </c>
      <c r="J522" s="684">
        <v>0.59023999999999999</v>
      </c>
      <c r="K522" s="684" t="s">
        <v>9173</v>
      </c>
      <c r="L522" s="445">
        <v>10428.064465843476</v>
      </c>
      <c r="M522" s="446">
        <f>L522*ЗМІСТ!$E$13/1000*1.2</f>
        <v>657.6337889836384</v>
      </c>
      <c r="N522" s="874"/>
      <c r="O522" s="875"/>
      <c r="P522" s="1033"/>
      <c r="Q522" s="887"/>
      <c r="R522" s="672"/>
      <c r="S522" s="670"/>
      <c r="T522" s="671"/>
      <c r="U522" s="425"/>
    </row>
    <row r="523" spans="1:21" ht="13.5" customHeight="1" outlineLevel="1">
      <c r="A523" s="425"/>
      <c r="B523" s="170">
        <f t="shared" si="9"/>
        <v>516</v>
      </c>
      <c r="C523" s="450"/>
      <c r="D523" s="47">
        <v>8595057634381</v>
      </c>
      <c r="E523" s="204" t="s">
        <v>828</v>
      </c>
      <c r="F523" s="582" t="s">
        <v>5756</v>
      </c>
      <c r="G523" s="715" t="s">
        <v>8568</v>
      </c>
      <c r="H523" s="723">
        <v>25</v>
      </c>
      <c r="I523" s="684">
        <v>0.23</v>
      </c>
      <c r="J523" s="684">
        <v>0.59023999999999999</v>
      </c>
      <c r="K523" s="684" t="s">
        <v>9173</v>
      </c>
      <c r="L523" s="445">
        <v>6810.115867011169</v>
      </c>
      <c r="M523" s="446">
        <f>L523*ЗМІСТ!$E$13/1000*1.2</f>
        <v>429.47205741865361</v>
      </c>
      <c r="N523" s="874"/>
      <c r="O523" s="875"/>
      <c r="P523" s="1033"/>
      <c r="Q523" s="887"/>
      <c r="R523" s="672"/>
      <c r="S523" s="670"/>
      <c r="T523" s="671"/>
      <c r="U523" s="425"/>
    </row>
    <row r="524" spans="1:21" ht="13.5" customHeight="1" outlineLevel="1">
      <c r="A524" s="425"/>
      <c r="B524" s="170">
        <f t="shared" si="9"/>
        <v>517</v>
      </c>
      <c r="C524" s="448"/>
      <c r="D524" s="47">
        <v>8595057618985</v>
      </c>
      <c r="E524" s="535" t="s">
        <v>776</v>
      </c>
      <c r="F524" s="586" t="s">
        <v>5747</v>
      </c>
      <c r="G524" s="715" t="s">
        <v>8568</v>
      </c>
      <c r="H524" s="723">
        <v>20</v>
      </c>
      <c r="I524" s="684">
        <v>0.61199999999999999</v>
      </c>
      <c r="J524" s="684">
        <v>1.5172312999999999</v>
      </c>
      <c r="K524" s="684" t="s">
        <v>9173</v>
      </c>
      <c r="L524" s="445">
        <v>8909.8549657262793</v>
      </c>
      <c r="M524" s="446">
        <f>L524*ЗМІСТ!$E$13/1000*1.2</f>
        <v>561.8896679817675</v>
      </c>
      <c r="N524" s="874"/>
      <c r="O524" s="875"/>
      <c r="P524" s="1033"/>
      <c r="Q524" s="887"/>
      <c r="R524" s="672"/>
      <c r="S524" s="670"/>
      <c r="T524" s="671"/>
      <c r="U524" s="425"/>
    </row>
    <row r="525" spans="1:21" ht="13.5" customHeight="1" outlineLevel="1">
      <c r="A525" s="425"/>
      <c r="B525" s="170">
        <f t="shared" si="9"/>
        <v>518</v>
      </c>
      <c r="C525" s="448"/>
      <c r="D525" s="47">
        <v>8595057618923</v>
      </c>
      <c r="E525" s="204" t="s">
        <v>3300</v>
      </c>
      <c r="F525" s="582" t="s">
        <v>3295</v>
      </c>
      <c r="G525" s="715" t="s">
        <v>8568</v>
      </c>
      <c r="H525" s="723">
        <v>20</v>
      </c>
      <c r="I525" s="684">
        <v>0.42499999999999999</v>
      </c>
      <c r="J525" s="684">
        <v>1.5172312999999999</v>
      </c>
      <c r="K525" s="684" t="s">
        <v>9173</v>
      </c>
      <c r="L525" s="445">
        <v>10084.448764911629</v>
      </c>
      <c r="M525" s="446">
        <f>L525*ЗМІСТ!$E$13/1000*1.2</f>
        <v>635.96406339858447</v>
      </c>
      <c r="N525" s="874"/>
      <c r="O525" s="875"/>
      <c r="P525" s="1033"/>
      <c r="Q525" s="887"/>
      <c r="R525" s="672"/>
      <c r="S525" s="670"/>
      <c r="T525" s="671"/>
      <c r="U525" s="425"/>
    </row>
    <row r="526" spans="1:21" ht="13.5" customHeight="1" outlineLevel="1">
      <c r="A526" s="425"/>
      <c r="B526" s="170">
        <f t="shared" si="9"/>
        <v>519</v>
      </c>
      <c r="C526" s="448"/>
      <c r="D526" s="47">
        <v>8595057631397</v>
      </c>
      <c r="E526" s="535" t="s">
        <v>3301</v>
      </c>
      <c r="F526" s="586" t="s">
        <v>5758</v>
      </c>
      <c r="G526" s="715" t="s">
        <v>8568</v>
      </c>
      <c r="H526" s="723">
        <v>20</v>
      </c>
      <c r="I526" s="684">
        <v>0.49</v>
      </c>
      <c r="J526" s="684">
        <v>1.0608</v>
      </c>
      <c r="K526" s="684" t="s">
        <v>9173</v>
      </c>
      <c r="L526" s="445">
        <v>14900.634879049494</v>
      </c>
      <c r="M526" s="446">
        <f>L526*ЗМІСТ!$E$13/1000*1.2</f>
        <v>939.6912539107966</v>
      </c>
      <c r="N526" s="874"/>
      <c r="O526" s="875"/>
      <c r="P526" s="1033"/>
      <c r="Q526" s="887"/>
      <c r="R526" s="672"/>
      <c r="S526" s="670"/>
      <c r="T526" s="671"/>
      <c r="U526" s="425"/>
    </row>
    <row r="527" spans="1:21" ht="13.5" customHeight="1" outlineLevel="1">
      <c r="A527" s="425"/>
      <c r="B527" s="170">
        <f t="shared" si="9"/>
        <v>520</v>
      </c>
      <c r="C527" s="450"/>
      <c r="D527" s="47">
        <v>8595057634398</v>
      </c>
      <c r="E527" s="204" t="s">
        <v>829</v>
      </c>
      <c r="F527" s="582" t="s">
        <v>5759</v>
      </c>
      <c r="G527" s="715" t="s">
        <v>8568</v>
      </c>
      <c r="H527" s="723">
        <v>20</v>
      </c>
      <c r="I527" s="684">
        <v>0.32</v>
      </c>
      <c r="J527" s="684">
        <v>1.0608</v>
      </c>
      <c r="K527" s="684" t="s">
        <v>9173</v>
      </c>
      <c r="L527" s="445">
        <v>8945.140836632725</v>
      </c>
      <c r="M527" s="446">
        <f>L527*ЗМІСТ!$E$13/1000*1.2</f>
        <v>564.11493049887224</v>
      </c>
      <c r="N527" s="874"/>
      <c r="O527" s="875"/>
      <c r="P527" s="1033"/>
      <c r="Q527" s="887"/>
      <c r="R527" s="672"/>
      <c r="S527" s="670"/>
      <c r="T527" s="671"/>
      <c r="U527" s="425"/>
    </row>
    <row r="528" spans="1:21" ht="13.5" customHeight="1" outlineLevel="1">
      <c r="A528" s="425"/>
      <c r="B528" s="170">
        <f t="shared" si="9"/>
        <v>521</v>
      </c>
      <c r="C528" s="448"/>
      <c r="D528" s="47">
        <v>8595057618992</v>
      </c>
      <c r="E528" s="535" t="s">
        <v>777</v>
      </c>
      <c r="F528" s="586" t="s">
        <v>5747</v>
      </c>
      <c r="G528" s="715" t="s">
        <v>8568</v>
      </c>
      <c r="H528" s="723">
        <v>5</v>
      </c>
      <c r="I528" s="684">
        <v>1.0369999999999999</v>
      </c>
      <c r="J528" s="684">
        <v>3.4479250000000001</v>
      </c>
      <c r="K528" s="684" t="s">
        <v>9173</v>
      </c>
      <c r="L528" s="445">
        <v>15030.655014110036</v>
      </c>
      <c r="M528" s="446">
        <f>L528*ЗМІСТ!$E$13/1000*1.2</f>
        <v>947.89082290503302</v>
      </c>
      <c r="N528" s="874"/>
      <c r="O528" s="875"/>
      <c r="P528" s="1033"/>
      <c r="Q528" s="887"/>
      <c r="R528" s="672"/>
      <c r="S528" s="670"/>
      <c r="T528" s="671"/>
      <c r="U528" s="425"/>
    </row>
    <row r="529" spans="1:21" ht="13.5" customHeight="1" outlineLevel="1">
      <c r="A529" s="425"/>
      <c r="B529" s="170">
        <f t="shared" si="9"/>
        <v>522</v>
      </c>
      <c r="C529" s="448"/>
      <c r="D529" s="47">
        <v>8595057627314</v>
      </c>
      <c r="E529" s="204" t="s">
        <v>736</v>
      </c>
      <c r="F529" s="582" t="s">
        <v>5760</v>
      </c>
      <c r="G529" s="715" t="s">
        <v>8568</v>
      </c>
      <c r="H529" s="723">
        <v>5</v>
      </c>
      <c r="I529" s="684">
        <v>0.87</v>
      </c>
      <c r="J529" s="684">
        <v>3.4479250000000001</v>
      </c>
      <c r="K529" s="684" t="s">
        <v>9173</v>
      </c>
      <c r="L529" s="445">
        <v>10998.118297893705</v>
      </c>
      <c r="M529" s="446">
        <f>L529*ЗМІСТ!$E$13/1000*1.2</f>
        <v>693.58357263944094</v>
      </c>
      <c r="N529" s="874"/>
      <c r="O529" s="875"/>
      <c r="P529" s="1033"/>
      <c r="Q529" s="887"/>
      <c r="R529" s="672"/>
      <c r="S529" s="670"/>
      <c r="T529" s="671"/>
      <c r="U529" s="425"/>
    </row>
    <row r="530" spans="1:21" ht="13.5" customHeight="1" outlineLevel="1">
      <c r="A530" s="425"/>
      <c r="B530" s="170">
        <f t="shared" si="9"/>
        <v>523</v>
      </c>
      <c r="C530" s="448"/>
      <c r="D530" s="47">
        <v>8595057618930</v>
      </c>
      <c r="E530" s="204" t="s">
        <v>3302</v>
      </c>
      <c r="F530" s="582" t="s">
        <v>3295</v>
      </c>
      <c r="G530" s="715" t="s">
        <v>8568</v>
      </c>
      <c r="H530" s="723">
        <v>5</v>
      </c>
      <c r="I530" s="684">
        <v>0.87</v>
      </c>
      <c r="J530" s="684">
        <v>3.4479250000000001</v>
      </c>
      <c r="K530" s="684" t="s">
        <v>9173</v>
      </c>
      <c r="L530" s="445">
        <v>12480.081686666357</v>
      </c>
      <c r="M530" s="446">
        <f>L530*ЗМІСТ!$E$13/1000*1.2</f>
        <v>787.04187467485724</v>
      </c>
      <c r="N530" s="874"/>
      <c r="O530" s="875"/>
      <c r="P530" s="1033"/>
      <c r="Q530" s="887"/>
      <c r="R530" s="672"/>
      <c r="S530" s="670"/>
      <c r="T530" s="671"/>
      <c r="U530" s="425"/>
    </row>
    <row r="531" spans="1:21" ht="13.5" customHeight="1" outlineLevel="1">
      <c r="A531" s="425"/>
      <c r="B531" s="170">
        <f t="shared" si="9"/>
        <v>524</v>
      </c>
      <c r="C531" s="448"/>
      <c r="D531" s="47">
        <v>8595057631403</v>
      </c>
      <c r="E531" s="535" t="s">
        <v>869</v>
      </c>
      <c r="F531" s="586" t="s">
        <v>5761</v>
      </c>
      <c r="G531" s="715" t="s">
        <v>8568</v>
      </c>
      <c r="H531" s="723">
        <v>15</v>
      </c>
      <c r="I531" s="684">
        <v>0.55000000000000004</v>
      </c>
      <c r="J531" s="684">
        <v>1.0584</v>
      </c>
      <c r="K531" s="684" t="s">
        <v>9173</v>
      </c>
      <c r="L531" s="445">
        <v>21713.725685394616</v>
      </c>
      <c r="M531" s="446">
        <f>L531*ЗМІСТ!$E$13/1000*1.2</f>
        <v>1369.3509224276165</v>
      </c>
      <c r="N531" s="874"/>
      <c r="O531" s="875"/>
      <c r="P531" s="1033"/>
      <c r="Q531" s="887"/>
      <c r="R531" s="672"/>
      <c r="S531" s="670"/>
      <c r="T531" s="671"/>
      <c r="U531" s="425"/>
    </row>
    <row r="532" spans="1:21" ht="13.5" customHeight="1" outlineLevel="1">
      <c r="A532" s="425"/>
      <c r="B532" s="170">
        <f t="shared" si="9"/>
        <v>525</v>
      </c>
      <c r="C532" s="450"/>
      <c r="D532" s="47">
        <v>8595057634404</v>
      </c>
      <c r="E532" s="204" t="s">
        <v>830</v>
      </c>
      <c r="F532" s="582" t="s">
        <v>5762</v>
      </c>
      <c r="G532" s="715" t="s">
        <v>8568</v>
      </c>
      <c r="H532" s="723">
        <v>15</v>
      </c>
      <c r="I532" s="684">
        <v>0.59</v>
      </c>
      <c r="J532" s="684">
        <v>2.4108000000000001</v>
      </c>
      <c r="K532" s="684" t="s">
        <v>9173</v>
      </c>
      <c r="L532" s="445">
        <v>13435.588961629313</v>
      </c>
      <c r="M532" s="446">
        <f>L532*ЗМІСТ!$E$13/1000*1.2</f>
        <v>847.29983258195705</v>
      </c>
      <c r="N532" s="874"/>
      <c r="O532" s="875"/>
      <c r="P532" s="1033"/>
      <c r="Q532" s="887"/>
      <c r="R532" s="672"/>
      <c r="S532" s="670"/>
      <c r="T532" s="671"/>
      <c r="U532" s="425"/>
    </row>
    <row r="533" spans="1:21" ht="13.5" customHeight="1" outlineLevel="1">
      <c r="A533" s="425"/>
      <c r="B533" s="170">
        <f t="shared" si="9"/>
        <v>526</v>
      </c>
      <c r="C533" s="448"/>
      <c r="D533" s="47">
        <v>8595057619005</v>
      </c>
      <c r="E533" s="535" t="s">
        <v>778</v>
      </c>
      <c r="F533" s="586" t="s">
        <v>5763</v>
      </c>
      <c r="G533" s="715" t="s">
        <v>8568</v>
      </c>
      <c r="H533" s="723">
        <v>5</v>
      </c>
      <c r="I533" s="684">
        <v>1.429</v>
      </c>
      <c r="J533" s="684">
        <v>5.671875</v>
      </c>
      <c r="K533" s="684" t="s">
        <v>9173</v>
      </c>
      <c r="L533" s="445">
        <v>20007.444050225484</v>
      </c>
      <c r="M533" s="446">
        <f>L533*ЗМІСТ!$E$13/1000*1.2</f>
        <v>1261.7462503923718</v>
      </c>
      <c r="N533" s="874"/>
      <c r="O533" s="875"/>
      <c r="P533" s="1033"/>
      <c r="Q533" s="887"/>
      <c r="R533" s="672"/>
      <c r="S533" s="670"/>
      <c r="T533" s="671"/>
      <c r="U533" s="425"/>
    </row>
    <row r="534" spans="1:21" ht="13.5" customHeight="1" outlineLevel="1">
      <c r="A534" s="425"/>
      <c r="B534" s="170">
        <f t="shared" si="9"/>
        <v>527</v>
      </c>
      <c r="C534" s="448"/>
      <c r="D534" s="47">
        <v>8595057627321</v>
      </c>
      <c r="E534" s="204" t="s">
        <v>737</v>
      </c>
      <c r="F534" s="582" t="s">
        <v>5764</v>
      </c>
      <c r="G534" s="715" t="s">
        <v>8568</v>
      </c>
      <c r="H534" s="723">
        <v>5</v>
      </c>
      <c r="I534" s="684">
        <v>1.175</v>
      </c>
      <c r="J534" s="684">
        <v>5.671875</v>
      </c>
      <c r="K534" s="684" t="s">
        <v>9173</v>
      </c>
      <c r="L534" s="445">
        <v>14981.054021589411</v>
      </c>
      <c r="M534" s="446">
        <f>L534*ЗМІСТ!$E$13/1000*1.2</f>
        <v>944.76279384887107</v>
      </c>
      <c r="N534" s="874">
        <v>-0.35910243745082093</v>
      </c>
      <c r="O534" s="875"/>
      <c r="P534" s="1033"/>
      <c r="Q534" s="887"/>
      <c r="R534" s="672"/>
      <c r="S534" s="670"/>
      <c r="T534" s="671"/>
      <c r="U534" s="425"/>
    </row>
    <row r="535" spans="1:21" ht="13.5" customHeight="1" outlineLevel="1">
      <c r="A535" s="425"/>
      <c r="B535" s="170">
        <f t="shared" si="9"/>
        <v>528</v>
      </c>
      <c r="C535" s="448"/>
      <c r="D535" s="47">
        <v>8595057618947</v>
      </c>
      <c r="E535" s="204" t="s">
        <v>3303</v>
      </c>
      <c r="F535" s="582" t="s">
        <v>3295</v>
      </c>
      <c r="G535" s="715" t="s">
        <v>8568</v>
      </c>
      <c r="H535" s="723">
        <v>5</v>
      </c>
      <c r="I535" s="684">
        <v>1.175</v>
      </c>
      <c r="J535" s="684">
        <v>5.671875</v>
      </c>
      <c r="K535" s="684" t="s">
        <v>9173</v>
      </c>
      <c r="L535" s="445">
        <v>16837.904053313152</v>
      </c>
      <c r="M535" s="446">
        <f>L535*ЗМІСТ!$E$13/1000*1.2</f>
        <v>1061.862887153492</v>
      </c>
      <c r="N535" s="874">
        <v>-0.33264497101704599</v>
      </c>
      <c r="O535" s="875"/>
      <c r="P535" s="1033"/>
      <c r="Q535" s="887"/>
      <c r="R535" s="672"/>
      <c r="S535" s="670"/>
      <c r="T535" s="671"/>
      <c r="U535" s="425"/>
    </row>
    <row r="536" spans="1:21" ht="13.5" customHeight="1" outlineLevel="1">
      <c r="A536" s="425"/>
      <c r="B536" s="170">
        <f t="shared" si="9"/>
        <v>529</v>
      </c>
      <c r="C536" s="448"/>
      <c r="D536" s="47">
        <v>8595057631410</v>
      </c>
      <c r="E536" s="535" t="s">
        <v>870</v>
      </c>
      <c r="F536" s="586" t="s">
        <v>5765</v>
      </c>
      <c r="G536" s="715" t="s">
        <v>8568</v>
      </c>
      <c r="H536" s="723">
        <v>5</v>
      </c>
      <c r="I536" s="684">
        <v>0.69</v>
      </c>
      <c r="J536" s="684">
        <v>4.8372999999999999</v>
      </c>
      <c r="K536" s="684" t="s">
        <v>9173</v>
      </c>
      <c r="L536" s="445">
        <v>40577.76711692258</v>
      </c>
      <c r="M536" s="446">
        <f>L536*ЗМІСТ!$E$13/1000*1.2</f>
        <v>2558.9898130188662</v>
      </c>
      <c r="N536" s="874"/>
      <c r="O536" s="875"/>
      <c r="P536" s="1033"/>
      <c r="Q536" s="887"/>
      <c r="R536" s="672"/>
      <c r="S536" s="670"/>
      <c r="T536" s="671"/>
      <c r="U536" s="425"/>
    </row>
    <row r="537" spans="1:21" ht="13.5" customHeight="1" outlineLevel="1">
      <c r="A537" s="425"/>
      <c r="B537" s="170">
        <f t="shared" si="9"/>
        <v>530</v>
      </c>
      <c r="C537" s="450"/>
      <c r="D537" s="47">
        <v>8595057634411</v>
      </c>
      <c r="E537" s="204" t="s">
        <v>831</v>
      </c>
      <c r="F537" s="582" t="s">
        <v>5766</v>
      </c>
      <c r="G537" s="715" t="s">
        <v>8568</v>
      </c>
      <c r="H537" s="723">
        <v>5</v>
      </c>
      <c r="I537" s="684">
        <v>0.8</v>
      </c>
      <c r="J537" s="684">
        <v>4.8372999999999999</v>
      </c>
      <c r="K537" s="684" t="s">
        <v>9173</v>
      </c>
      <c r="L537" s="445">
        <v>17062.490443575374</v>
      </c>
      <c r="M537" s="446">
        <f>L537*ЗМІСТ!$E$13/1000*1.2</f>
        <v>1076.0261673351663</v>
      </c>
      <c r="N537" s="874"/>
      <c r="O537" s="875"/>
      <c r="P537" s="1033"/>
      <c r="Q537" s="887"/>
      <c r="R537" s="672"/>
      <c r="S537" s="670"/>
      <c r="T537" s="671"/>
      <c r="U537" s="425"/>
    </row>
    <row r="538" spans="1:21" ht="13.5" customHeight="1" outlineLevel="1">
      <c r="A538" s="425"/>
      <c r="B538" s="170">
        <f t="shared" si="9"/>
        <v>531</v>
      </c>
      <c r="C538" s="448"/>
      <c r="D538" s="47">
        <v>8595057631670</v>
      </c>
      <c r="E538" s="535" t="s">
        <v>3304</v>
      </c>
      <c r="F538" s="586" t="s">
        <v>5767</v>
      </c>
      <c r="G538" s="715" t="s">
        <v>8568</v>
      </c>
      <c r="H538" s="723">
        <v>3</v>
      </c>
      <c r="I538" s="684">
        <v>0.78</v>
      </c>
      <c r="J538" s="684">
        <v>8.5995000000000008</v>
      </c>
      <c r="K538" s="684" t="s">
        <v>9173</v>
      </c>
      <c r="L538" s="445">
        <v>54111.61330643142</v>
      </c>
      <c r="M538" s="446">
        <f>L538*ЗМІСТ!$E$13/1000*1.2</f>
        <v>3412.4861236986621</v>
      </c>
      <c r="N538" s="874"/>
      <c r="O538" s="875"/>
      <c r="P538" s="1033"/>
      <c r="Q538" s="887"/>
      <c r="R538" s="672"/>
      <c r="S538" s="670"/>
      <c r="T538" s="671"/>
      <c r="U538" s="425"/>
    </row>
    <row r="539" spans="1:21" ht="13.5" customHeight="1" outlineLevel="1">
      <c r="A539" s="425"/>
      <c r="B539" s="170">
        <f t="shared" si="9"/>
        <v>532</v>
      </c>
      <c r="C539" s="448"/>
      <c r="D539" s="47">
        <v>8595057634428</v>
      </c>
      <c r="E539" s="204" t="s">
        <v>832</v>
      </c>
      <c r="F539" s="582" t="s">
        <v>5768</v>
      </c>
      <c r="G539" s="715" t="s">
        <v>8568</v>
      </c>
      <c r="H539" s="723">
        <v>3</v>
      </c>
      <c r="I539" s="684">
        <v>1.8</v>
      </c>
      <c r="J539" s="684">
        <v>8.5995000000000008</v>
      </c>
      <c r="K539" s="684" t="s">
        <v>9173</v>
      </c>
      <c r="L539" s="445">
        <v>32472.345322434077</v>
      </c>
      <c r="M539" s="446">
        <f>L539*ЗМІСТ!$E$13/1000*1.2</f>
        <v>2047.8307898387309</v>
      </c>
      <c r="N539" s="874"/>
      <c r="O539" s="875"/>
      <c r="P539" s="1033"/>
      <c r="Q539" s="887"/>
      <c r="R539" s="672"/>
      <c r="S539" s="670"/>
      <c r="T539" s="671"/>
      <c r="U539" s="425"/>
    </row>
    <row r="540" spans="1:21" ht="13.5" customHeight="1" outlineLevel="1">
      <c r="A540" s="425"/>
      <c r="B540" s="170">
        <f t="shared" si="9"/>
        <v>533</v>
      </c>
      <c r="C540" s="448"/>
      <c r="D540" s="47">
        <v>8595057698390</v>
      </c>
      <c r="E540" s="535" t="s">
        <v>3305</v>
      </c>
      <c r="F540" s="586" t="s">
        <v>5769</v>
      </c>
      <c r="G540" s="715" t="s">
        <v>8567</v>
      </c>
      <c r="H540" s="723">
        <v>30</v>
      </c>
      <c r="I540" s="684">
        <v>0.63900000000000001</v>
      </c>
      <c r="J540" s="684">
        <v>0.35</v>
      </c>
      <c r="K540" s="684" t="s">
        <v>9173</v>
      </c>
      <c r="L540" s="445">
        <v>5136.7960382071506</v>
      </c>
      <c r="M540" s="446">
        <f>L540*ЗМІСТ!$E$13/1000*1.2</f>
        <v>323.94608346612961</v>
      </c>
      <c r="N540" s="874"/>
      <c r="O540" s="875"/>
      <c r="P540" s="1033"/>
      <c r="Q540" s="887"/>
      <c r="R540" s="672"/>
      <c r="S540" s="670"/>
      <c r="T540" s="671"/>
      <c r="U540" s="425"/>
    </row>
    <row r="541" spans="1:21" ht="13.5" customHeight="1" outlineLevel="1">
      <c r="A541" s="425"/>
      <c r="B541" s="170">
        <f t="shared" si="9"/>
        <v>534</v>
      </c>
      <c r="C541" s="448"/>
      <c r="D541" s="47">
        <v>8595057607576</v>
      </c>
      <c r="E541" s="204" t="s">
        <v>3306</v>
      </c>
      <c r="F541" s="582" t="s">
        <v>5770</v>
      </c>
      <c r="G541" s="715" t="s">
        <v>8567</v>
      </c>
      <c r="H541" s="723">
        <v>30</v>
      </c>
      <c r="I541" s="684">
        <v>0.53300000000000003</v>
      </c>
      <c r="J541" s="684">
        <v>0.35</v>
      </c>
      <c r="K541" s="684" t="s">
        <v>9173</v>
      </c>
      <c r="L541" s="445">
        <v>2313.0978302783669</v>
      </c>
      <c r="M541" s="446">
        <f>L541*ЗМІСТ!$E$13/1000*1.2</f>
        <v>145.87283147302207</v>
      </c>
      <c r="N541" s="874">
        <v>-8.6260188898526741E-2</v>
      </c>
      <c r="O541" s="875"/>
      <c r="P541" s="1033"/>
      <c r="Q541" s="887"/>
      <c r="R541" s="672"/>
      <c r="S541" s="670"/>
      <c r="T541" s="671"/>
      <c r="U541" s="425"/>
    </row>
    <row r="542" spans="1:21" ht="13.5" customHeight="1" outlineLevel="1">
      <c r="A542" s="425"/>
      <c r="B542" s="170">
        <f t="shared" si="9"/>
        <v>535</v>
      </c>
      <c r="C542" s="450"/>
      <c r="D542" s="47">
        <v>8595057607583</v>
      </c>
      <c r="E542" s="204" t="s">
        <v>3307</v>
      </c>
      <c r="F542" s="582" t="s">
        <v>5771</v>
      </c>
      <c r="G542" s="715" t="s">
        <v>8567</v>
      </c>
      <c r="H542" s="723">
        <v>30</v>
      </c>
      <c r="I542" s="684">
        <v>0.6</v>
      </c>
      <c r="J542" s="684">
        <v>0.48</v>
      </c>
      <c r="K542" s="684" t="s">
        <v>9173</v>
      </c>
      <c r="L542" s="445">
        <v>2355.1621573235625</v>
      </c>
      <c r="M542" s="446">
        <f>L542*ЗМІСТ!$E$13/1000*1.2</f>
        <v>148.52556946350796</v>
      </c>
      <c r="N542" s="874">
        <v>-8.9516406132934906E-2</v>
      </c>
      <c r="O542" s="875"/>
      <c r="P542" s="1033"/>
      <c r="Q542" s="887"/>
      <c r="R542" s="672"/>
      <c r="S542" s="670"/>
      <c r="T542" s="671"/>
      <c r="U542" s="425"/>
    </row>
    <row r="543" spans="1:21" ht="13.5" customHeight="1" outlineLevel="1">
      <c r="A543" s="425"/>
      <c r="B543" s="170">
        <f t="shared" si="9"/>
        <v>536</v>
      </c>
      <c r="C543" s="450"/>
      <c r="D543" s="47">
        <v>8595057698406</v>
      </c>
      <c r="E543" s="535" t="s">
        <v>3308</v>
      </c>
      <c r="F543" s="586" t="s">
        <v>5772</v>
      </c>
      <c r="G543" s="715" t="s">
        <v>8567</v>
      </c>
      <c r="H543" s="723">
        <v>30</v>
      </c>
      <c r="I543" s="684">
        <v>0.70799999999999996</v>
      </c>
      <c r="J543" s="684">
        <v>0.48</v>
      </c>
      <c r="K543" s="684" t="s">
        <v>9173</v>
      </c>
      <c r="L543" s="445">
        <v>5540.5755582643505</v>
      </c>
      <c r="M543" s="446">
        <f>L543*ЗМІСТ!$E$13/1000*1.2</f>
        <v>349.4099705142936</v>
      </c>
      <c r="N543" s="874">
        <v>-2.0462171643953499E-2</v>
      </c>
      <c r="O543" s="875"/>
      <c r="P543" s="1033"/>
      <c r="Q543" s="887"/>
      <c r="R543" s="672"/>
      <c r="S543" s="670"/>
      <c r="T543" s="671"/>
      <c r="U543" s="425"/>
    </row>
    <row r="544" spans="1:21" ht="13.5" customHeight="1" outlineLevel="1">
      <c r="A544" s="425"/>
      <c r="B544" s="170">
        <f t="shared" si="9"/>
        <v>537</v>
      </c>
      <c r="C544" s="450"/>
      <c r="D544" s="47">
        <v>8595057607606</v>
      </c>
      <c r="E544" s="204" t="s">
        <v>3309</v>
      </c>
      <c r="F544" s="582" t="s">
        <v>5773</v>
      </c>
      <c r="G544" s="715" t="s">
        <v>8567</v>
      </c>
      <c r="H544" s="723">
        <v>30</v>
      </c>
      <c r="I544" s="684">
        <v>0.6</v>
      </c>
      <c r="J544" s="684">
        <v>0.48</v>
      </c>
      <c r="K544" s="684" t="s">
        <v>9173</v>
      </c>
      <c r="L544" s="445">
        <v>2498.8549607521404</v>
      </c>
      <c r="M544" s="446">
        <f>L544*ЗМІСТ!$E$13/1000*1.2</f>
        <v>157.58738942807926</v>
      </c>
      <c r="N544" s="874">
        <v>-8.7514437055580735E-2</v>
      </c>
      <c r="O544" s="875"/>
      <c r="P544" s="1033"/>
      <c r="Q544" s="887"/>
      <c r="R544" s="672"/>
      <c r="S544" s="670"/>
      <c r="T544" s="671"/>
      <c r="U544" s="425"/>
    </row>
    <row r="545" spans="1:21" ht="13.5" customHeight="1" outlineLevel="1">
      <c r="A545" s="425"/>
      <c r="B545" s="170">
        <f t="shared" si="9"/>
        <v>538</v>
      </c>
      <c r="C545" s="450"/>
      <c r="D545" s="47">
        <v>8595057657731</v>
      </c>
      <c r="E545" s="204" t="s">
        <v>3310</v>
      </c>
      <c r="F545" s="582" t="s">
        <v>5774</v>
      </c>
      <c r="G545" s="715" t="s">
        <v>8567</v>
      </c>
      <c r="H545" s="723">
        <v>30</v>
      </c>
      <c r="I545" s="684">
        <v>9.6699999999999994E-2</v>
      </c>
      <c r="J545" s="684">
        <v>0.35</v>
      </c>
      <c r="K545" s="684" t="s">
        <v>9173</v>
      </c>
      <c r="L545" s="445">
        <v>2092.2812500567811</v>
      </c>
      <c r="M545" s="446">
        <f>L545*ЗМІСТ!$E$13/1000*1.2</f>
        <v>131.94728998858082</v>
      </c>
      <c r="N545" s="874"/>
      <c r="O545" s="875"/>
      <c r="P545" s="1033"/>
      <c r="Q545" s="887"/>
      <c r="R545" s="672"/>
      <c r="S545" s="670"/>
      <c r="T545" s="671"/>
      <c r="U545" s="425"/>
    </row>
    <row r="546" spans="1:21" ht="13.5" customHeight="1" outlineLevel="1">
      <c r="A546" s="425"/>
      <c r="B546" s="170">
        <f t="shared" si="9"/>
        <v>539</v>
      </c>
      <c r="C546" s="450"/>
      <c r="D546" s="47">
        <v>8595057634220</v>
      </c>
      <c r="E546" s="535" t="s">
        <v>788</v>
      </c>
      <c r="F546" s="586" t="s">
        <v>5775</v>
      </c>
      <c r="G546" s="715" t="s">
        <v>8567</v>
      </c>
      <c r="H546" s="723">
        <v>30</v>
      </c>
      <c r="I546" s="684">
        <v>0.39</v>
      </c>
      <c r="J546" s="684">
        <v>0.35</v>
      </c>
      <c r="K546" s="684" t="s">
        <v>9173</v>
      </c>
      <c r="L546" s="445">
        <v>6505.0881874603674</v>
      </c>
      <c r="M546" s="446">
        <f>L546*ЗМІСТ!$E$13/1000*1.2</f>
        <v>410.23584063989057</v>
      </c>
      <c r="N546" s="874"/>
      <c r="O546" s="875"/>
      <c r="P546" s="1033"/>
      <c r="Q546" s="887"/>
      <c r="R546" s="672"/>
      <c r="S546" s="670"/>
      <c r="T546" s="671"/>
      <c r="U546" s="425"/>
    </row>
    <row r="547" spans="1:21" ht="13.5" customHeight="1" outlineLevel="1">
      <c r="A547" s="425"/>
      <c r="B547" s="170">
        <f t="shared" si="9"/>
        <v>540</v>
      </c>
      <c r="C547" s="450"/>
      <c r="D547" s="47">
        <v>8595057634299</v>
      </c>
      <c r="E547" s="204" t="s">
        <v>834</v>
      </c>
      <c r="F547" s="582" t="s">
        <v>5776</v>
      </c>
      <c r="G547" s="715" t="s">
        <v>8567</v>
      </c>
      <c r="H547" s="723">
        <v>30</v>
      </c>
      <c r="I547" s="684">
        <v>0.39</v>
      </c>
      <c r="J547" s="684">
        <v>0.35</v>
      </c>
      <c r="K547" s="684" t="s">
        <v>9173</v>
      </c>
      <c r="L547" s="445">
        <v>4866.357117040694</v>
      </c>
      <c r="M547" s="446">
        <f>L547*ЗМІСТ!$E$13/1000*1.2</f>
        <v>306.89116661191554</v>
      </c>
      <c r="N547" s="874"/>
      <c r="O547" s="875"/>
      <c r="P547" s="1033"/>
      <c r="Q547" s="887"/>
      <c r="R547" s="672"/>
      <c r="S547" s="670"/>
      <c r="T547" s="671"/>
      <c r="U547" s="425"/>
    </row>
    <row r="548" spans="1:21" ht="13.5" customHeight="1" outlineLevel="1">
      <c r="A548" s="425"/>
      <c r="B548" s="170">
        <f t="shared" si="9"/>
        <v>541</v>
      </c>
      <c r="C548" s="450"/>
      <c r="D548" s="47">
        <v>8595057657748</v>
      </c>
      <c r="E548" s="204" t="s">
        <v>3311</v>
      </c>
      <c r="F548" s="582" t="s">
        <v>5777</v>
      </c>
      <c r="G548" s="715" t="s">
        <v>8567</v>
      </c>
      <c r="H548" s="723">
        <v>30</v>
      </c>
      <c r="I548" s="684">
        <v>0.1283</v>
      </c>
      <c r="J548" s="684">
        <v>0.48</v>
      </c>
      <c r="K548" s="684" t="s">
        <v>9173</v>
      </c>
      <c r="L548" s="445">
        <v>2608.5176209550486</v>
      </c>
      <c r="M548" s="446">
        <f>L548*ЗМІСТ!$E$13/1000*1.2</f>
        <v>164.50313788508981</v>
      </c>
      <c r="N548" s="874"/>
      <c r="O548" s="875"/>
      <c r="P548" s="1033"/>
      <c r="Q548" s="887"/>
      <c r="R548" s="672"/>
      <c r="S548" s="670"/>
      <c r="T548" s="671"/>
      <c r="U548" s="425"/>
    </row>
    <row r="549" spans="1:21" ht="13.5" customHeight="1" outlineLevel="1">
      <c r="A549" s="425"/>
      <c r="B549" s="170">
        <f t="shared" si="9"/>
        <v>542</v>
      </c>
      <c r="C549" s="448"/>
      <c r="D549" s="47">
        <v>8595057634237</v>
      </c>
      <c r="E549" s="535" t="s">
        <v>789</v>
      </c>
      <c r="F549" s="586" t="s">
        <v>5778</v>
      </c>
      <c r="G549" s="715" t="s">
        <v>8567</v>
      </c>
      <c r="H549" s="723">
        <v>30</v>
      </c>
      <c r="I549" s="684">
        <v>0.57499999999999996</v>
      </c>
      <c r="J549" s="684">
        <v>0.48</v>
      </c>
      <c r="K549" s="684" t="s">
        <v>9173</v>
      </c>
      <c r="L549" s="445">
        <v>4658.0731806597805</v>
      </c>
      <c r="M549" s="446">
        <f>L549*ЗМІСТ!$E$13/1000*1.2</f>
        <v>293.75598177341948</v>
      </c>
      <c r="N549" s="874">
        <v>-3.5324210213314472E-2</v>
      </c>
      <c r="O549" s="875"/>
      <c r="P549" s="1033"/>
      <c r="Q549" s="887"/>
      <c r="R549" s="672"/>
      <c r="S549" s="670"/>
      <c r="T549" s="671"/>
      <c r="U549" s="425"/>
    </row>
    <row r="550" spans="1:21" ht="13.5" customHeight="1" outlineLevel="1">
      <c r="A550" s="425"/>
      <c r="B550" s="170">
        <f t="shared" si="9"/>
        <v>543</v>
      </c>
      <c r="C550" s="448"/>
      <c r="D550" s="47">
        <v>8595568919618</v>
      </c>
      <c r="E550" s="204" t="s">
        <v>3313</v>
      </c>
      <c r="F550" s="582" t="s">
        <v>5780</v>
      </c>
      <c r="G550" s="715" t="s">
        <v>8567</v>
      </c>
      <c r="H550" s="723">
        <v>30</v>
      </c>
      <c r="I550" s="684">
        <v>0.52</v>
      </c>
      <c r="J550" s="684">
        <v>0.48</v>
      </c>
      <c r="K550" s="684" t="s">
        <v>9173</v>
      </c>
      <c r="L550" s="445">
        <v>3992.1914758928669</v>
      </c>
      <c r="M550" s="446">
        <f>L550*ЗМІСТ!$E$13/1000*1.2</f>
        <v>251.76292448507161</v>
      </c>
      <c r="N550" s="874">
        <v>-5.1179856886384725E-2</v>
      </c>
      <c r="O550" s="875"/>
      <c r="P550" s="1033"/>
      <c r="Q550" s="887"/>
      <c r="R550" s="672"/>
      <c r="S550" s="670"/>
      <c r="T550" s="671"/>
      <c r="U550" s="425"/>
    </row>
    <row r="551" spans="1:21" ht="13.5" customHeight="1" outlineLevel="1">
      <c r="A551" s="425"/>
      <c r="B551" s="170">
        <f t="shared" si="9"/>
        <v>544</v>
      </c>
      <c r="C551" s="450"/>
      <c r="D551" s="47">
        <v>8595057607613</v>
      </c>
      <c r="E551" s="204" t="s">
        <v>3314</v>
      </c>
      <c r="F551" s="582" t="s">
        <v>5781</v>
      </c>
      <c r="G551" s="715" t="s">
        <v>8567</v>
      </c>
      <c r="H551" s="723">
        <v>30</v>
      </c>
      <c r="I551" s="684">
        <v>0.90400000000000003</v>
      </c>
      <c r="J551" s="684">
        <v>0.92</v>
      </c>
      <c r="K551" s="684" t="s">
        <v>9173</v>
      </c>
      <c r="L551" s="445">
        <v>3203.0890217002857</v>
      </c>
      <c r="M551" s="446">
        <f>L551*ЗМІСТ!$E$13/1000*1.2</f>
        <v>201.99909357026331</v>
      </c>
      <c r="N551" s="874">
        <v>-9.8487425998770611E-2</v>
      </c>
      <c r="O551" s="875"/>
      <c r="P551" s="1033"/>
      <c r="Q551" s="887"/>
      <c r="R551" s="672"/>
      <c r="S551" s="670"/>
      <c r="T551" s="671"/>
      <c r="U551" s="425"/>
    </row>
    <row r="552" spans="1:21" ht="13.5" customHeight="1" outlineLevel="1">
      <c r="A552" s="425"/>
      <c r="B552" s="170">
        <f t="shared" si="9"/>
        <v>545</v>
      </c>
      <c r="C552" s="450"/>
      <c r="D552" s="47">
        <v>8595057698413</v>
      </c>
      <c r="E552" s="535" t="s">
        <v>3315</v>
      </c>
      <c r="F552" s="586" t="s">
        <v>5782</v>
      </c>
      <c r="G552" s="715" t="s">
        <v>8567</v>
      </c>
      <c r="H552" s="723">
        <v>30</v>
      </c>
      <c r="I552" s="684">
        <v>1.022</v>
      </c>
      <c r="J552" s="684">
        <v>0.92</v>
      </c>
      <c r="K552" s="684" t="s">
        <v>9173</v>
      </c>
      <c r="L552" s="445">
        <v>7562.5772593193042</v>
      </c>
      <c r="M552" s="446">
        <f>L552*ЗМІСТ!$E$13/1000*1.2</f>
        <v>476.92516226935101</v>
      </c>
      <c r="N552" s="874">
        <v>-3.8928689165711829E-2</v>
      </c>
      <c r="O552" s="875"/>
      <c r="P552" s="1033"/>
      <c r="Q552" s="887"/>
      <c r="R552" s="672"/>
      <c r="S552" s="670"/>
      <c r="T552" s="671"/>
      <c r="U552" s="425"/>
    </row>
    <row r="553" spans="1:21" ht="13.5" customHeight="1" outlineLevel="1">
      <c r="A553" s="425"/>
      <c r="B553" s="170">
        <f t="shared" si="9"/>
        <v>546</v>
      </c>
      <c r="C553" s="450"/>
      <c r="D553" s="47">
        <v>8595057607637</v>
      </c>
      <c r="E553" s="204" t="s">
        <v>3316</v>
      </c>
      <c r="F553" s="582" t="s">
        <v>5783</v>
      </c>
      <c r="G553" s="715" t="s">
        <v>8567</v>
      </c>
      <c r="H553" s="723">
        <v>30</v>
      </c>
      <c r="I553" s="684">
        <v>0.90400000000000003</v>
      </c>
      <c r="J553" s="684">
        <v>0.92</v>
      </c>
      <c r="K553" s="684" t="s">
        <v>9173</v>
      </c>
      <c r="L553" s="445">
        <v>3437.6265564186479</v>
      </c>
      <c r="M553" s="446">
        <f>L553*ЗМІСТ!$E$13/1000*1.2</f>
        <v>216.78993113373659</v>
      </c>
      <c r="N553" s="874">
        <v>-8.510602416201446E-2</v>
      </c>
      <c r="O553" s="875"/>
      <c r="P553" s="1033"/>
      <c r="Q553" s="887"/>
      <c r="R553" s="672"/>
      <c r="S553" s="670"/>
      <c r="T553" s="671"/>
      <c r="U553" s="425"/>
    </row>
    <row r="554" spans="1:21" ht="13.5" customHeight="1" outlineLevel="1">
      <c r="A554" s="425"/>
      <c r="B554" s="170">
        <f t="shared" si="9"/>
        <v>547</v>
      </c>
      <c r="C554" s="450"/>
      <c r="D554" s="47">
        <v>8595057657755</v>
      </c>
      <c r="E554" s="204" t="s">
        <v>3317</v>
      </c>
      <c r="F554" s="582" t="s">
        <v>5784</v>
      </c>
      <c r="G554" s="715" t="s">
        <v>8567</v>
      </c>
      <c r="H554" s="723">
        <v>30</v>
      </c>
      <c r="I554" s="684">
        <v>0.1633</v>
      </c>
      <c r="J554" s="684">
        <v>0.7</v>
      </c>
      <c r="K554" s="684" t="s">
        <v>9173</v>
      </c>
      <c r="L554" s="445">
        <v>3275.521723828901</v>
      </c>
      <c r="M554" s="446">
        <f>L554*ЗМІСТ!$E$13/1000*1.2</f>
        <v>206.56697790806996</v>
      </c>
      <c r="N554" s="874"/>
      <c r="O554" s="875"/>
      <c r="P554" s="1033"/>
      <c r="Q554" s="887"/>
      <c r="R554" s="672"/>
      <c r="S554" s="670"/>
      <c r="T554" s="671"/>
      <c r="U554" s="425"/>
    </row>
    <row r="555" spans="1:21" ht="13.5" customHeight="1" outlineLevel="1">
      <c r="A555" s="425"/>
      <c r="B555" s="170">
        <f t="shared" si="9"/>
        <v>548</v>
      </c>
      <c r="C555" s="450"/>
      <c r="D555" s="47">
        <v>8595057634244</v>
      </c>
      <c r="E555" s="535" t="s">
        <v>790</v>
      </c>
      <c r="F555" s="586" t="s">
        <v>5785</v>
      </c>
      <c r="G555" s="715" t="s">
        <v>8567</v>
      </c>
      <c r="H555" s="723">
        <v>30</v>
      </c>
      <c r="I555" s="684">
        <v>0.83099999999999996</v>
      </c>
      <c r="J555" s="684">
        <v>0.7</v>
      </c>
      <c r="K555" s="684" t="s">
        <v>9173</v>
      </c>
      <c r="L555" s="445">
        <v>6335.5298671379278</v>
      </c>
      <c r="M555" s="446">
        <f>L555*ЗМІСТ!$E$13/1000*1.2</f>
        <v>399.54284185640756</v>
      </c>
      <c r="N555" s="874">
        <v>-3.7143356090740903E-2</v>
      </c>
      <c r="O555" s="875"/>
      <c r="P555" s="1033"/>
      <c r="Q555" s="887"/>
      <c r="R555" s="672"/>
      <c r="S555" s="670"/>
      <c r="T555" s="671"/>
      <c r="U555" s="425"/>
    </row>
    <row r="556" spans="1:21" ht="13.5" customHeight="1" outlineLevel="1">
      <c r="A556" s="425"/>
      <c r="B556" s="170">
        <f t="shared" si="9"/>
        <v>549</v>
      </c>
      <c r="C556" s="448"/>
      <c r="D556" s="47">
        <v>8595568920386</v>
      </c>
      <c r="E556" s="204" t="s">
        <v>3319</v>
      </c>
      <c r="F556" s="582" t="s">
        <v>5787</v>
      </c>
      <c r="G556" s="715" t="s">
        <v>8567</v>
      </c>
      <c r="H556" s="723">
        <v>30</v>
      </c>
      <c r="I556" s="684">
        <v>0.75800000000000001</v>
      </c>
      <c r="J556" s="684">
        <v>0.7</v>
      </c>
      <c r="K556" s="684" t="s">
        <v>9173</v>
      </c>
      <c r="L556" s="445">
        <v>4772.9064563108896</v>
      </c>
      <c r="M556" s="446">
        <f>L556*ЗМІСТ!$E$13/1000*1.2</f>
        <v>300.99780909575685</v>
      </c>
      <c r="N556" s="874">
        <v>-5.2379342115542578E-2</v>
      </c>
      <c r="O556" s="875"/>
      <c r="P556" s="1033"/>
      <c r="Q556" s="887"/>
      <c r="R556" s="672"/>
      <c r="S556" s="670"/>
      <c r="T556" s="671"/>
      <c r="U556" s="425"/>
    </row>
    <row r="557" spans="1:21" ht="13.5" customHeight="1" outlineLevel="1">
      <c r="A557" s="425"/>
      <c r="B557" s="170">
        <f t="shared" si="9"/>
        <v>550</v>
      </c>
      <c r="C557" s="450"/>
      <c r="D557" s="47">
        <v>8595057607644</v>
      </c>
      <c r="E557" s="204" t="s">
        <v>3320</v>
      </c>
      <c r="F557" s="582" t="s">
        <v>5788</v>
      </c>
      <c r="G557" s="715" t="s">
        <v>8567</v>
      </c>
      <c r="H557" s="723">
        <v>15</v>
      </c>
      <c r="I557" s="684">
        <v>1.1659999999999999</v>
      </c>
      <c r="J557" s="684">
        <v>1.54</v>
      </c>
      <c r="K557" s="684" t="s">
        <v>9173</v>
      </c>
      <c r="L557" s="445">
        <v>4174.4009850105067</v>
      </c>
      <c r="M557" s="446">
        <f>L557*ЗМІСТ!$E$13/1000*1.2</f>
        <v>263.25375581454495</v>
      </c>
      <c r="N557" s="874">
        <v>-9.7400248941490311E-2</v>
      </c>
      <c r="O557" s="875"/>
      <c r="P557" s="1033"/>
      <c r="Q557" s="887"/>
      <c r="R557" s="672"/>
      <c r="S557" s="670"/>
      <c r="T557" s="671"/>
      <c r="U557" s="425"/>
    </row>
    <row r="558" spans="1:21" ht="13.5" customHeight="1" outlineLevel="1">
      <c r="A558" s="425"/>
      <c r="B558" s="170">
        <f t="shared" si="9"/>
        <v>551</v>
      </c>
      <c r="C558" s="450"/>
      <c r="D558" s="47">
        <v>8595057698420</v>
      </c>
      <c r="E558" s="535" t="s">
        <v>3321</v>
      </c>
      <c r="F558" s="586" t="s">
        <v>5789</v>
      </c>
      <c r="G558" s="715" t="s">
        <v>8567</v>
      </c>
      <c r="H558" s="723">
        <v>15</v>
      </c>
      <c r="I558" s="684">
        <v>1.339</v>
      </c>
      <c r="J558" s="684">
        <v>1.54</v>
      </c>
      <c r="K558" s="684" t="s">
        <v>9173</v>
      </c>
      <c r="L558" s="445">
        <v>9822.1961336494624</v>
      </c>
      <c r="M558" s="446">
        <f>L558*ЗМІСТ!$E$13/1000*1.2</f>
        <v>619.42540542108827</v>
      </c>
      <c r="N558" s="874">
        <v>-3.9659649402894084E-2</v>
      </c>
      <c r="O558" s="875"/>
      <c r="P558" s="1033"/>
      <c r="Q558" s="887"/>
      <c r="R558" s="672"/>
      <c r="S558" s="670"/>
      <c r="T558" s="671"/>
      <c r="U558" s="425"/>
    </row>
    <row r="559" spans="1:21" ht="13.5" customHeight="1" outlineLevel="1">
      <c r="A559" s="425"/>
      <c r="B559" s="170">
        <f t="shared" si="9"/>
        <v>552</v>
      </c>
      <c r="C559" s="450"/>
      <c r="D559" s="47">
        <v>8595057607668</v>
      </c>
      <c r="E559" s="204" t="s">
        <v>3322</v>
      </c>
      <c r="F559" s="582" t="s">
        <v>5790</v>
      </c>
      <c r="G559" s="715" t="s">
        <v>8567</v>
      </c>
      <c r="H559" s="723">
        <v>15</v>
      </c>
      <c r="I559" s="684">
        <v>1.1859999999999999</v>
      </c>
      <c r="J559" s="684">
        <v>1.54</v>
      </c>
      <c r="K559" s="684" t="s">
        <v>9173</v>
      </c>
      <c r="L559" s="445">
        <v>4457.760031621724</v>
      </c>
      <c r="M559" s="446">
        <f>L559*ЗМІСТ!$E$13/1000*1.2</f>
        <v>281.12346539258732</v>
      </c>
      <c r="N559" s="874">
        <v>-8.6133709560607216E-2</v>
      </c>
      <c r="O559" s="875"/>
      <c r="P559" s="1033"/>
      <c r="Q559" s="887"/>
      <c r="R559" s="672"/>
      <c r="S559" s="670"/>
      <c r="T559" s="671"/>
      <c r="U559" s="425"/>
    </row>
    <row r="560" spans="1:21" ht="13.5" customHeight="1" outlineLevel="1">
      <c r="A560" s="425"/>
      <c r="B560" s="170">
        <f t="shared" si="9"/>
        <v>553</v>
      </c>
      <c r="C560" s="450"/>
      <c r="D560" s="47">
        <v>8595057657762</v>
      </c>
      <c r="E560" s="204" t="s">
        <v>3323</v>
      </c>
      <c r="F560" s="582" t="s">
        <v>5791</v>
      </c>
      <c r="G560" s="715" t="s">
        <v>8567</v>
      </c>
      <c r="H560" s="723">
        <v>30</v>
      </c>
      <c r="I560" s="684">
        <v>0.24329999999999999</v>
      </c>
      <c r="J560" s="684">
        <v>1.4</v>
      </c>
      <c r="K560" s="684" t="s">
        <v>9173</v>
      </c>
      <c r="L560" s="445">
        <v>4240.300534320053</v>
      </c>
      <c r="M560" s="446">
        <f>L560*ЗМІСТ!$E$13/1000*1.2</f>
        <v>267.40963444827429</v>
      </c>
      <c r="N560" s="874"/>
      <c r="O560" s="875"/>
      <c r="P560" s="1033"/>
      <c r="Q560" s="887"/>
      <c r="R560" s="672"/>
      <c r="S560" s="670"/>
      <c r="T560" s="671"/>
      <c r="U560" s="425"/>
    </row>
    <row r="561" spans="1:21" ht="13.5" customHeight="1" outlineLevel="1">
      <c r="A561" s="425"/>
      <c r="B561" s="170">
        <f t="shared" si="9"/>
        <v>554</v>
      </c>
      <c r="C561" s="450"/>
      <c r="D561" s="47">
        <v>8595057634251</v>
      </c>
      <c r="E561" s="535" t="s">
        <v>791</v>
      </c>
      <c r="F561" s="586" t="s">
        <v>5792</v>
      </c>
      <c r="G561" s="715" t="s">
        <v>8567</v>
      </c>
      <c r="H561" s="723">
        <v>21</v>
      </c>
      <c r="I561" s="684">
        <v>1.0649999999999999</v>
      </c>
      <c r="J561" s="684">
        <v>1.2857143</v>
      </c>
      <c r="K561" s="684" t="s">
        <v>9173</v>
      </c>
      <c r="L561" s="445">
        <v>8128.9189704446471</v>
      </c>
      <c r="M561" s="446">
        <f>L561*ЗМІСТ!$E$13/1000*1.2</f>
        <v>512.64084532508582</v>
      </c>
      <c r="N561" s="874">
        <v>-3.8028444260170609E-2</v>
      </c>
      <c r="O561" s="875"/>
      <c r="P561" s="1033"/>
      <c r="Q561" s="887"/>
      <c r="R561" s="672"/>
      <c r="S561" s="670"/>
      <c r="T561" s="671"/>
      <c r="U561" s="425"/>
    </row>
    <row r="562" spans="1:21" ht="13.5" customHeight="1" outlineLevel="1">
      <c r="A562" s="425"/>
      <c r="B562" s="170">
        <f t="shared" si="9"/>
        <v>555</v>
      </c>
      <c r="C562" s="450"/>
      <c r="D562" s="47">
        <v>8595568922359</v>
      </c>
      <c r="E562" s="204" t="s">
        <v>3324</v>
      </c>
      <c r="F562" s="582" t="s">
        <v>5793</v>
      </c>
      <c r="G562" s="715" t="s">
        <v>8567</v>
      </c>
      <c r="H562" s="723">
        <v>21</v>
      </c>
      <c r="I562" s="684">
        <v>0.96399999999999997</v>
      </c>
      <c r="J562" s="684">
        <v>1.2857143</v>
      </c>
      <c r="K562" s="684" t="s">
        <v>9173</v>
      </c>
      <c r="L562" s="445">
        <v>4464.5790424399802</v>
      </c>
      <c r="M562" s="446">
        <f>L562*ЗМІСТ!$E$13/1000*1.2</f>
        <v>281.55349839978811</v>
      </c>
      <c r="N562" s="874">
        <v>-8.3456141211543489E-2</v>
      </c>
      <c r="O562" s="875"/>
      <c r="P562" s="1033"/>
      <c r="Q562" s="887"/>
      <c r="R562" s="672"/>
      <c r="S562" s="670"/>
      <c r="T562" s="671"/>
      <c r="U562" s="425"/>
    </row>
    <row r="563" spans="1:21" ht="13.5" customHeight="1" outlineLevel="1">
      <c r="A563" s="425"/>
      <c r="B563" s="170">
        <f t="shared" si="9"/>
        <v>556</v>
      </c>
      <c r="C563" s="448"/>
      <c r="D563" s="47">
        <v>8595568922373</v>
      </c>
      <c r="E563" s="204" t="s">
        <v>3325</v>
      </c>
      <c r="F563" s="582" t="s">
        <v>5794</v>
      </c>
      <c r="G563" s="715" t="s">
        <v>8567</v>
      </c>
      <c r="H563" s="723">
        <v>21</v>
      </c>
      <c r="I563" s="684">
        <v>0.96399999999999997</v>
      </c>
      <c r="J563" s="684">
        <v>1.2857143</v>
      </c>
      <c r="K563" s="684" t="s">
        <v>9173</v>
      </c>
      <c r="L563" s="445">
        <v>6843.3547640782781</v>
      </c>
      <c r="M563" s="446">
        <f>L563*ЗМІСТ!$E$13/1000*1.2</f>
        <v>431.56822990507027</v>
      </c>
      <c r="N563" s="874">
        <v>-5.588370121273481E-2</v>
      </c>
      <c r="O563" s="875"/>
      <c r="P563" s="1033"/>
      <c r="Q563" s="887"/>
      <c r="R563" s="672"/>
      <c r="S563" s="670"/>
      <c r="T563" s="671"/>
      <c r="U563" s="425"/>
    </row>
    <row r="564" spans="1:21" ht="13.5" customHeight="1" outlineLevel="1">
      <c r="A564" s="425"/>
      <c r="B564" s="170">
        <f t="shared" si="9"/>
        <v>557</v>
      </c>
      <c r="C564" s="450"/>
      <c r="D564" s="47">
        <v>8595057607675</v>
      </c>
      <c r="E564" s="204" t="s">
        <v>3326</v>
      </c>
      <c r="F564" s="582" t="s">
        <v>5795</v>
      </c>
      <c r="G564" s="715" t="s">
        <v>8567</v>
      </c>
      <c r="H564" s="723">
        <v>15</v>
      </c>
      <c r="I564" s="684">
        <v>1.7333000000000001</v>
      </c>
      <c r="J564" s="684">
        <v>3.15</v>
      </c>
      <c r="K564" s="684" t="s">
        <v>9173</v>
      </c>
      <c r="L564" s="445">
        <v>6132.0339483121552</v>
      </c>
      <c r="M564" s="446">
        <f>L564*ЗМІСТ!$E$13/1000*1.2</f>
        <v>386.70960779092599</v>
      </c>
      <c r="N564" s="874">
        <v>-9.5264265728949166E-2</v>
      </c>
      <c r="O564" s="875"/>
      <c r="P564" s="1033"/>
      <c r="Q564" s="887"/>
      <c r="R564" s="672"/>
      <c r="S564" s="670"/>
      <c r="T564" s="671"/>
      <c r="U564" s="425"/>
    </row>
    <row r="565" spans="1:21" ht="13.5" customHeight="1" outlineLevel="1">
      <c r="A565" s="425"/>
      <c r="B565" s="170">
        <f t="shared" si="9"/>
        <v>558</v>
      </c>
      <c r="C565" s="450"/>
      <c r="D565" s="47">
        <v>8595057698437</v>
      </c>
      <c r="E565" s="535" t="s">
        <v>3327</v>
      </c>
      <c r="F565" s="586" t="s">
        <v>5796</v>
      </c>
      <c r="G565" s="715" t="s">
        <v>8567</v>
      </c>
      <c r="H565" s="723">
        <v>15</v>
      </c>
      <c r="I565" s="684">
        <v>1.921</v>
      </c>
      <c r="J565" s="684">
        <v>3.15</v>
      </c>
      <c r="K565" s="684" t="s">
        <v>9173</v>
      </c>
      <c r="L565" s="445">
        <v>13777.167227240334</v>
      </c>
      <c r="M565" s="446">
        <f>L565*ЗМІСТ!$E$13/1000*1.2</f>
        <v>868.84106967192804</v>
      </c>
      <c r="N565" s="874">
        <v>-4.1980779390728917E-2</v>
      </c>
      <c r="O565" s="875"/>
      <c r="P565" s="1033"/>
      <c r="Q565" s="887"/>
      <c r="R565" s="672"/>
      <c r="S565" s="670"/>
      <c r="T565" s="671"/>
      <c r="U565" s="425"/>
    </row>
    <row r="566" spans="1:21" ht="13.5" customHeight="1" outlineLevel="1">
      <c r="A566" s="425"/>
      <c r="B566" s="170">
        <f t="shared" si="9"/>
        <v>559</v>
      </c>
      <c r="C566" s="450"/>
      <c r="D566" s="47">
        <v>8595057607699</v>
      </c>
      <c r="E566" s="204" t="s">
        <v>3328</v>
      </c>
      <c r="F566" s="582" t="s">
        <v>5797</v>
      </c>
      <c r="G566" s="715" t="s">
        <v>8567</v>
      </c>
      <c r="H566" s="723">
        <v>15</v>
      </c>
      <c r="I566" s="684">
        <v>1.7333000000000001</v>
      </c>
      <c r="J566" s="684">
        <v>3.15</v>
      </c>
      <c r="K566" s="684" t="s">
        <v>9173</v>
      </c>
      <c r="L566" s="445">
        <v>6364.7388173636145</v>
      </c>
      <c r="M566" s="446">
        <f>L566*ЗМІСТ!$E$13/1000*1.2</f>
        <v>401.38487042000816</v>
      </c>
      <c r="N566" s="874">
        <v>-9.5718037985523058E-2</v>
      </c>
      <c r="O566" s="875"/>
      <c r="P566" s="1033"/>
      <c r="Q566" s="887"/>
      <c r="R566" s="672"/>
      <c r="S566" s="670"/>
      <c r="T566" s="671"/>
      <c r="U566" s="425"/>
    </row>
    <row r="567" spans="1:21" ht="13.5" customHeight="1" outlineLevel="1">
      <c r="A567" s="425"/>
      <c r="B567" s="170">
        <f t="shared" si="9"/>
        <v>560</v>
      </c>
      <c r="C567" s="450"/>
      <c r="D567" s="47">
        <v>8595057657779</v>
      </c>
      <c r="E567" s="204" t="s">
        <v>3329</v>
      </c>
      <c r="F567" s="582" t="s">
        <v>5798</v>
      </c>
      <c r="G567" s="715" t="s">
        <v>8567</v>
      </c>
      <c r="H567" s="723">
        <v>15</v>
      </c>
      <c r="I567" s="684">
        <v>0.34</v>
      </c>
      <c r="J567" s="684">
        <v>1.92</v>
      </c>
      <c r="K567" s="684" t="s">
        <v>9173</v>
      </c>
      <c r="L567" s="445">
        <v>5336.1170564836766</v>
      </c>
      <c r="M567" s="446">
        <f>L567*ЗМІСТ!$E$13/1000*1.2</f>
        <v>336.51603227135757</v>
      </c>
      <c r="N567" s="874"/>
      <c r="O567" s="875"/>
      <c r="P567" s="1033"/>
      <c r="Q567" s="887"/>
      <c r="R567" s="672"/>
      <c r="S567" s="670"/>
      <c r="T567" s="671"/>
      <c r="U567" s="425"/>
    </row>
    <row r="568" spans="1:21" ht="13.5" customHeight="1" outlineLevel="1">
      <c r="A568" s="425"/>
      <c r="B568" s="170">
        <f t="shared" si="9"/>
        <v>561</v>
      </c>
      <c r="C568" s="450"/>
      <c r="D568" s="47">
        <v>8595057634268</v>
      </c>
      <c r="E568" s="535" t="s">
        <v>792</v>
      </c>
      <c r="F568" s="586" t="s">
        <v>5799</v>
      </c>
      <c r="G568" s="715" t="s">
        <v>8567</v>
      </c>
      <c r="H568" s="723">
        <v>15</v>
      </c>
      <c r="I568" s="684">
        <v>1.3340000000000001</v>
      </c>
      <c r="J568" s="684">
        <v>1.92</v>
      </c>
      <c r="K568" s="684" t="s">
        <v>9173</v>
      </c>
      <c r="L568" s="445">
        <v>9754.2529386825081</v>
      </c>
      <c r="M568" s="446">
        <f>L568*ЗМІСТ!$E$13/1000*1.2</f>
        <v>615.14064664460341</v>
      </c>
      <c r="N568" s="874">
        <v>-2.2650094309878261E-2</v>
      </c>
      <c r="O568" s="875"/>
      <c r="P568" s="1033"/>
      <c r="Q568" s="887"/>
      <c r="R568" s="672"/>
      <c r="S568" s="670"/>
      <c r="T568" s="671"/>
      <c r="U568" s="425"/>
    </row>
    <row r="569" spans="1:21" ht="13.5" customHeight="1" outlineLevel="1">
      <c r="A569" s="425"/>
      <c r="B569" s="170">
        <f t="shared" si="9"/>
        <v>562</v>
      </c>
      <c r="C569" s="450"/>
      <c r="D569" s="47">
        <v>8595568923745</v>
      </c>
      <c r="E569" s="204" t="s">
        <v>3330</v>
      </c>
      <c r="F569" s="582" t="s">
        <v>5800</v>
      </c>
      <c r="G569" s="715" t="s">
        <v>8567</v>
      </c>
      <c r="H569" s="723">
        <v>15</v>
      </c>
      <c r="I569" s="684">
        <v>1.18</v>
      </c>
      <c r="J569" s="684">
        <v>1.92</v>
      </c>
      <c r="K569" s="684" t="s">
        <v>9173</v>
      </c>
      <c r="L569" s="445">
        <v>4998.1080449732954</v>
      </c>
      <c r="M569" s="446">
        <f>L569*ЗМІСТ!$E$13/1000*1.2</f>
        <v>315.19988605090862</v>
      </c>
      <c r="N569" s="874">
        <v>-8.434025205255806E-2</v>
      </c>
      <c r="O569" s="875"/>
      <c r="P569" s="1033"/>
      <c r="Q569" s="887"/>
      <c r="R569" s="672"/>
      <c r="S569" s="670"/>
      <c r="T569" s="671"/>
      <c r="U569" s="425"/>
    </row>
    <row r="570" spans="1:21" ht="13.5" customHeight="1" outlineLevel="1">
      <c r="A570" s="425"/>
      <c r="B570" s="170">
        <f t="shared" si="9"/>
        <v>563</v>
      </c>
      <c r="C570" s="448"/>
      <c r="D570" s="47">
        <v>8595568923776</v>
      </c>
      <c r="E570" s="204" t="s">
        <v>3331</v>
      </c>
      <c r="F570" s="582" t="s">
        <v>5801</v>
      </c>
      <c r="G570" s="715" t="s">
        <v>8567</v>
      </c>
      <c r="H570" s="723">
        <v>15</v>
      </c>
      <c r="I570" s="684">
        <v>1.175</v>
      </c>
      <c r="J570" s="684">
        <v>1.92</v>
      </c>
      <c r="K570" s="684" t="s">
        <v>9173</v>
      </c>
      <c r="L570" s="445">
        <v>7394.1996279988862</v>
      </c>
      <c r="M570" s="446">
        <f>L570*ЗМІСТ!$E$13/1000*1.2</f>
        <v>466.30662226818123</v>
      </c>
      <c r="N570" s="874">
        <v>-5.8442903235876531E-2</v>
      </c>
      <c r="O570" s="875"/>
      <c r="P570" s="1033"/>
      <c r="Q570" s="887"/>
      <c r="R570" s="672"/>
      <c r="S570" s="670"/>
      <c r="T570" s="671"/>
      <c r="U570" s="425"/>
    </row>
    <row r="571" spans="1:21" ht="13.5" customHeight="1" outlineLevel="1">
      <c r="A571" s="425"/>
      <c r="B571" s="170">
        <f t="shared" si="9"/>
        <v>564</v>
      </c>
      <c r="C571" s="450"/>
      <c r="D571" s="47">
        <v>8595057607705</v>
      </c>
      <c r="E571" s="204" t="s">
        <v>3332</v>
      </c>
      <c r="F571" s="582" t="s">
        <v>5802</v>
      </c>
      <c r="G571" s="715" t="s">
        <v>8567</v>
      </c>
      <c r="H571" s="723">
        <v>15</v>
      </c>
      <c r="I571" s="684">
        <v>1.9850000000000001</v>
      </c>
      <c r="J571" s="684">
        <v>3.3</v>
      </c>
      <c r="K571" s="684" t="s">
        <v>9173</v>
      </c>
      <c r="L571" s="445">
        <v>7067.6217228867117</v>
      </c>
      <c r="M571" s="446">
        <f>L571*ЗМІСТ!$E$13/1000*1.2</f>
        <v>445.71136551265187</v>
      </c>
      <c r="N571" s="874">
        <v>-9.5711057523543405E-2</v>
      </c>
      <c r="O571" s="875"/>
      <c r="P571" s="1033"/>
      <c r="Q571" s="887"/>
      <c r="R571" s="672"/>
      <c r="S571" s="670"/>
      <c r="T571" s="671"/>
      <c r="U571" s="425"/>
    </row>
    <row r="572" spans="1:21" ht="13.5" customHeight="1" outlineLevel="1">
      <c r="A572" s="425"/>
      <c r="B572" s="170">
        <f t="shared" si="9"/>
        <v>565</v>
      </c>
      <c r="C572" s="450"/>
      <c r="D572" s="47">
        <v>8595057698444</v>
      </c>
      <c r="E572" s="535" t="s">
        <v>3333</v>
      </c>
      <c r="F572" s="586" t="s">
        <v>5803</v>
      </c>
      <c r="G572" s="715" t="s">
        <v>8567</v>
      </c>
      <c r="H572" s="723">
        <v>15</v>
      </c>
      <c r="I572" s="684">
        <v>2.2090000000000001</v>
      </c>
      <c r="J572" s="684">
        <v>3.3</v>
      </c>
      <c r="K572" s="684" t="s">
        <v>9173</v>
      </c>
      <c r="L572" s="445">
        <v>15843.706944549662</v>
      </c>
      <c r="M572" s="446">
        <f>L572*ЗМІСТ!$E$13/1000*1.2</f>
        <v>999.16499975796864</v>
      </c>
      <c r="N572" s="874">
        <v>-4.2648687208282465E-2</v>
      </c>
      <c r="O572" s="875"/>
      <c r="P572" s="1033"/>
      <c r="Q572" s="887"/>
      <c r="R572" s="672"/>
      <c r="S572" s="670"/>
      <c r="T572" s="671"/>
      <c r="U572" s="425"/>
    </row>
    <row r="573" spans="1:21" ht="13.5" customHeight="1" outlineLevel="1">
      <c r="A573" s="425"/>
      <c r="B573" s="170">
        <f t="shared" si="9"/>
        <v>566</v>
      </c>
      <c r="C573" s="450"/>
      <c r="D573" s="47">
        <v>8595057607729</v>
      </c>
      <c r="E573" s="204" t="s">
        <v>3334</v>
      </c>
      <c r="F573" s="582" t="s">
        <v>5804</v>
      </c>
      <c r="G573" s="715" t="s">
        <v>8567</v>
      </c>
      <c r="H573" s="723">
        <v>15</v>
      </c>
      <c r="I573" s="684">
        <v>1.9850000000000001</v>
      </c>
      <c r="J573" s="684">
        <v>3.3</v>
      </c>
      <c r="K573" s="684" t="s">
        <v>9173</v>
      </c>
      <c r="L573" s="445">
        <v>7326.0588209291564</v>
      </c>
      <c r="M573" s="446">
        <f>L573*ЗМІСТ!$E$13/1000*1.2</f>
        <v>462.00940131366485</v>
      </c>
      <c r="N573" s="874">
        <v>-9.6900975143209681E-2</v>
      </c>
      <c r="O573" s="875"/>
      <c r="P573" s="1033"/>
      <c r="Q573" s="887"/>
      <c r="R573" s="672"/>
      <c r="S573" s="670"/>
      <c r="T573" s="671"/>
      <c r="U573" s="425"/>
    </row>
    <row r="574" spans="1:21" ht="13.5" customHeight="1" outlineLevel="1">
      <c r="A574" s="425"/>
      <c r="B574" s="170">
        <f t="shared" si="9"/>
        <v>567</v>
      </c>
      <c r="C574" s="450"/>
      <c r="D574" s="47">
        <v>8595057657786</v>
      </c>
      <c r="E574" s="204" t="s">
        <v>3335</v>
      </c>
      <c r="F574" s="582" t="s">
        <v>5805</v>
      </c>
      <c r="G574" s="715" t="s">
        <v>8567</v>
      </c>
      <c r="H574" s="723">
        <v>15</v>
      </c>
      <c r="I574" s="684">
        <v>0.43330000000000002</v>
      </c>
      <c r="J574" s="684">
        <v>3</v>
      </c>
      <c r="K574" s="684" t="s">
        <v>9173</v>
      </c>
      <c r="L574" s="445">
        <v>9957.57481850156</v>
      </c>
      <c r="M574" s="446">
        <f>L574*ЗМІСТ!$E$13/1000*1.2</f>
        <v>627.96290514201132</v>
      </c>
      <c r="N574" s="874"/>
      <c r="O574" s="875"/>
      <c r="P574" s="1033"/>
      <c r="Q574" s="887"/>
      <c r="R574" s="672"/>
      <c r="S574" s="670"/>
      <c r="T574" s="671"/>
      <c r="U574" s="425"/>
    </row>
    <row r="575" spans="1:21" ht="13.5" customHeight="1" outlineLevel="1">
      <c r="A575" s="425"/>
      <c r="B575" s="170">
        <f t="shared" si="9"/>
        <v>568</v>
      </c>
      <c r="C575" s="450"/>
      <c r="D575" s="47">
        <v>8595057634275</v>
      </c>
      <c r="E575" s="535" t="s">
        <v>793</v>
      </c>
      <c r="F575" s="586" t="s">
        <v>5806</v>
      </c>
      <c r="G575" s="715" t="s">
        <v>8567</v>
      </c>
      <c r="H575" s="723">
        <v>15</v>
      </c>
      <c r="I575" s="684">
        <v>1.52</v>
      </c>
      <c r="J575" s="684">
        <v>3</v>
      </c>
      <c r="K575" s="684" t="s">
        <v>9173</v>
      </c>
      <c r="L575" s="445">
        <v>20913.382500104475</v>
      </c>
      <c r="M575" s="446">
        <f>L575*ЗМІСТ!$E$13/1000*1.2</f>
        <v>1318.8782078453885</v>
      </c>
      <c r="N575" s="874"/>
      <c r="O575" s="875"/>
      <c r="P575" s="1033"/>
      <c r="Q575" s="887"/>
      <c r="R575" s="672"/>
      <c r="S575" s="670"/>
      <c r="T575" s="671"/>
      <c r="U575" s="425"/>
    </row>
    <row r="576" spans="1:21" ht="13.5" customHeight="1" outlineLevel="1">
      <c r="A576" s="425"/>
      <c r="B576" s="170">
        <f t="shared" si="9"/>
        <v>569</v>
      </c>
      <c r="C576" s="450"/>
      <c r="D576" s="47">
        <v>8595057634343</v>
      </c>
      <c r="E576" s="204" t="s">
        <v>835</v>
      </c>
      <c r="F576" s="582" t="s">
        <v>5807</v>
      </c>
      <c r="G576" s="715" t="s">
        <v>8567</v>
      </c>
      <c r="H576" s="723">
        <v>15</v>
      </c>
      <c r="I576" s="684">
        <v>1.52</v>
      </c>
      <c r="J576" s="684">
        <v>3</v>
      </c>
      <c r="K576" s="684" t="s">
        <v>9173</v>
      </c>
      <c r="L576" s="445">
        <v>15377.972499995452</v>
      </c>
      <c r="M576" s="446">
        <f>L576*ЗМІСТ!$E$13/1000*1.2</f>
        <v>969.79399726411305</v>
      </c>
      <c r="N576" s="874"/>
      <c r="O576" s="875"/>
      <c r="P576" s="1033"/>
      <c r="Q576" s="887"/>
      <c r="R576" s="672"/>
      <c r="S576" s="670"/>
      <c r="T576" s="671"/>
      <c r="U576" s="425"/>
    </row>
    <row r="577" spans="1:21" ht="13.5" customHeight="1" outlineLevel="1">
      <c r="A577" s="425"/>
      <c r="B577" s="170">
        <f t="shared" si="9"/>
        <v>570</v>
      </c>
      <c r="C577" s="448"/>
      <c r="D577" s="47">
        <v>8595057657793</v>
      </c>
      <c r="E577" s="204" t="s">
        <v>3336</v>
      </c>
      <c r="F577" s="582" t="s">
        <v>5808</v>
      </c>
      <c r="G577" s="715" t="s">
        <v>8567</v>
      </c>
      <c r="H577" s="723">
        <v>15</v>
      </c>
      <c r="I577" s="684">
        <v>0.70669999999999999</v>
      </c>
      <c r="J577" s="684">
        <v>4.9400000000000004</v>
      </c>
      <c r="K577" s="684" t="s">
        <v>9173</v>
      </c>
      <c r="L577" s="445">
        <v>12625.647379072205</v>
      </c>
      <c r="M577" s="446">
        <f>L577*ЗМІСТ!$E$13/1000*1.2</f>
        <v>796.22180621022881</v>
      </c>
      <c r="N577" s="874"/>
      <c r="O577" s="875"/>
      <c r="P577" s="1033"/>
      <c r="Q577" s="887"/>
      <c r="R577" s="672"/>
      <c r="S577" s="670"/>
      <c r="T577" s="671"/>
      <c r="U577" s="425"/>
    </row>
    <row r="578" spans="1:21" ht="13.5" customHeight="1" outlineLevel="1">
      <c r="A578" s="425"/>
      <c r="B578" s="170">
        <f t="shared" si="9"/>
        <v>571</v>
      </c>
      <c r="C578" s="448"/>
      <c r="D578" s="47">
        <v>8595057634282</v>
      </c>
      <c r="E578" s="535" t="s">
        <v>794</v>
      </c>
      <c r="F578" s="586" t="s">
        <v>5809</v>
      </c>
      <c r="G578" s="715" t="s">
        <v>8567</v>
      </c>
      <c r="H578" s="723">
        <v>15</v>
      </c>
      <c r="I578" s="684">
        <v>1.93</v>
      </c>
      <c r="J578" s="684">
        <v>4.9400000000000004</v>
      </c>
      <c r="K578" s="684" t="s">
        <v>9173</v>
      </c>
      <c r="L578" s="445">
        <v>28579.074405286454</v>
      </c>
      <c r="M578" s="446">
        <f>L578*ЗМІСТ!$E$13/1000*1.2</f>
        <v>1802.30617564308</v>
      </c>
      <c r="N578" s="874"/>
      <c r="O578" s="875"/>
      <c r="P578" s="1033"/>
      <c r="Q578" s="887"/>
      <c r="R578" s="672"/>
      <c r="S578" s="670"/>
      <c r="T578" s="671"/>
      <c r="U578" s="425"/>
    </row>
    <row r="579" spans="1:21" ht="13.5" customHeight="1" outlineLevel="1">
      <c r="A579" s="425"/>
      <c r="B579" s="170">
        <f t="shared" si="9"/>
        <v>572</v>
      </c>
      <c r="C579" s="450"/>
      <c r="D579" s="47">
        <v>8595057634350</v>
      </c>
      <c r="E579" s="204" t="s">
        <v>836</v>
      </c>
      <c r="F579" s="582" t="s">
        <v>5810</v>
      </c>
      <c r="G579" s="715" t="s">
        <v>8567</v>
      </c>
      <c r="H579" s="723">
        <v>15</v>
      </c>
      <c r="I579" s="684">
        <v>1.93</v>
      </c>
      <c r="J579" s="684">
        <v>4.9400000000000004</v>
      </c>
      <c r="K579" s="684" t="s">
        <v>9173</v>
      </c>
      <c r="L579" s="445">
        <v>20134.481340783288</v>
      </c>
      <c r="M579" s="446">
        <f>L579*ЗМІСТ!$E$13/1000*1.2</f>
        <v>1269.7577097581427</v>
      </c>
      <c r="N579" s="874"/>
      <c r="O579" s="875"/>
      <c r="P579" s="1033"/>
      <c r="Q579" s="887"/>
      <c r="R579" s="672"/>
      <c r="S579" s="670"/>
      <c r="T579" s="671"/>
      <c r="U579" s="425"/>
    </row>
    <row r="580" spans="1:21" ht="13.5" customHeight="1" outlineLevel="1">
      <c r="A580" s="425"/>
      <c r="B580" s="170">
        <f t="shared" ref="B580:B643" si="10">B579+1</f>
        <v>573</v>
      </c>
      <c r="C580" s="448"/>
      <c r="D580" s="47">
        <v>8595057657809</v>
      </c>
      <c r="E580" s="204" t="s">
        <v>3337</v>
      </c>
      <c r="F580" s="582" t="s">
        <v>5811</v>
      </c>
      <c r="G580" s="715" t="s">
        <v>8568</v>
      </c>
      <c r="H580" s="723">
        <v>15</v>
      </c>
      <c r="I580" s="684">
        <v>2.4E-2</v>
      </c>
      <c r="J580" s="684">
        <v>0.27142500000000003</v>
      </c>
      <c r="K580" s="684" t="s">
        <v>9173</v>
      </c>
      <c r="L580" s="445">
        <v>5705.3745261642844</v>
      </c>
      <c r="M580" s="446">
        <f>L580*ЗМІСТ!$E$13/1000*1.2</f>
        <v>359.8028262581002</v>
      </c>
      <c r="N580" s="874"/>
      <c r="O580" s="875"/>
      <c r="P580" s="1033"/>
      <c r="Q580" s="887"/>
      <c r="R580" s="672"/>
      <c r="S580" s="670"/>
      <c r="T580" s="671"/>
      <c r="U580" s="425"/>
    </row>
    <row r="581" spans="1:21" ht="13.5" customHeight="1" outlineLevel="1">
      <c r="A581" s="425"/>
      <c r="B581" s="170">
        <f t="shared" si="10"/>
        <v>574</v>
      </c>
      <c r="C581" s="448"/>
      <c r="D581" s="47">
        <v>8595057634435</v>
      </c>
      <c r="E581" s="535" t="s">
        <v>795</v>
      </c>
      <c r="F581" s="586" t="s">
        <v>8474</v>
      </c>
      <c r="G581" s="715" t="s">
        <v>8568</v>
      </c>
      <c r="H581" s="723">
        <v>15</v>
      </c>
      <c r="I581" s="684">
        <v>0.21</v>
      </c>
      <c r="J581" s="684">
        <v>0.11025</v>
      </c>
      <c r="K581" s="684" t="s">
        <v>9173</v>
      </c>
      <c r="L581" s="445">
        <v>5860.2117540983254</v>
      </c>
      <c r="M581" s="446">
        <f>L581*ЗМІСТ!$E$13/1000*1.2</f>
        <v>369.56745642657609</v>
      </c>
      <c r="N581" s="874"/>
      <c r="O581" s="875"/>
      <c r="P581" s="1033"/>
      <c r="Q581" s="887"/>
      <c r="R581" s="672"/>
      <c r="S581" s="670"/>
      <c r="T581" s="671"/>
      <c r="U581" s="425"/>
    </row>
    <row r="582" spans="1:21" ht="13.5" customHeight="1" outlineLevel="1">
      <c r="A582" s="425"/>
      <c r="B582" s="170">
        <f t="shared" si="10"/>
        <v>575</v>
      </c>
      <c r="C582" s="450"/>
      <c r="D582" s="47">
        <v>8595057634503</v>
      </c>
      <c r="E582" s="204" t="s">
        <v>837</v>
      </c>
      <c r="F582" s="582" t="s">
        <v>8475</v>
      </c>
      <c r="G582" s="715" t="s">
        <v>8568</v>
      </c>
      <c r="H582" s="723">
        <v>15</v>
      </c>
      <c r="I582" s="684">
        <v>0.21</v>
      </c>
      <c r="J582" s="684">
        <v>0.11025</v>
      </c>
      <c r="K582" s="684" t="s">
        <v>9173</v>
      </c>
      <c r="L582" s="445">
        <v>4055.6858368053399</v>
      </c>
      <c r="M582" s="446">
        <f>L582*ЗМІСТ!$E$13/1000*1.2</f>
        <v>255.76712270255803</v>
      </c>
      <c r="N582" s="874"/>
      <c r="O582" s="875"/>
      <c r="P582" s="1033"/>
      <c r="Q582" s="887"/>
      <c r="R582" s="672"/>
      <c r="S582" s="670"/>
      <c r="T582" s="671"/>
      <c r="U582" s="425"/>
    </row>
    <row r="583" spans="1:21" ht="13.5" customHeight="1" outlineLevel="1">
      <c r="A583" s="425"/>
      <c r="B583" s="170">
        <f t="shared" si="10"/>
        <v>576</v>
      </c>
      <c r="C583" s="448"/>
      <c r="D583" s="47">
        <v>8595057657816</v>
      </c>
      <c r="E583" s="204" t="s">
        <v>3338</v>
      </c>
      <c r="F583" s="582" t="s">
        <v>5812</v>
      </c>
      <c r="G583" s="715" t="s">
        <v>8568</v>
      </c>
      <c r="H583" s="723">
        <v>25</v>
      </c>
      <c r="I583" s="684">
        <v>4.3999999999999997E-2</v>
      </c>
      <c r="J583" s="684">
        <v>0.224</v>
      </c>
      <c r="K583" s="684" t="s">
        <v>9173</v>
      </c>
      <c r="L583" s="445">
        <v>6160.9614012767115</v>
      </c>
      <c r="M583" s="446">
        <f>L583*ЗМІСТ!$E$13/1000*1.2</f>
        <v>388.53388405629033</v>
      </c>
      <c r="N583" s="874"/>
      <c r="O583" s="875"/>
      <c r="P583" s="1033"/>
      <c r="Q583" s="887"/>
      <c r="R583" s="672"/>
      <c r="S583" s="670"/>
      <c r="T583" s="671"/>
      <c r="U583" s="425"/>
    </row>
    <row r="584" spans="1:21" ht="13.5" customHeight="1" outlineLevel="1">
      <c r="A584" s="425"/>
      <c r="B584" s="170">
        <f t="shared" si="10"/>
        <v>577</v>
      </c>
      <c r="C584" s="448"/>
      <c r="D584" s="47">
        <v>8595057634442</v>
      </c>
      <c r="E584" s="535" t="s">
        <v>3339</v>
      </c>
      <c r="F584" s="586" t="s">
        <v>8476</v>
      </c>
      <c r="G584" s="715" t="s">
        <v>8568</v>
      </c>
      <c r="H584" s="723">
        <v>25</v>
      </c>
      <c r="I584" s="684">
        <v>0.27</v>
      </c>
      <c r="J584" s="684">
        <v>0.224</v>
      </c>
      <c r="K584" s="684" t="s">
        <v>9173</v>
      </c>
      <c r="L584" s="445">
        <v>6908.3730946635724</v>
      </c>
      <c r="M584" s="446">
        <f>L584*ЗМІСТ!$E$13/1000*1.2</f>
        <v>435.66853550216831</v>
      </c>
      <c r="N584" s="874"/>
      <c r="O584" s="875"/>
      <c r="P584" s="1033"/>
      <c r="Q584" s="887"/>
      <c r="R584" s="672"/>
      <c r="S584" s="670"/>
      <c r="T584" s="671"/>
      <c r="U584" s="425"/>
    </row>
    <row r="585" spans="1:21" ht="13.5" customHeight="1" outlineLevel="1">
      <c r="A585" s="425"/>
      <c r="B585" s="170">
        <f t="shared" si="10"/>
        <v>578</v>
      </c>
      <c r="C585" s="450"/>
      <c r="D585" s="47">
        <v>8595057634510</v>
      </c>
      <c r="E585" s="204" t="s">
        <v>838</v>
      </c>
      <c r="F585" s="582" t="s">
        <v>8477</v>
      </c>
      <c r="G585" s="715" t="s">
        <v>8568</v>
      </c>
      <c r="H585" s="723">
        <v>25</v>
      </c>
      <c r="I585" s="684">
        <v>0.16</v>
      </c>
      <c r="J585" s="684">
        <v>0.224</v>
      </c>
      <c r="K585" s="684" t="s">
        <v>9173</v>
      </c>
      <c r="L585" s="445">
        <v>5419.4995867848975</v>
      </c>
      <c r="M585" s="446">
        <f>L585*ЗМІСТ!$E$13/1000*1.2</f>
        <v>341.7744548210689</v>
      </c>
      <c r="N585" s="874"/>
      <c r="O585" s="875"/>
      <c r="P585" s="1033"/>
      <c r="Q585" s="887"/>
      <c r="R585" s="672"/>
      <c r="S585" s="670"/>
      <c r="T585" s="671"/>
      <c r="U585" s="425"/>
    </row>
    <row r="586" spans="1:21" ht="13.5" customHeight="1" outlineLevel="1">
      <c r="A586" s="425"/>
      <c r="B586" s="170">
        <f t="shared" si="10"/>
        <v>579</v>
      </c>
      <c r="C586" s="448"/>
      <c r="D586" s="47">
        <v>8595057657823</v>
      </c>
      <c r="E586" s="204" t="s">
        <v>3340</v>
      </c>
      <c r="F586" s="582" t="s">
        <v>5813</v>
      </c>
      <c r="G586" s="715" t="s">
        <v>8568</v>
      </c>
      <c r="H586" s="723">
        <v>25</v>
      </c>
      <c r="I586" s="684">
        <v>6.8000000000000005E-2</v>
      </c>
      <c r="J586" s="684">
        <v>0.53759999999999997</v>
      </c>
      <c r="K586" s="684" t="s">
        <v>9173</v>
      </c>
      <c r="L586" s="445">
        <v>6777.3634474215896</v>
      </c>
      <c r="M586" s="446">
        <f>L586*ЗМІСТ!$E$13/1000*1.2</f>
        <v>427.40656407004349</v>
      </c>
      <c r="N586" s="874"/>
      <c r="O586" s="875"/>
      <c r="P586" s="1033"/>
      <c r="Q586" s="887"/>
      <c r="R586" s="672"/>
      <c r="S586" s="670"/>
      <c r="T586" s="671"/>
      <c r="U586" s="425"/>
    </row>
    <row r="587" spans="1:21" ht="13.5" customHeight="1" outlineLevel="1">
      <c r="A587" s="425"/>
      <c r="B587" s="170">
        <f t="shared" si="10"/>
        <v>580</v>
      </c>
      <c r="C587" s="448"/>
      <c r="D587" s="47">
        <v>8595057634459</v>
      </c>
      <c r="E587" s="535" t="s">
        <v>3341</v>
      </c>
      <c r="F587" s="586" t="s">
        <v>8478</v>
      </c>
      <c r="G587" s="715" t="s">
        <v>8568</v>
      </c>
      <c r="H587" s="723">
        <v>25</v>
      </c>
      <c r="I587" s="684">
        <v>0.35</v>
      </c>
      <c r="J587" s="684">
        <v>0.53759999999999997</v>
      </c>
      <c r="K587" s="684" t="s">
        <v>9173</v>
      </c>
      <c r="L587" s="445">
        <v>7500.9475605706466</v>
      </c>
      <c r="M587" s="446">
        <f>L587*ЗМІСТ!$E$13/1000*1.2</f>
        <v>473.03855680821755</v>
      </c>
      <c r="N587" s="874"/>
      <c r="O587" s="875"/>
      <c r="P587" s="1033"/>
      <c r="Q587" s="887"/>
      <c r="R587" s="672"/>
      <c r="S587" s="670"/>
      <c r="T587" s="671"/>
      <c r="U587" s="425"/>
    </row>
    <row r="588" spans="1:21" ht="13.5" customHeight="1" outlineLevel="1">
      <c r="A588" s="425"/>
      <c r="B588" s="170">
        <f t="shared" si="10"/>
        <v>581</v>
      </c>
      <c r="C588" s="450"/>
      <c r="D588" s="47">
        <v>8595057634527</v>
      </c>
      <c r="E588" s="204" t="s">
        <v>839</v>
      </c>
      <c r="F588" s="582" t="s">
        <v>8479</v>
      </c>
      <c r="G588" s="715" t="s">
        <v>8568</v>
      </c>
      <c r="H588" s="723">
        <v>25</v>
      </c>
      <c r="I588" s="684">
        <v>0.23</v>
      </c>
      <c r="J588" s="684">
        <v>0.53759999999999997</v>
      </c>
      <c r="K588" s="684" t="s">
        <v>9173</v>
      </c>
      <c r="L588" s="445">
        <v>6122.2591027920871</v>
      </c>
      <c r="M588" s="446">
        <f>L588*ЗМІСТ!$E$13/1000*1.2</f>
        <v>386.09316849702373</v>
      </c>
      <c r="N588" s="874"/>
      <c r="O588" s="875"/>
      <c r="P588" s="1033"/>
      <c r="Q588" s="887"/>
      <c r="R588" s="672"/>
      <c r="S588" s="670"/>
      <c r="T588" s="671"/>
      <c r="U588" s="425"/>
    </row>
    <row r="589" spans="1:21" ht="13.5" customHeight="1" outlineLevel="1">
      <c r="A589" s="425"/>
      <c r="B589" s="170">
        <f t="shared" si="10"/>
        <v>582</v>
      </c>
      <c r="C589" s="448"/>
      <c r="D589" s="47">
        <v>8595057657830</v>
      </c>
      <c r="E589" s="204" t="s">
        <v>3342</v>
      </c>
      <c r="F589" s="582" t="s">
        <v>5814</v>
      </c>
      <c r="G589" s="715" t="s">
        <v>8568</v>
      </c>
      <c r="H589" s="723">
        <v>20</v>
      </c>
      <c r="I589" s="684">
        <v>0.14799999999999999</v>
      </c>
      <c r="J589" s="684">
        <v>1.02765</v>
      </c>
      <c r="K589" s="684" t="s">
        <v>9173</v>
      </c>
      <c r="L589" s="445">
        <v>9210.1631248875728</v>
      </c>
      <c r="M589" s="446">
        <f>L589*ЗМІСТ!$E$13/1000*1.2</f>
        <v>580.82825368180988</v>
      </c>
      <c r="N589" s="874"/>
      <c r="O589" s="875"/>
      <c r="P589" s="1033"/>
      <c r="Q589" s="887"/>
      <c r="R589" s="672"/>
      <c r="S589" s="670"/>
      <c r="T589" s="671"/>
      <c r="U589" s="425"/>
    </row>
    <row r="590" spans="1:21" ht="13.5" customHeight="1" outlineLevel="1">
      <c r="A590" s="425"/>
      <c r="B590" s="170">
        <f t="shared" si="10"/>
        <v>583</v>
      </c>
      <c r="C590" s="448"/>
      <c r="D590" s="47">
        <v>8595057634466</v>
      </c>
      <c r="E590" s="535" t="s">
        <v>3343</v>
      </c>
      <c r="F590" s="586" t="s">
        <v>8480</v>
      </c>
      <c r="G590" s="715" t="s">
        <v>8568</v>
      </c>
      <c r="H590" s="723">
        <v>20</v>
      </c>
      <c r="I590" s="684">
        <v>0.49</v>
      </c>
      <c r="J590" s="684">
        <v>1.02765</v>
      </c>
      <c r="K590" s="684" t="s">
        <v>9173</v>
      </c>
      <c r="L590" s="445">
        <v>11199.303749915962</v>
      </c>
      <c r="M590" s="446">
        <f>L590*ЗМІСТ!$E$13/1000*1.2</f>
        <v>706.27109979610009</v>
      </c>
      <c r="N590" s="874"/>
      <c r="O590" s="875"/>
      <c r="P590" s="1033"/>
      <c r="Q590" s="887"/>
      <c r="R590" s="672"/>
      <c r="S590" s="670"/>
      <c r="T590" s="671"/>
      <c r="U590" s="425"/>
    </row>
    <row r="591" spans="1:21" ht="13.5" customHeight="1" outlineLevel="1">
      <c r="A591" s="425"/>
      <c r="B591" s="170">
        <f t="shared" si="10"/>
        <v>584</v>
      </c>
      <c r="C591" s="450"/>
      <c r="D591" s="47">
        <v>8595057634534</v>
      </c>
      <c r="E591" s="204" t="s">
        <v>840</v>
      </c>
      <c r="F591" s="582" t="s">
        <v>8481</v>
      </c>
      <c r="G591" s="715" t="s">
        <v>8568</v>
      </c>
      <c r="H591" s="723">
        <v>20</v>
      </c>
      <c r="I591" s="684">
        <v>0.32</v>
      </c>
      <c r="J591" s="684">
        <v>0.79049999999999998</v>
      </c>
      <c r="K591" s="684" t="s">
        <v>9173</v>
      </c>
      <c r="L591" s="445">
        <v>8531.2592540029309</v>
      </c>
      <c r="M591" s="446">
        <f>L591*ЗМІСТ!$E$13/1000*1.2</f>
        <v>538.01396859296017</v>
      </c>
      <c r="N591" s="874"/>
      <c r="O591" s="875"/>
      <c r="P591" s="1033"/>
      <c r="Q591" s="887"/>
      <c r="R591" s="672"/>
      <c r="S591" s="670"/>
      <c r="T591" s="671"/>
      <c r="U591" s="425"/>
    </row>
    <row r="592" spans="1:21" ht="13.5" customHeight="1" outlineLevel="1">
      <c r="A592" s="425"/>
      <c r="B592" s="170">
        <f t="shared" si="10"/>
        <v>585</v>
      </c>
      <c r="C592" s="448"/>
      <c r="D592" s="47">
        <v>8595057657847</v>
      </c>
      <c r="E592" s="204" t="s">
        <v>3344</v>
      </c>
      <c r="F592" s="582" t="s">
        <v>5815</v>
      </c>
      <c r="G592" s="715" t="s">
        <v>8568</v>
      </c>
      <c r="H592" s="723">
        <v>15</v>
      </c>
      <c r="I592" s="684">
        <v>0.152</v>
      </c>
      <c r="J592" s="684">
        <v>2.016</v>
      </c>
      <c r="K592" s="684" t="s">
        <v>9173</v>
      </c>
      <c r="L592" s="445">
        <v>11422.648810572917</v>
      </c>
      <c r="M592" s="446">
        <f>L592*ЗМІСТ!$E$13/1000*1.2</f>
        <v>720.35609696616064</v>
      </c>
      <c r="N592" s="874"/>
      <c r="O592" s="875"/>
      <c r="P592" s="1033"/>
      <c r="Q592" s="887"/>
      <c r="R592" s="672"/>
      <c r="S592" s="670"/>
      <c r="T592" s="671"/>
      <c r="U592" s="425"/>
    </row>
    <row r="593" spans="1:21" ht="13.5" customHeight="1" outlineLevel="1">
      <c r="A593" s="425"/>
      <c r="B593" s="170">
        <f t="shared" si="10"/>
        <v>586</v>
      </c>
      <c r="C593" s="448"/>
      <c r="D593" s="47">
        <v>8595057634473</v>
      </c>
      <c r="E593" s="535" t="s">
        <v>799</v>
      </c>
      <c r="F593" s="586" t="s">
        <v>8482</v>
      </c>
      <c r="G593" s="715" t="s">
        <v>8568</v>
      </c>
      <c r="H593" s="723">
        <v>15</v>
      </c>
      <c r="I593" s="684">
        <v>0.55000000000000004</v>
      </c>
      <c r="J593" s="684">
        <v>2.016</v>
      </c>
      <c r="K593" s="684" t="s">
        <v>9173</v>
      </c>
      <c r="L593" s="445">
        <v>20760.846632920689</v>
      </c>
      <c r="M593" s="446">
        <f>L593*ЗМІСТ!$E$13/1000*1.2</f>
        <v>1309.2587103230489</v>
      </c>
      <c r="N593" s="874"/>
      <c r="O593" s="875"/>
      <c r="P593" s="1033"/>
      <c r="Q593" s="887"/>
      <c r="R593" s="672"/>
      <c r="S593" s="670"/>
      <c r="T593" s="671"/>
      <c r="U593" s="425"/>
    </row>
    <row r="594" spans="1:21" ht="13.5" customHeight="1" outlineLevel="1">
      <c r="A594" s="425"/>
      <c r="B594" s="170">
        <f t="shared" si="10"/>
        <v>587</v>
      </c>
      <c r="C594" s="450"/>
      <c r="D594" s="47">
        <v>8595057634541</v>
      </c>
      <c r="E594" s="204" t="s">
        <v>841</v>
      </c>
      <c r="F594" s="582" t="s">
        <v>8483</v>
      </c>
      <c r="G594" s="715" t="s">
        <v>8568</v>
      </c>
      <c r="H594" s="723">
        <v>15</v>
      </c>
      <c r="I594" s="684">
        <v>0.59</v>
      </c>
      <c r="J594" s="684">
        <v>1.3440000000000001</v>
      </c>
      <c r="K594" s="684" t="s">
        <v>9173</v>
      </c>
      <c r="L594" s="445">
        <v>13789.943659307562</v>
      </c>
      <c r="M594" s="446">
        <f>L594*ЗМІСТ!$E$13/1000*1.2</f>
        <v>869.64680053958659</v>
      </c>
      <c r="N594" s="874"/>
      <c r="O594" s="875"/>
      <c r="P594" s="1033"/>
      <c r="Q594" s="887"/>
      <c r="R594" s="672"/>
      <c r="S594" s="670"/>
      <c r="T594" s="671"/>
      <c r="U594" s="425"/>
    </row>
    <row r="595" spans="1:21" ht="13.5" customHeight="1" outlineLevel="1">
      <c r="A595" s="425"/>
      <c r="B595" s="170">
        <f t="shared" si="10"/>
        <v>588</v>
      </c>
      <c r="C595" s="448"/>
      <c r="D595" s="47">
        <v>8595057657854</v>
      </c>
      <c r="E595" s="204" t="s">
        <v>3345</v>
      </c>
      <c r="F595" s="582" t="s">
        <v>5816</v>
      </c>
      <c r="G595" s="715" t="s">
        <v>8568</v>
      </c>
      <c r="H595" s="723">
        <v>5</v>
      </c>
      <c r="I595" s="684">
        <v>0.27200000000000002</v>
      </c>
      <c r="J595" s="684">
        <v>4.8372999999999999</v>
      </c>
      <c r="K595" s="684" t="s">
        <v>9173</v>
      </c>
      <c r="L595" s="445">
        <v>14686.242711726982</v>
      </c>
      <c r="M595" s="446">
        <f>L595*ЗМІСТ!$E$13/1000*1.2</f>
        <v>926.17086057351639</v>
      </c>
      <c r="N595" s="874"/>
      <c r="O595" s="875"/>
      <c r="P595" s="1033"/>
      <c r="Q595" s="887"/>
      <c r="R595" s="672"/>
      <c r="S595" s="670"/>
      <c r="T595" s="671"/>
      <c r="U595" s="425"/>
    </row>
    <row r="596" spans="1:21" ht="13.5" customHeight="1" outlineLevel="1">
      <c r="A596" s="425"/>
      <c r="B596" s="170">
        <f t="shared" si="10"/>
        <v>589</v>
      </c>
      <c r="C596" s="448"/>
      <c r="D596" s="47">
        <v>8595057634480</v>
      </c>
      <c r="E596" s="535" t="s">
        <v>800</v>
      </c>
      <c r="F596" s="586" t="s">
        <v>8484</v>
      </c>
      <c r="G596" s="715" t="s">
        <v>8568</v>
      </c>
      <c r="H596" s="723">
        <v>5</v>
      </c>
      <c r="I596" s="684">
        <v>0.69</v>
      </c>
      <c r="J596" s="684">
        <v>4.8372999999999999</v>
      </c>
      <c r="K596" s="684" t="s">
        <v>9173</v>
      </c>
      <c r="L596" s="445">
        <v>31188.911098764169</v>
      </c>
      <c r="M596" s="446">
        <f>L596*ЗМІСТ!$E$13/1000*1.2</f>
        <v>1966.8924993066878</v>
      </c>
      <c r="N596" s="874"/>
      <c r="O596" s="875"/>
      <c r="P596" s="1033"/>
      <c r="Q596" s="887"/>
      <c r="R596" s="672"/>
      <c r="S596" s="670"/>
      <c r="T596" s="671"/>
      <c r="U596" s="425"/>
    </row>
    <row r="597" spans="1:21" ht="13.5" customHeight="1" outlineLevel="1">
      <c r="A597" s="425"/>
      <c r="B597" s="170">
        <f t="shared" si="10"/>
        <v>590</v>
      </c>
      <c r="C597" s="450"/>
      <c r="D597" s="47">
        <v>8595057634558</v>
      </c>
      <c r="E597" s="204" t="s">
        <v>842</v>
      </c>
      <c r="F597" s="582" t="s">
        <v>8485</v>
      </c>
      <c r="G597" s="715" t="s">
        <v>8568</v>
      </c>
      <c r="H597" s="723">
        <v>5</v>
      </c>
      <c r="I597" s="684">
        <v>0.8</v>
      </c>
      <c r="J597" s="684">
        <v>4.8372999999999999</v>
      </c>
      <c r="K597" s="684" t="s">
        <v>9173</v>
      </c>
      <c r="L597" s="445">
        <v>17658.03984881641</v>
      </c>
      <c r="M597" s="446">
        <f>L597*ЗМІСТ!$E$13/1000*1.2</f>
        <v>1113.5837997393821</v>
      </c>
      <c r="N597" s="874"/>
      <c r="O597" s="875"/>
      <c r="P597" s="1033"/>
      <c r="Q597" s="887"/>
      <c r="R597" s="672"/>
      <c r="S597" s="670"/>
      <c r="T597" s="671"/>
      <c r="U597" s="425"/>
    </row>
    <row r="598" spans="1:21" ht="13.5" customHeight="1" outlineLevel="1">
      <c r="A598" s="425"/>
      <c r="B598" s="170">
        <f t="shared" si="10"/>
        <v>591</v>
      </c>
      <c r="C598" s="448"/>
      <c r="D598" s="47">
        <v>8595057657861</v>
      </c>
      <c r="E598" s="204" t="s">
        <v>3346</v>
      </c>
      <c r="F598" s="582" t="s">
        <v>5817</v>
      </c>
      <c r="G598" s="715" t="s">
        <v>8568</v>
      </c>
      <c r="H598" s="723">
        <v>3</v>
      </c>
      <c r="I598" s="684">
        <v>0.36199999999999999</v>
      </c>
      <c r="J598" s="684">
        <v>8.5995000000000008</v>
      </c>
      <c r="K598" s="684" t="s">
        <v>9173</v>
      </c>
      <c r="L598" s="445">
        <v>17348.365382954758</v>
      </c>
      <c r="M598" s="446">
        <f>L598*ЗМІСТ!$E$13/1000*1.2</f>
        <v>1094.0545387721975</v>
      </c>
      <c r="N598" s="874"/>
      <c r="O598" s="875"/>
      <c r="P598" s="1033"/>
      <c r="Q598" s="887"/>
      <c r="R598" s="672"/>
      <c r="S598" s="670"/>
      <c r="T598" s="671"/>
      <c r="U598" s="425"/>
    </row>
    <row r="599" spans="1:21" ht="13.5" customHeight="1" outlineLevel="1">
      <c r="A599" s="425"/>
      <c r="B599" s="170">
        <f t="shared" si="10"/>
        <v>592</v>
      </c>
      <c r="C599" s="448"/>
      <c r="D599" s="47">
        <v>8595057634497</v>
      </c>
      <c r="E599" s="535" t="s">
        <v>801</v>
      </c>
      <c r="F599" s="586" t="s">
        <v>8486</v>
      </c>
      <c r="G599" s="715" t="s">
        <v>8568</v>
      </c>
      <c r="H599" s="723">
        <v>3</v>
      </c>
      <c r="I599" s="684">
        <v>0.78</v>
      </c>
      <c r="J599" s="684">
        <v>8.5995000000000008</v>
      </c>
      <c r="K599" s="684" t="s">
        <v>9173</v>
      </c>
      <c r="L599" s="445">
        <v>43332.169072477234</v>
      </c>
      <c r="M599" s="446">
        <f>L599*ЗМІСТ!$E$13/1000*1.2</f>
        <v>2732.6929772396525</v>
      </c>
      <c r="N599" s="874"/>
      <c r="O599" s="875"/>
      <c r="P599" s="1033"/>
      <c r="Q599" s="887"/>
      <c r="R599" s="672"/>
      <c r="S599" s="670"/>
      <c r="T599" s="671"/>
      <c r="U599" s="425"/>
    </row>
    <row r="600" spans="1:21" ht="13.5" customHeight="1" outlineLevel="1">
      <c r="A600" s="425"/>
      <c r="B600" s="170">
        <f t="shared" si="10"/>
        <v>593</v>
      </c>
      <c r="C600" s="450"/>
      <c r="D600" s="47">
        <v>8595057634565</v>
      </c>
      <c r="E600" s="204" t="s">
        <v>843</v>
      </c>
      <c r="F600" s="582" t="s">
        <v>8487</v>
      </c>
      <c r="G600" s="715" t="s">
        <v>8568</v>
      </c>
      <c r="H600" s="723">
        <v>3</v>
      </c>
      <c r="I600" s="684">
        <v>1.8</v>
      </c>
      <c r="J600" s="684">
        <v>8.5995000000000008</v>
      </c>
      <c r="K600" s="684" t="s">
        <v>9173</v>
      </c>
      <c r="L600" s="445">
        <v>26275.62850802403</v>
      </c>
      <c r="M600" s="446">
        <f>L600*ЗМІСТ!$E$13/1000*1.2</f>
        <v>1657.0420321294662</v>
      </c>
      <c r="N600" s="874"/>
      <c r="O600" s="875"/>
      <c r="P600" s="1033"/>
      <c r="Q600" s="887"/>
      <c r="R600" s="672"/>
      <c r="S600" s="670"/>
      <c r="T600" s="671"/>
      <c r="U600" s="425"/>
    </row>
    <row r="601" spans="1:21" ht="13.5" customHeight="1" outlineLevel="1">
      <c r="A601" s="425"/>
      <c r="B601" s="170">
        <f t="shared" si="10"/>
        <v>594</v>
      </c>
      <c r="C601" s="448"/>
      <c r="D601" s="47">
        <v>8595057605473</v>
      </c>
      <c r="E601" s="204" t="s">
        <v>3005</v>
      </c>
      <c r="F601" s="582" t="s">
        <v>5818</v>
      </c>
      <c r="G601" s="715" t="s">
        <v>8568</v>
      </c>
      <c r="H601" s="723">
        <v>1000</v>
      </c>
      <c r="I601" s="829">
        <v>2.7000000000000001E-3</v>
      </c>
      <c r="J601" s="684">
        <v>1.92266E-2</v>
      </c>
      <c r="K601" s="684" t="s">
        <v>9173</v>
      </c>
      <c r="L601" s="445">
        <v>44.466934880280824</v>
      </c>
      <c r="M601" s="446">
        <f>L601*ЗМІСТ!$E$13/1000*1.2</f>
        <v>2.804255666580449</v>
      </c>
      <c r="N601" s="874">
        <v>-7.8951576570337842E-2</v>
      </c>
      <c r="O601" s="875"/>
      <c r="P601" s="1033"/>
      <c r="Q601" s="887"/>
      <c r="R601" s="672"/>
      <c r="S601" s="670"/>
      <c r="T601" s="671"/>
      <c r="U601" s="425"/>
    </row>
    <row r="602" spans="1:21" ht="13.5" customHeight="1" outlineLevel="1">
      <c r="A602" s="425"/>
      <c r="B602" s="170">
        <f t="shared" si="10"/>
        <v>595</v>
      </c>
      <c r="C602" s="448"/>
      <c r="D602" s="47">
        <v>8595057605411</v>
      </c>
      <c r="E602" s="204" t="s">
        <v>2934</v>
      </c>
      <c r="F602" s="582" t="s">
        <v>5819</v>
      </c>
      <c r="G602" s="715" t="s">
        <v>8568</v>
      </c>
      <c r="H602" s="723">
        <v>500</v>
      </c>
      <c r="I602" s="829">
        <v>4.3E-3</v>
      </c>
      <c r="J602" s="684">
        <v>2.4287300000000001E-2</v>
      </c>
      <c r="K602" s="684" t="s">
        <v>9173</v>
      </c>
      <c r="L602" s="445">
        <v>77.873285781357254</v>
      </c>
      <c r="M602" s="446">
        <f>L602*ЗМІСТ!$E$13/1000*1.2</f>
        <v>4.9109884347897887</v>
      </c>
      <c r="N602" s="874">
        <v>-0.11970165471411529</v>
      </c>
      <c r="O602" s="875"/>
      <c r="P602" s="1033"/>
      <c r="Q602" s="887"/>
      <c r="R602" s="672"/>
      <c r="S602" s="670"/>
      <c r="T602" s="671"/>
      <c r="U602" s="425"/>
    </row>
    <row r="603" spans="1:21" ht="13.5" customHeight="1" outlineLevel="1">
      <c r="A603" s="425"/>
      <c r="B603" s="170">
        <f t="shared" si="10"/>
        <v>596</v>
      </c>
      <c r="C603" s="21"/>
      <c r="D603" s="47">
        <v>8595057605442</v>
      </c>
      <c r="E603" s="204" t="s">
        <v>2935</v>
      </c>
      <c r="F603" s="582" t="s">
        <v>5820</v>
      </c>
      <c r="G603" s="715" t="s">
        <v>8568</v>
      </c>
      <c r="H603" s="723">
        <v>150</v>
      </c>
      <c r="I603" s="684">
        <v>1.35E-2</v>
      </c>
      <c r="J603" s="684">
        <v>8.0957500000000002E-2</v>
      </c>
      <c r="K603" s="684" t="s">
        <v>9173</v>
      </c>
      <c r="L603" s="445">
        <v>176.47417202842578</v>
      </c>
      <c r="M603" s="446">
        <f>L603*ЗМІСТ!$E$13/1000*1.2</f>
        <v>11.129138948933118</v>
      </c>
      <c r="N603" s="874">
        <v>-5.4712892667224552E-2</v>
      </c>
      <c r="O603" s="875"/>
      <c r="P603" s="1033"/>
      <c r="Q603" s="887"/>
      <c r="R603" s="672"/>
      <c r="S603" s="670"/>
      <c r="T603" s="671"/>
      <c r="U603" s="425"/>
    </row>
    <row r="604" spans="1:21" ht="13.5" customHeight="1" outlineLevel="1">
      <c r="A604" s="425"/>
      <c r="B604" s="170">
        <f t="shared" si="10"/>
        <v>597</v>
      </c>
      <c r="C604" s="21"/>
      <c r="D604" s="47">
        <v>8595057605527</v>
      </c>
      <c r="E604" s="204" t="s">
        <v>2936</v>
      </c>
      <c r="F604" s="582" t="s">
        <v>5821</v>
      </c>
      <c r="G604" s="715" t="s">
        <v>8568</v>
      </c>
      <c r="H604" s="723">
        <v>100</v>
      </c>
      <c r="I604" s="829">
        <v>1.16E-3</v>
      </c>
      <c r="J604" s="684">
        <v>2.4287000000000002E-3</v>
      </c>
      <c r="K604" s="684" t="s">
        <v>9173</v>
      </c>
      <c r="L604" s="445">
        <v>60.916879363833445</v>
      </c>
      <c r="M604" s="446">
        <f>L604*ЗМІСТ!$E$13/1000*1.2</f>
        <v>3.8416523335000932</v>
      </c>
      <c r="N604" s="874"/>
      <c r="O604" s="875"/>
      <c r="P604" s="1033"/>
      <c r="Q604" s="887"/>
      <c r="R604" s="672"/>
      <c r="S604" s="670"/>
      <c r="T604" s="671"/>
      <c r="U604" s="425"/>
    </row>
    <row r="605" spans="1:21" ht="13.5" customHeight="1" outlineLevel="1">
      <c r="A605" s="425"/>
      <c r="B605" s="170">
        <f t="shared" si="10"/>
        <v>598</v>
      </c>
      <c r="C605" s="21"/>
      <c r="D605" s="47">
        <v>8595568927804</v>
      </c>
      <c r="E605" s="204" t="s">
        <v>3347</v>
      </c>
      <c r="F605" s="582" t="s">
        <v>3348</v>
      </c>
      <c r="G605" s="715" t="s">
        <v>8568</v>
      </c>
      <c r="H605" s="723">
        <v>100</v>
      </c>
      <c r="I605" s="684">
        <v>6.0000000000000001E-3</v>
      </c>
      <c r="J605" s="684">
        <v>1.0898100000000001E-2</v>
      </c>
      <c r="K605" s="684" t="s">
        <v>9173</v>
      </c>
      <c r="L605" s="445">
        <v>73.209718507139101</v>
      </c>
      <c r="M605" s="446">
        <f>L605*ЗМІСТ!$E$13/1000*1.2</f>
        <v>4.616885974379259</v>
      </c>
      <c r="N605" s="874">
        <v>-3.3226353193317022E-2</v>
      </c>
      <c r="O605" s="875"/>
      <c r="P605" s="1033"/>
      <c r="Q605" s="887"/>
      <c r="R605" s="672"/>
      <c r="S605" s="670"/>
      <c r="T605" s="671"/>
      <c r="U605" s="425"/>
    </row>
    <row r="606" spans="1:21" ht="13.5" customHeight="1" outlineLevel="1">
      <c r="A606" s="425"/>
      <c r="B606" s="170">
        <f t="shared" si="10"/>
        <v>599</v>
      </c>
      <c r="C606" s="456"/>
      <c r="D606" s="47">
        <v>8595568932495</v>
      </c>
      <c r="E606" s="204" t="s">
        <v>3349</v>
      </c>
      <c r="F606" s="582" t="s">
        <v>5822</v>
      </c>
      <c r="G606" s="715" t="s">
        <v>8568</v>
      </c>
      <c r="H606" s="723">
        <v>1000</v>
      </c>
      <c r="I606" s="684">
        <v>7.4999999999999997E-3</v>
      </c>
      <c r="J606" s="684">
        <v>1.0898100000000001E-2</v>
      </c>
      <c r="K606" s="684" t="s">
        <v>9173</v>
      </c>
      <c r="L606" s="445">
        <v>127.00192809893267</v>
      </c>
      <c r="M606" s="446">
        <f>L606*ЗМІСТ!$E$13/1000*1.2</f>
        <v>8.0092292733225925</v>
      </c>
      <c r="N606" s="874"/>
      <c r="O606" s="875"/>
      <c r="P606" s="1033"/>
      <c r="Q606" s="887"/>
      <c r="R606" s="672"/>
      <c r="S606" s="670"/>
      <c r="T606" s="671"/>
      <c r="U606" s="425"/>
    </row>
    <row r="607" spans="1:21" ht="13.5" customHeight="1" outlineLevel="1">
      <c r="A607" s="425"/>
      <c r="B607" s="170">
        <f t="shared" si="10"/>
        <v>600</v>
      </c>
      <c r="C607" s="450"/>
      <c r="D607" s="47">
        <v>8595057605534</v>
      </c>
      <c r="E607" s="204" t="s">
        <v>2937</v>
      </c>
      <c r="F607" s="582" t="s">
        <v>5823</v>
      </c>
      <c r="G607" s="715" t="s">
        <v>8568</v>
      </c>
      <c r="H607" s="723">
        <v>5000</v>
      </c>
      <c r="I607" s="829">
        <v>1.6000000000000001E-3</v>
      </c>
      <c r="J607" s="684">
        <v>2.4287000000000002E-3</v>
      </c>
      <c r="K607" s="684" t="s">
        <v>9173</v>
      </c>
      <c r="L607" s="445">
        <v>62.668497489471967</v>
      </c>
      <c r="M607" s="446">
        <f>L607*ЗМІСТ!$E$13/1000*1.2</f>
        <v>3.9521160987164614</v>
      </c>
      <c r="N607" s="874"/>
      <c r="O607" s="875"/>
      <c r="P607" s="1033"/>
      <c r="Q607" s="887"/>
      <c r="R607" s="672"/>
      <c r="S607" s="670"/>
      <c r="T607" s="671"/>
      <c r="U607" s="425"/>
    </row>
    <row r="608" spans="1:21" ht="13.5" customHeight="1" outlineLevel="1">
      <c r="A608" s="425"/>
      <c r="B608" s="170">
        <f t="shared" si="10"/>
        <v>601</v>
      </c>
      <c r="C608" s="458"/>
      <c r="D608" s="47">
        <v>8595568909930</v>
      </c>
      <c r="E608" s="204" t="s">
        <v>3350</v>
      </c>
      <c r="F608" s="582" t="s">
        <v>5824</v>
      </c>
      <c r="G608" s="715" t="s">
        <v>8568</v>
      </c>
      <c r="H608" s="723">
        <v>100</v>
      </c>
      <c r="I608" s="684">
        <v>7.0000000000000001E-3</v>
      </c>
      <c r="J608" s="684">
        <v>1.0898100000000001E-2</v>
      </c>
      <c r="K608" s="684" t="s">
        <v>9173</v>
      </c>
      <c r="L608" s="445">
        <v>82.938633607700638</v>
      </c>
      <c r="M608" s="446">
        <f>L608*ЗМІСТ!$E$13/1000*1.2</f>
        <v>5.2304287196546557</v>
      </c>
      <c r="N608" s="874"/>
      <c r="O608" s="875"/>
      <c r="P608" s="1033"/>
      <c r="Q608" s="887"/>
      <c r="R608" s="672"/>
      <c r="S608" s="670"/>
      <c r="T608" s="671"/>
      <c r="U608" s="425"/>
    </row>
    <row r="609" spans="1:21" ht="13.5" customHeight="1" outlineLevel="1">
      <c r="A609" s="425"/>
      <c r="B609" s="170">
        <f t="shared" si="10"/>
        <v>602</v>
      </c>
      <c r="C609" s="456"/>
      <c r="D609" s="47">
        <v>8595568912459</v>
      </c>
      <c r="E609" s="204" t="s">
        <v>3351</v>
      </c>
      <c r="F609" s="582" t="s">
        <v>5825</v>
      </c>
      <c r="G609" s="715" t="s">
        <v>8568</v>
      </c>
      <c r="H609" s="723">
        <v>1000</v>
      </c>
      <c r="I609" s="684">
        <v>8.0000000000000002E-3</v>
      </c>
      <c r="J609" s="684">
        <v>1.0898100000000001E-2</v>
      </c>
      <c r="K609" s="684" t="s">
        <v>9173</v>
      </c>
      <c r="L609" s="445">
        <v>123.7185968710434</v>
      </c>
      <c r="M609" s="446">
        <f>L609*ЗМІСТ!$E$13/1000*1.2</f>
        <v>7.80216979809998</v>
      </c>
      <c r="N609" s="874"/>
      <c r="O609" s="875"/>
      <c r="P609" s="1033"/>
      <c r="Q609" s="887"/>
      <c r="R609" s="672"/>
      <c r="S609" s="670"/>
      <c r="T609" s="671"/>
      <c r="U609" s="425"/>
    </row>
    <row r="610" spans="1:21" ht="13.5" customHeight="1" outlineLevel="1">
      <c r="A610" s="425"/>
      <c r="B610" s="170">
        <f t="shared" si="10"/>
        <v>603</v>
      </c>
      <c r="C610" s="450"/>
      <c r="D610" s="47">
        <v>8595057605541</v>
      </c>
      <c r="E610" s="204" t="s">
        <v>2938</v>
      </c>
      <c r="F610" s="582" t="s">
        <v>5826</v>
      </c>
      <c r="G610" s="715" t="s">
        <v>8568</v>
      </c>
      <c r="H610" s="723">
        <v>5000</v>
      </c>
      <c r="I610" s="829">
        <v>1.9E-3</v>
      </c>
      <c r="J610" s="684">
        <v>2.4287000000000002E-3</v>
      </c>
      <c r="K610" s="684" t="s">
        <v>9173</v>
      </c>
      <c r="L610" s="445">
        <v>64.308947515636277</v>
      </c>
      <c r="M610" s="446">
        <f>L610*ЗМІСТ!$E$13/1000*1.2</f>
        <v>4.0555691766944832</v>
      </c>
      <c r="N610" s="874"/>
      <c r="O610" s="875"/>
      <c r="P610" s="1033"/>
      <c r="Q610" s="887"/>
      <c r="R610" s="672"/>
      <c r="S610" s="670"/>
      <c r="T610" s="671"/>
      <c r="U610" s="425"/>
    </row>
    <row r="611" spans="1:21" ht="13.5" customHeight="1" outlineLevel="1">
      <c r="A611" s="425"/>
      <c r="B611" s="170">
        <f t="shared" si="10"/>
        <v>604</v>
      </c>
      <c r="C611" s="450"/>
      <c r="D611" s="47">
        <v>8595568909947</v>
      </c>
      <c r="E611" s="204" t="s">
        <v>3352</v>
      </c>
      <c r="F611" s="582" t="s">
        <v>3353</v>
      </c>
      <c r="G611" s="715" t="s">
        <v>8568</v>
      </c>
      <c r="H611" s="723">
        <v>100</v>
      </c>
      <c r="I611" s="684">
        <v>8.0000000000000002E-3</v>
      </c>
      <c r="J611" s="684">
        <v>1.0898100000000001E-2</v>
      </c>
      <c r="K611" s="684" t="s">
        <v>9173</v>
      </c>
      <c r="L611" s="445">
        <v>85.583367727193419</v>
      </c>
      <c r="M611" s="446">
        <f>L611*ЗМІСТ!$E$13/1000*1.2</f>
        <v>5.3972158090088884</v>
      </c>
      <c r="N611" s="874">
        <v>-3.5042270016249308E-2</v>
      </c>
      <c r="O611" s="875"/>
      <c r="P611" s="1033"/>
      <c r="Q611" s="887"/>
      <c r="R611" s="672"/>
      <c r="S611" s="670"/>
      <c r="T611" s="671"/>
      <c r="U611" s="425"/>
    </row>
    <row r="612" spans="1:21" ht="13.5" customHeight="1" outlineLevel="1">
      <c r="A612" s="425"/>
      <c r="B612" s="170">
        <f t="shared" si="10"/>
        <v>605</v>
      </c>
      <c r="C612" s="456"/>
      <c r="D612" s="47">
        <v>8595568912466</v>
      </c>
      <c r="E612" s="204" t="s">
        <v>3354</v>
      </c>
      <c r="F612" s="582" t="s">
        <v>5827</v>
      </c>
      <c r="G612" s="715" t="s">
        <v>8568</v>
      </c>
      <c r="H612" s="723">
        <v>1000</v>
      </c>
      <c r="I612" s="684">
        <v>8.9999999999999993E-3</v>
      </c>
      <c r="J612" s="684">
        <v>1.0898100000000001E-2</v>
      </c>
      <c r="K612" s="684" t="s">
        <v>9173</v>
      </c>
      <c r="L612" s="445">
        <v>132.2792532049985</v>
      </c>
      <c r="M612" s="446">
        <f>L612*ЗМІСТ!$E$13/1000*1.2</f>
        <v>8.3420376594395123</v>
      </c>
      <c r="N612" s="874"/>
      <c r="O612" s="875"/>
      <c r="P612" s="1033"/>
      <c r="Q612" s="887"/>
      <c r="R612" s="672"/>
      <c r="S612" s="670"/>
      <c r="T612" s="671"/>
      <c r="U612" s="425"/>
    </row>
    <row r="613" spans="1:21" ht="13.5" customHeight="1" outlineLevel="1">
      <c r="A613" s="425"/>
      <c r="B613" s="170">
        <f t="shared" si="10"/>
        <v>606</v>
      </c>
      <c r="C613" s="450"/>
      <c r="D613" s="47">
        <v>8595057605558</v>
      </c>
      <c r="E613" s="204" t="s">
        <v>2939</v>
      </c>
      <c r="F613" s="582" t="s">
        <v>5828</v>
      </c>
      <c r="G613" s="715" t="s">
        <v>8568</v>
      </c>
      <c r="H613" s="723">
        <v>5000</v>
      </c>
      <c r="I613" s="829">
        <v>2.2000000000000001E-3</v>
      </c>
      <c r="J613" s="684">
        <v>2.4287000000000002E-3</v>
      </c>
      <c r="K613" s="684" t="s">
        <v>9173</v>
      </c>
      <c r="L613" s="445">
        <v>66.06449841145249</v>
      </c>
      <c r="M613" s="446">
        <f>L613*ЗМІСТ!$E$13/1000*1.2</f>
        <v>4.1662809575000939</v>
      </c>
      <c r="N613" s="874"/>
      <c r="O613" s="875"/>
      <c r="P613" s="1033"/>
      <c r="Q613" s="887"/>
      <c r="R613" s="672"/>
      <c r="S613" s="670"/>
      <c r="T613" s="671"/>
      <c r="U613" s="425"/>
    </row>
    <row r="614" spans="1:21" ht="13.5" customHeight="1" outlineLevel="1">
      <c r="A614" s="425"/>
      <c r="B614" s="170">
        <f t="shared" si="10"/>
        <v>607</v>
      </c>
      <c r="C614" s="450"/>
      <c r="D614" s="47">
        <v>8595568909954</v>
      </c>
      <c r="E614" s="204" t="s">
        <v>3355</v>
      </c>
      <c r="F614" s="582" t="s">
        <v>3356</v>
      </c>
      <c r="G614" s="715" t="s">
        <v>8568</v>
      </c>
      <c r="H614" s="723">
        <v>100</v>
      </c>
      <c r="I614" s="684">
        <v>8.9999999999999993E-3</v>
      </c>
      <c r="J614" s="684">
        <v>1.0898100000000001E-2</v>
      </c>
      <c r="K614" s="684" t="s">
        <v>9173</v>
      </c>
      <c r="L614" s="445">
        <v>88.435882706884939</v>
      </c>
      <c r="M614" s="446">
        <f>L614*ЗМІСТ!$E$13/1000*1.2</f>
        <v>5.577106357285758</v>
      </c>
      <c r="N614" s="874">
        <v>-3.7120759825095537E-2</v>
      </c>
      <c r="O614" s="875"/>
      <c r="P614" s="1033"/>
      <c r="Q614" s="887"/>
      <c r="R614" s="672"/>
      <c r="S614" s="670"/>
      <c r="T614" s="671"/>
      <c r="U614" s="425"/>
    </row>
    <row r="615" spans="1:21" ht="13.5" customHeight="1" outlineLevel="1">
      <c r="A615" s="425"/>
      <c r="B615" s="170">
        <f t="shared" si="10"/>
        <v>608</v>
      </c>
      <c r="C615" s="456"/>
      <c r="D615" s="47">
        <v>8595568912473</v>
      </c>
      <c r="E615" s="204" t="s">
        <v>3357</v>
      </c>
      <c r="F615" s="582" t="s">
        <v>5829</v>
      </c>
      <c r="G615" s="715" t="s">
        <v>8568</v>
      </c>
      <c r="H615" s="723">
        <v>1000</v>
      </c>
      <c r="I615" s="684">
        <v>0.01</v>
      </c>
      <c r="J615" s="684">
        <v>1.0898100000000001E-2</v>
      </c>
      <c r="K615" s="684" t="s">
        <v>9173</v>
      </c>
      <c r="L615" s="445">
        <v>142.68602703762485</v>
      </c>
      <c r="M615" s="446">
        <f>L615*ЗМІСТ!$E$13/1000*1.2</f>
        <v>8.9983287793364468</v>
      </c>
      <c r="N615" s="874"/>
      <c r="O615" s="875"/>
      <c r="P615" s="1033"/>
      <c r="Q615" s="887"/>
      <c r="R615" s="672"/>
      <c r="S615" s="670"/>
      <c r="T615" s="671"/>
      <c r="U615" s="425"/>
    </row>
    <row r="616" spans="1:21" ht="13.5" customHeight="1" outlineLevel="1">
      <c r="A616" s="425"/>
      <c r="B616" s="170">
        <f t="shared" si="10"/>
        <v>609</v>
      </c>
      <c r="C616" s="450"/>
      <c r="D616" s="47">
        <v>8595057605565</v>
      </c>
      <c r="E616" s="204" t="s">
        <v>2940</v>
      </c>
      <c r="F616" s="584" t="s">
        <v>5830</v>
      </c>
      <c r="G616" s="715" t="s">
        <v>8568</v>
      </c>
      <c r="H616" s="723">
        <v>5000</v>
      </c>
      <c r="I616" s="829">
        <v>2.3999999999999998E-3</v>
      </c>
      <c r="J616" s="684">
        <v>2.4287000000000002E-3</v>
      </c>
      <c r="K616" s="684" t="s">
        <v>9173</v>
      </c>
      <c r="L616" s="445">
        <v>67.913587282898504</v>
      </c>
      <c r="M616" s="446">
        <f>L616*ЗМІСТ!$E$13/1000*1.2</f>
        <v>4.2828916022347459</v>
      </c>
      <c r="N616" s="874"/>
      <c r="O616" s="875"/>
      <c r="P616" s="1033"/>
      <c r="Q616" s="887"/>
      <c r="R616" s="672"/>
      <c r="S616" s="670"/>
      <c r="T616" s="671"/>
      <c r="U616" s="425"/>
    </row>
    <row r="617" spans="1:21" ht="13.5" customHeight="1" outlineLevel="1">
      <c r="A617" s="425"/>
      <c r="B617" s="170">
        <f t="shared" si="10"/>
        <v>610</v>
      </c>
      <c r="C617" s="450"/>
      <c r="D617" s="47">
        <v>8595568935052</v>
      </c>
      <c r="E617" s="204" t="s">
        <v>5053</v>
      </c>
      <c r="F617" s="582" t="s">
        <v>5831</v>
      </c>
      <c r="G617" s="715" t="s">
        <v>8568</v>
      </c>
      <c r="H617" s="723">
        <v>1000</v>
      </c>
      <c r="I617" s="684">
        <v>0.01</v>
      </c>
      <c r="J617" s="684">
        <v>1.09E-2</v>
      </c>
      <c r="K617" s="684" t="s">
        <v>9173</v>
      </c>
      <c r="L617" s="445">
        <v>101.74490225536366</v>
      </c>
      <c r="M617" s="446">
        <f>L617*ЗМІСТ!$E$13/1000*1.2</f>
        <v>6.4164242366478925</v>
      </c>
      <c r="N617" s="874">
        <v>-3.8730624096590817E-2</v>
      </c>
      <c r="O617" s="875"/>
      <c r="P617" s="1033"/>
      <c r="Q617" s="887"/>
      <c r="R617" s="672"/>
      <c r="S617" s="670"/>
      <c r="T617" s="671"/>
      <c r="U617" s="425"/>
    </row>
    <row r="618" spans="1:21" ht="13.5" customHeight="1" outlineLevel="1">
      <c r="A618" s="425"/>
      <c r="B618" s="170">
        <f t="shared" si="10"/>
        <v>611</v>
      </c>
      <c r="C618" s="456"/>
      <c r="D618" s="47">
        <v>8595568935069</v>
      </c>
      <c r="E618" s="204" t="s">
        <v>5054</v>
      </c>
      <c r="F618" s="582" t="s">
        <v>5832</v>
      </c>
      <c r="G618" s="715" t="s">
        <v>8568</v>
      </c>
      <c r="H618" s="723">
        <v>1000</v>
      </c>
      <c r="I618" s="684">
        <v>0.01</v>
      </c>
      <c r="J618" s="684">
        <v>1.09E-2</v>
      </c>
      <c r="K618" s="684" t="s">
        <v>9173</v>
      </c>
      <c r="L618" s="445">
        <v>150.70197794821152</v>
      </c>
      <c r="M618" s="446">
        <f>L618*ЗМІСТ!$E$13/1000*1.2</f>
        <v>9.5038454250095388</v>
      </c>
      <c r="N618" s="874"/>
      <c r="O618" s="875"/>
      <c r="P618" s="1033"/>
      <c r="Q618" s="887"/>
      <c r="R618" s="672"/>
      <c r="S618" s="670"/>
      <c r="T618" s="671"/>
      <c r="U618" s="425"/>
    </row>
    <row r="619" spans="1:21" ht="13.5" customHeight="1" outlineLevel="1">
      <c r="A619" s="425"/>
      <c r="B619" s="170">
        <f t="shared" si="10"/>
        <v>612</v>
      </c>
      <c r="C619" s="450"/>
      <c r="D619" s="47">
        <v>8595057698031</v>
      </c>
      <c r="E619" s="204" t="s">
        <v>3358</v>
      </c>
      <c r="F619" s="582" t="s">
        <v>3359</v>
      </c>
      <c r="G619" s="715" t="s">
        <v>8568</v>
      </c>
      <c r="H619" s="723">
        <v>100</v>
      </c>
      <c r="I619" s="684">
        <v>8.0000000000000002E-3</v>
      </c>
      <c r="J619" s="684">
        <v>2.4287300000000001E-2</v>
      </c>
      <c r="K619" s="684" t="s">
        <v>9173</v>
      </c>
      <c r="L619" s="445">
        <v>99.4524124720663</v>
      </c>
      <c r="M619" s="446">
        <f>L619*ЗМІСТ!$E$13/1000*1.2</f>
        <v>6.2718510277523931</v>
      </c>
      <c r="N619" s="874">
        <v>-5.2105339093244392E-2</v>
      </c>
      <c r="O619" s="875"/>
      <c r="P619" s="1033"/>
      <c r="Q619" s="887"/>
      <c r="R619" s="672"/>
      <c r="S619" s="670"/>
      <c r="T619" s="671"/>
      <c r="U619" s="425"/>
    </row>
    <row r="620" spans="1:21" ht="13.5" customHeight="1" outlineLevel="1">
      <c r="A620" s="425"/>
      <c r="B620" s="170">
        <f t="shared" si="10"/>
        <v>613</v>
      </c>
      <c r="C620" s="450"/>
      <c r="D620" s="47">
        <v>8595568912503</v>
      </c>
      <c r="E620" s="204" t="s">
        <v>3360</v>
      </c>
      <c r="F620" s="582" t="s">
        <v>5833</v>
      </c>
      <c r="G620" s="715" t="s">
        <v>8568</v>
      </c>
      <c r="H620" s="723">
        <v>500</v>
      </c>
      <c r="I620" s="684">
        <v>1.4999999999999999E-2</v>
      </c>
      <c r="J620" s="684">
        <v>2.4287300000000001E-2</v>
      </c>
      <c r="K620" s="684" t="s">
        <v>9173</v>
      </c>
      <c r="L620" s="445">
        <v>208.05883577110589</v>
      </c>
      <c r="M620" s="446">
        <f>L620*ЗМІСТ!$E$13/1000*1.2</f>
        <v>13.120989129655298</v>
      </c>
      <c r="N620" s="874"/>
      <c r="O620" s="875"/>
      <c r="P620" s="1033"/>
      <c r="Q620" s="887"/>
      <c r="R620" s="672"/>
      <c r="S620" s="670"/>
      <c r="T620" s="671"/>
      <c r="U620" s="425"/>
    </row>
    <row r="621" spans="1:21" ht="13.5" customHeight="1" outlineLevel="1">
      <c r="A621" s="425"/>
      <c r="B621" s="170">
        <f t="shared" si="10"/>
        <v>614</v>
      </c>
      <c r="C621" s="450"/>
      <c r="D621" s="47">
        <v>8595057698079</v>
      </c>
      <c r="E621" s="204" t="s">
        <v>3361</v>
      </c>
      <c r="F621" s="582" t="s">
        <v>5834</v>
      </c>
      <c r="G621" s="715" t="s">
        <v>8568</v>
      </c>
      <c r="H621" s="723">
        <v>100</v>
      </c>
      <c r="I621" s="684">
        <v>1.2999999999999999E-2</v>
      </c>
      <c r="J621" s="684">
        <v>2.145E-2</v>
      </c>
      <c r="K621" s="684" t="s">
        <v>9173</v>
      </c>
      <c r="L621" s="445">
        <v>458.00050403245911</v>
      </c>
      <c r="M621" s="446">
        <f>L621*ЗМІСТ!$E$13/1000*1.2</f>
        <v>28.883270506222349</v>
      </c>
      <c r="N621" s="874"/>
      <c r="O621" s="875"/>
      <c r="P621" s="1033"/>
      <c r="Q621" s="887"/>
      <c r="R621" s="672"/>
      <c r="S621" s="670"/>
      <c r="T621" s="671"/>
      <c r="U621" s="425"/>
    </row>
    <row r="622" spans="1:21" ht="13.5" customHeight="1" outlineLevel="1">
      <c r="A622" s="425"/>
      <c r="B622" s="170">
        <f t="shared" si="10"/>
        <v>615</v>
      </c>
      <c r="C622" s="450"/>
      <c r="D622" s="47">
        <v>8595568912510</v>
      </c>
      <c r="E622" s="204" t="s">
        <v>3362</v>
      </c>
      <c r="F622" s="582" t="s">
        <v>5835</v>
      </c>
      <c r="G622" s="715" t="s">
        <v>8568</v>
      </c>
      <c r="H622" s="723">
        <v>400</v>
      </c>
      <c r="I622" s="684">
        <v>1.2999999999999999E-2</v>
      </c>
      <c r="J622" s="684">
        <v>1.9890000000000001E-2</v>
      </c>
      <c r="K622" s="684" t="s">
        <v>9173</v>
      </c>
      <c r="L622" s="445">
        <v>458.00050403245911</v>
      </c>
      <c r="M622" s="446">
        <f>L622*ЗМІСТ!$E$13/1000*1.2</f>
        <v>28.883270506222349</v>
      </c>
      <c r="N622" s="874"/>
      <c r="O622" s="875"/>
      <c r="P622" s="1033"/>
      <c r="Q622" s="887"/>
      <c r="R622" s="672"/>
      <c r="S622" s="670"/>
      <c r="T622" s="671"/>
      <c r="U622" s="425"/>
    </row>
    <row r="623" spans="1:21" ht="13.5" customHeight="1" outlineLevel="1">
      <c r="A623" s="425"/>
      <c r="B623" s="170">
        <f t="shared" si="10"/>
        <v>616</v>
      </c>
      <c r="C623" s="458"/>
      <c r="D623" s="47">
        <v>8595568935083</v>
      </c>
      <c r="E623" s="204" t="s">
        <v>5055</v>
      </c>
      <c r="F623" s="582" t="s">
        <v>5836</v>
      </c>
      <c r="G623" s="715" t="s">
        <v>8568</v>
      </c>
      <c r="H623" s="723">
        <v>500</v>
      </c>
      <c r="I623" s="684">
        <v>1.4500000000000001E-2</v>
      </c>
      <c r="J623" s="684">
        <v>2.4299999999999999E-2</v>
      </c>
      <c r="K623" s="684" t="s">
        <v>9173</v>
      </c>
      <c r="L623" s="445">
        <v>121.70606121119566</v>
      </c>
      <c r="M623" s="446">
        <f>L623*ЗМІСТ!$E$13/1000*1.2</f>
        <v>7.6752515712530487</v>
      </c>
      <c r="N623" s="874">
        <v>-5.0635235654172363E-2</v>
      </c>
      <c r="O623" s="875"/>
      <c r="P623" s="1033"/>
      <c r="Q623" s="887"/>
      <c r="R623" s="672"/>
      <c r="S623" s="670"/>
      <c r="T623" s="671"/>
      <c r="U623" s="425"/>
    </row>
    <row r="624" spans="1:21" ht="13.5" customHeight="1" outlineLevel="1">
      <c r="A624" s="425"/>
      <c r="B624" s="170">
        <f t="shared" si="10"/>
        <v>617</v>
      </c>
      <c r="C624" s="458"/>
      <c r="D624" s="47">
        <v>8595568935090</v>
      </c>
      <c r="E624" s="204" t="s">
        <v>5056</v>
      </c>
      <c r="F624" s="582" t="s">
        <v>5837</v>
      </c>
      <c r="G624" s="715" t="s">
        <v>8568</v>
      </c>
      <c r="H624" s="723">
        <v>500</v>
      </c>
      <c r="I624" s="684">
        <v>1.4500000000000001E-2</v>
      </c>
      <c r="J624" s="684">
        <v>2.4299999999999999E-2</v>
      </c>
      <c r="K624" s="684" t="s">
        <v>9173</v>
      </c>
      <c r="L624" s="445">
        <v>217.44184966894264</v>
      </c>
      <c r="M624" s="446">
        <f>L624*ЗМІСТ!$E$13/1000*1.2</f>
        <v>13.712718016826249</v>
      </c>
      <c r="N624" s="874"/>
      <c r="O624" s="875"/>
      <c r="P624" s="1033"/>
      <c r="Q624" s="887"/>
      <c r="R624" s="672"/>
      <c r="S624" s="670"/>
      <c r="T624" s="671"/>
      <c r="U624" s="425"/>
    </row>
    <row r="625" spans="1:21" ht="13.5" customHeight="1" outlineLevel="1">
      <c r="A625" s="425"/>
      <c r="B625" s="170">
        <f t="shared" si="10"/>
        <v>618</v>
      </c>
      <c r="C625" s="21"/>
      <c r="D625" s="47">
        <v>8595568932464</v>
      </c>
      <c r="E625" s="204" t="s">
        <v>3363</v>
      </c>
      <c r="F625" s="582" t="s">
        <v>3364</v>
      </c>
      <c r="G625" s="715" t="s">
        <v>8568</v>
      </c>
      <c r="H625" s="723">
        <v>100</v>
      </c>
      <c r="I625" s="684">
        <v>1.72E-2</v>
      </c>
      <c r="J625" s="684">
        <v>2.4287300000000001E-2</v>
      </c>
      <c r="K625" s="684" t="s">
        <v>9173</v>
      </c>
      <c r="L625" s="445">
        <v>112.230008369253</v>
      </c>
      <c r="M625" s="446">
        <f>L625*ЗМІСТ!$E$13/1000*1.2</f>
        <v>7.0776552909972317</v>
      </c>
      <c r="N625" s="874">
        <v>-5.8469579198029906E-2</v>
      </c>
      <c r="O625" s="875"/>
      <c r="P625" s="1033"/>
      <c r="Q625" s="887"/>
      <c r="R625" s="672"/>
      <c r="S625" s="670"/>
      <c r="T625" s="671"/>
      <c r="U625" s="425"/>
    </row>
    <row r="626" spans="1:21" ht="13.5" customHeight="1" outlineLevel="1">
      <c r="A626" s="425"/>
      <c r="B626" s="170">
        <f t="shared" si="10"/>
        <v>619</v>
      </c>
      <c r="C626" s="21"/>
      <c r="D626" s="47">
        <v>8595568932501</v>
      </c>
      <c r="E626" s="204" t="s">
        <v>3365</v>
      </c>
      <c r="F626" s="582" t="s">
        <v>5838</v>
      </c>
      <c r="G626" s="715" t="s">
        <v>8568</v>
      </c>
      <c r="H626" s="723">
        <v>500</v>
      </c>
      <c r="I626" s="684">
        <v>1.72E-2</v>
      </c>
      <c r="J626" s="684">
        <v>2.4287300000000001E-2</v>
      </c>
      <c r="K626" s="684" t="s">
        <v>9173</v>
      </c>
      <c r="L626" s="445">
        <v>211.7519052781264</v>
      </c>
      <c r="M626" s="446">
        <f>L626*ЗМІСТ!$E$13/1000*1.2</f>
        <v>13.353888274154917</v>
      </c>
      <c r="N626" s="874">
        <v>-2.0952789384847573E-2</v>
      </c>
      <c r="O626" s="875"/>
      <c r="P626" s="1033"/>
      <c r="Q626" s="887"/>
      <c r="R626" s="672"/>
      <c r="S626" s="670"/>
      <c r="T626" s="671"/>
      <c r="U626" s="425"/>
    </row>
    <row r="627" spans="1:21" ht="13.5" customHeight="1" outlineLevel="1">
      <c r="A627" s="425"/>
      <c r="B627" s="170">
        <f t="shared" si="10"/>
        <v>620</v>
      </c>
      <c r="C627" s="456"/>
      <c r="D627" s="47">
        <v>8595568935113</v>
      </c>
      <c r="E627" s="204" t="s">
        <v>5057</v>
      </c>
      <c r="F627" s="582" t="s">
        <v>5839</v>
      </c>
      <c r="G627" s="715" t="s">
        <v>8568</v>
      </c>
      <c r="H627" s="723">
        <v>500</v>
      </c>
      <c r="I627" s="684">
        <v>1.6500000000000001E-2</v>
      </c>
      <c r="J627" s="684">
        <v>2.4299999999999999E-2</v>
      </c>
      <c r="K627" s="684" t="s">
        <v>9173</v>
      </c>
      <c r="L627" s="445">
        <v>142.82213193333061</v>
      </c>
      <c r="M627" s="446">
        <f>L627*ЗМІСТ!$E$13/1000*1.2</f>
        <v>9.0069120767024504</v>
      </c>
      <c r="N627" s="874">
        <v>-4.9143424132895235E-2</v>
      </c>
      <c r="O627" s="875"/>
      <c r="P627" s="1033"/>
      <c r="Q627" s="887"/>
      <c r="R627" s="672"/>
      <c r="S627" s="670"/>
      <c r="T627" s="671"/>
      <c r="U627" s="425"/>
    </row>
    <row r="628" spans="1:21" ht="13.5" customHeight="1" outlineLevel="1">
      <c r="A628" s="425"/>
      <c r="B628" s="170">
        <f t="shared" si="10"/>
        <v>621</v>
      </c>
      <c r="C628" s="456"/>
      <c r="D628" s="47">
        <v>8595568935137</v>
      </c>
      <c r="E628" s="204" t="s">
        <v>5058</v>
      </c>
      <c r="F628" s="582" t="s">
        <v>8494</v>
      </c>
      <c r="G628" s="715" t="s">
        <v>8568</v>
      </c>
      <c r="H628" s="723">
        <v>500</v>
      </c>
      <c r="I628" s="684">
        <v>1.6500000000000001E-2</v>
      </c>
      <c r="J628" s="684">
        <v>2.4299999999999999E-2</v>
      </c>
      <c r="K628" s="684" t="s">
        <v>9173</v>
      </c>
      <c r="L628" s="445">
        <v>142.82213193333061</v>
      </c>
      <c r="M628" s="446">
        <f>L628*ЗМІСТ!$E$13/1000*1.2</f>
        <v>9.0069120767024504</v>
      </c>
      <c r="N628" s="874">
        <v>-4.9143424132895235E-2</v>
      </c>
      <c r="O628" s="875"/>
      <c r="P628" s="1033"/>
      <c r="Q628" s="887"/>
      <c r="R628" s="672"/>
      <c r="S628" s="670"/>
      <c r="T628" s="671"/>
      <c r="U628" s="425"/>
    </row>
    <row r="629" spans="1:21" ht="13.5" customHeight="1" outlineLevel="1">
      <c r="A629" s="425"/>
      <c r="B629" s="170">
        <f t="shared" si="10"/>
        <v>622</v>
      </c>
      <c r="C629" s="456"/>
      <c r="D629" s="47">
        <v>8595568935120</v>
      </c>
      <c r="E629" s="204" t="s">
        <v>5059</v>
      </c>
      <c r="F629" s="582" t="s">
        <v>5840</v>
      </c>
      <c r="G629" s="715" t="s">
        <v>8568</v>
      </c>
      <c r="H629" s="723">
        <v>500</v>
      </c>
      <c r="I629" s="684">
        <v>1.6500000000000001E-2</v>
      </c>
      <c r="J629" s="684">
        <v>2.4299999999999999E-2</v>
      </c>
      <c r="K629" s="684" t="s">
        <v>9173</v>
      </c>
      <c r="L629" s="445">
        <v>238.53195245376156</v>
      </c>
      <c r="M629" s="446">
        <f>L629*ЗМІСТ!$E$13/1000*1.2</f>
        <v>15.042740884431623</v>
      </c>
      <c r="N629" s="874"/>
      <c r="O629" s="875"/>
      <c r="P629" s="1033"/>
      <c r="Q629" s="887"/>
      <c r="R629" s="672"/>
      <c r="S629" s="670"/>
      <c r="T629" s="671"/>
      <c r="U629" s="425"/>
    </row>
    <row r="630" spans="1:21" ht="13.5" customHeight="1" outlineLevel="1">
      <c r="A630" s="425"/>
      <c r="B630" s="170">
        <f t="shared" si="10"/>
        <v>623</v>
      </c>
      <c r="C630" s="456"/>
      <c r="D630" s="47">
        <v>8595057606227</v>
      </c>
      <c r="E630" s="204" t="s">
        <v>2947</v>
      </c>
      <c r="F630" s="582" t="s">
        <v>5841</v>
      </c>
      <c r="G630" s="715" t="s">
        <v>8568</v>
      </c>
      <c r="H630" s="723">
        <v>4000</v>
      </c>
      <c r="I630" s="829">
        <v>2.7000000000000001E-3</v>
      </c>
      <c r="J630" s="684">
        <v>1.4E-2</v>
      </c>
      <c r="K630" s="684" t="s">
        <v>9173</v>
      </c>
      <c r="L630" s="445">
        <v>86.54891672567264</v>
      </c>
      <c r="M630" s="446">
        <f>L630*ЗМІСТ!$E$13/1000*1.2</f>
        <v>5.4581070365611435</v>
      </c>
      <c r="N630" s="874">
        <v>-0.16916509458689405</v>
      </c>
      <c r="O630" s="875"/>
      <c r="P630" s="1033"/>
      <c r="Q630" s="887"/>
      <c r="R630" s="672"/>
      <c r="S630" s="670"/>
      <c r="T630" s="671"/>
      <c r="U630" s="425"/>
    </row>
    <row r="631" spans="1:21" ht="13.5" customHeight="1" outlineLevel="1">
      <c r="A631" s="425"/>
      <c r="B631" s="170">
        <f t="shared" si="10"/>
        <v>624</v>
      </c>
      <c r="C631" s="456"/>
      <c r="D631" s="47">
        <v>8595057606241</v>
      </c>
      <c r="E631" s="204" t="s">
        <v>2948</v>
      </c>
      <c r="F631" s="582" t="s">
        <v>5842</v>
      </c>
      <c r="G631" s="715" t="s">
        <v>8568</v>
      </c>
      <c r="H631" s="723">
        <v>1600</v>
      </c>
      <c r="I631" s="684">
        <v>6.6E-3</v>
      </c>
      <c r="J631" s="684">
        <v>1.7796800000000002E-2</v>
      </c>
      <c r="K631" s="684" t="s">
        <v>9173</v>
      </c>
      <c r="L631" s="445">
        <v>282.07558221715249</v>
      </c>
      <c r="M631" s="446">
        <f>L631*ЗМІСТ!$E$13/1000*1.2</f>
        <v>17.788769384849349</v>
      </c>
      <c r="N631" s="874"/>
      <c r="O631" s="875"/>
      <c r="P631" s="1033"/>
      <c r="Q631" s="887"/>
      <c r="R631" s="672"/>
      <c r="S631" s="670"/>
      <c r="T631" s="671"/>
      <c r="U631" s="425"/>
    </row>
    <row r="632" spans="1:21" ht="13.5" customHeight="1" outlineLevel="1">
      <c r="A632" s="425"/>
      <c r="B632" s="170">
        <f t="shared" si="10"/>
        <v>625</v>
      </c>
      <c r="C632" s="456"/>
      <c r="D632" s="47">
        <v>8595568935144</v>
      </c>
      <c r="E632" s="204" t="s">
        <v>5060</v>
      </c>
      <c r="F632" s="582" t="s">
        <v>5843</v>
      </c>
      <c r="G632" s="715" t="s">
        <v>8568</v>
      </c>
      <c r="H632" s="723">
        <v>500</v>
      </c>
      <c r="I632" s="684">
        <v>1.7999999999999999E-2</v>
      </c>
      <c r="J632" s="684">
        <v>2.4299999999999999E-2</v>
      </c>
      <c r="K632" s="684" t="s">
        <v>9173</v>
      </c>
      <c r="L632" s="445">
        <v>151.80246667455032</v>
      </c>
      <c r="M632" s="446">
        <f>L632*ЗМІСТ!$E$13/1000*1.2</f>
        <v>9.5732464699691722</v>
      </c>
      <c r="N632" s="874">
        <v>-5.0050926085086295E-2</v>
      </c>
      <c r="O632" s="875"/>
      <c r="P632" s="1033"/>
      <c r="Q632" s="887"/>
      <c r="R632" s="672"/>
      <c r="S632" s="670"/>
      <c r="T632" s="671"/>
      <c r="U632" s="425"/>
    </row>
    <row r="633" spans="1:21" ht="13.5" customHeight="1" outlineLevel="1">
      <c r="A633" s="425"/>
      <c r="B633" s="170">
        <f t="shared" si="10"/>
        <v>626</v>
      </c>
      <c r="C633" s="450"/>
      <c r="D633" s="47">
        <v>8595568935168</v>
      </c>
      <c r="E633" s="204" t="s">
        <v>5061</v>
      </c>
      <c r="F633" s="582" t="s">
        <v>8495</v>
      </c>
      <c r="G633" s="715" t="s">
        <v>8568</v>
      </c>
      <c r="H633" s="723">
        <v>500</v>
      </c>
      <c r="I633" s="684">
        <v>1.7999999999999999E-2</v>
      </c>
      <c r="J633" s="684">
        <v>2.4299999999999999E-2</v>
      </c>
      <c r="K633" s="684" t="s">
        <v>9173</v>
      </c>
      <c r="L633" s="445">
        <v>148.08576500751266</v>
      </c>
      <c r="M633" s="446">
        <f>L633*ЗМІСТ!$E$13/1000*1.2</f>
        <v>9.3388569907113776</v>
      </c>
      <c r="N633" s="874">
        <v>-5.1256893525034437E-2</v>
      </c>
      <c r="O633" s="875"/>
      <c r="P633" s="1033"/>
      <c r="Q633" s="887"/>
      <c r="R633" s="672"/>
      <c r="S633" s="670"/>
      <c r="T633" s="671"/>
      <c r="U633" s="425"/>
    </row>
    <row r="634" spans="1:21" ht="13.5" customHeight="1" outlineLevel="1">
      <c r="A634" s="425"/>
      <c r="B634" s="170">
        <f t="shared" si="10"/>
        <v>627</v>
      </c>
      <c r="C634" s="444"/>
      <c r="D634" s="47">
        <v>8595568935151</v>
      </c>
      <c r="E634" s="204" t="s">
        <v>5062</v>
      </c>
      <c r="F634" s="582" t="s">
        <v>5844</v>
      </c>
      <c r="G634" s="715" t="s">
        <v>8568</v>
      </c>
      <c r="H634" s="723">
        <v>500</v>
      </c>
      <c r="I634" s="684">
        <v>1.7999999999999999E-2</v>
      </c>
      <c r="J634" s="684">
        <v>2.4299999999999999E-2</v>
      </c>
      <c r="K634" s="684" t="s">
        <v>9173</v>
      </c>
      <c r="L634" s="445">
        <v>243.50942425916543</v>
      </c>
      <c r="M634" s="446">
        <f>L634*ЗМІСТ!$E$13/1000*1.2</f>
        <v>15.356639369972125</v>
      </c>
      <c r="N634" s="874"/>
      <c r="O634" s="875"/>
      <c r="P634" s="1033"/>
      <c r="Q634" s="887"/>
      <c r="R634" s="672"/>
      <c r="S634" s="670"/>
      <c r="T634" s="671"/>
      <c r="U634" s="425"/>
    </row>
    <row r="635" spans="1:21" ht="13.5" customHeight="1" outlineLevel="1">
      <c r="A635" s="425"/>
      <c r="B635" s="170">
        <f t="shared" si="10"/>
        <v>628</v>
      </c>
      <c r="C635" s="450"/>
      <c r="D635" s="47">
        <v>8595057605572</v>
      </c>
      <c r="E635" s="204" t="s">
        <v>2941</v>
      </c>
      <c r="F635" s="582" t="s">
        <v>5845</v>
      </c>
      <c r="G635" s="715" t="s">
        <v>8568</v>
      </c>
      <c r="H635" s="723">
        <v>3000</v>
      </c>
      <c r="I635" s="829">
        <v>2.7299999999999998E-3</v>
      </c>
      <c r="J635" s="684">
        <v>4.0479000000000001E-3</v>
      </c>
      <c r="K635" s="684" t="s">
        <v>9173</v>
      </c>
      <c r="L635" s="445">
        <v>111.39382970770727</v>
      </c>
      <c r="M635" s="446">
        <f>L635*ЗМІСТ!$E$13/1000*1.2</f>
        <v>7.0249226536740972</v>
      </c>
      <c r="N635" s="874"/>
      <c r="O635" s="875"/>
      <c r="P635" s="1033"/>
      <c r="Q635" s="887"/>
      <c r="R635" s="672"/>
      <c r="S635" s="670"/>
      <c r="T635" s="671"/>
      <c r="U635" s="425"/>
    </row>
    <row r="636" spans="1:21" ht="13.5" customHeight="1" outlineLevel="1">
      <c r="A636" s="425"/>
      <c r="B636" s="170">
        <f t="shared" si="10"/>
        <v>629</v>
      </c>
      <c r="C636" s="450"/>
      <c r="D636" s="47">
        <v>8595057605596</v>
      </c>
      <c r="E636" s="204" t="s">
        <v>2943</v>
      </c>
      <c r="F636" s="582" t="s">
        <v>5847</v>
      </c>
      <c r="G636" s="715" t="s">
        <v>8568</v>
      </c>
      <c r="H636" s="723">
        <v>1800</v>
      </c>
      <c r="I636" s="829">
        <v>3.5000000000000001E-3</v>
      </c>
      <c r="J636" s="684">
        <v>6.7464999999999999E-3</v>
      </c>
      <c r="K636" s="684" t="s">
        <v>9173</v>
      </c>
      <c r="L636" s="445">
        <v>115.77779098452567</v>
      </c>
      <c r="M636" s="446">
        <f>L636*ЗМІСТ!$E$13/1000*1.2</f>
        <v>7.3013920862015684</v>
      </c>
      <c r="N636" s="874"/>
      <c r="O636" s="875"/>
      <c r="P636" s="1033"/>
      <c r="Q636" s="887"/>
      <c r="R636" s="672"/>
      <c r="S636" s="670"/>
      <c r="T636" s="671"/>
      <c r="U636" s="425"/>
    </row>
    <row r="637" spans="1:21" ht="13.5" customHeight="1" outlineLevel="1">
      <c r="A637" s="425"/>
      <c r="B637" s="170">
        <f t="shared" si="10"/>
        <v>630</v>
      </c>
      <c r="C637" s="444"/>
      <c r="D637" s="47">
        <v>8595057605602</v>
      </c>
      <c r="E637" s="204" t="s">
        <v>2944</v>
      </c>
      <c r="F637" s="582" t="s">
        <v>5848</v>
      </c>
      <c r="G637" s="715" t="s">
        <v>8568</v>
      </c>
      <c r="H637" s="723">
        <v>1500</v>
      </c>
      <c r="I637" s="829">
        <v>4.47E-3</v>
      </c>
      <c r="J637" s="684">
        <v>8.0958000000000002E-3</v>
      </c>
      <c r="K637" s="684" t="s">
        <v>9173</v>
      </c>
      <c r="L637" s="445">
        <v>122.87536368393511</v>
      </c>
      <c r="M637" s="446">
        <f>L637*ЗМІСТ!$E$13/1000*1.2</f>
        <v>7.7489922753054934</v>
      </c>
      <c r="N637" s="874"/>
      <c r="O637" s="875"/>
      <c r="P637" s="1033"/>
      <c r="Q637" s="887"/>
      <c r="R637" s="672"/>
      <c r="S637" s="670"/>
      <c r="T637" s="671"/>
      <c r="U637" s="425"/>
    </row>
    <row r="638" spans="1:21" ht="13.5" customHeight="1" outlineLevel="1">
      <c r="A638" s="425"/>
      <c r="B638" s="170">
        <f t="shared" si="10"/>
        <v>631</v>
      </c>
      <c r="C638" s="450"/>
      <c r="D638" s="47">
        <v>8595057605619</v>
      </c>
      <c r="E638" s="204" t="s">
        <v>2945</v>
      </c>
      <c r="F638" s="582" t="s">
        <v>5849</v>
      </c>
      <c r="G638" s="715" t="s">
        <v>8568</v>
      </c>
      <c r="H638" s="723">
        <v>500</v>
      </c>
      <c r="I638" s="684">
        <v>1.0800000000000001E-2</v>
      </c>
      <c r="J638" s="684">
        <v>2.4287300000000001E-2</v>
      </c>
      <c r="K638" s="684" t="s">
        <v>9173</v>
      </c>
      <c r="L638" s="445">
        <v>128.58010272607211</v>
      </c>
      <c r="M638" s="446">
        <f>L638*ЗМІСТ!$E$13/1000*1.2</f>
        <v>8.1087550255005745</v>
      </c>
      <c r="N638" s="874">
        <v>-4.0019422796679929E-2</v>
      </c>
      <c r="O638" s="875"/>
      <c r="P638" s="1033"/>
      <c r="Q638" s="887"/>
      <c r="R638" s="672"/>
      <c r="S638" s="670"/>
      <c r="T638" s="671"/>
      <c r="U638" s="425"/>
    </row>
    <row r="639" spans="1:21" ht="13.5" customHeight="1" outlineLevel="1">
      <c r="A639" s="425"/>
      <c r="B639" s="170">
        <f t="shared" si="10"/>
        <v>632</v>
      </c>
      <c r="C639" s="450"/>
      <c r="D639" s="47">
        <v>8595057605626</v>
      </c>
      <c r="E639" s="204" t="s">
        <v>2946</v>
      </c>
      <c r="F639" s="582" t="s">
        <v>5850</v>
      </c>
      <c r="G639" s="715" t="s">
        <v>8568</v>
      </c>
      <c r="H639" s="723">
        <v>500</v>
      </c>
      <c r="I639" s="684">
        <v>1.2500000000000001E-2</v>
      </c>
      <c r="J639" s="684">
        <v>2.4287300000000001E-2</v>
      </c>
      <c r="K639" s="684" t="s">
        <v>9173</v>
      </c>
      <c r="L639" s="445">
        <v>134.20735362521117</v>
      </c>
      <c r="M639" s="446">
        <f>L639*ЗМІСТ!$E$13/1000*1.2</f>
        <v>8.4636310758437361</v>
      </c>
      <c r="N639" s="874">
        <v>-4.4363493300203838E-2</v>
      </c>
      <c r="O639" s="875"/>
      <c r="P639" s="1033"/>
      <c r="Q639" s="887"/>
      <c r="R639" s="672"/>
      <c r="S639" s="670"/>
      <c r="T639" s="671"/>
      <c r="U639" s="425"/>
    </row>
    <row r="640" spans="1:21" ht="13.5" customHeight="1" outlineLevel="1">
      <c r="A640" s="425"/>
      <c r="B640" s="170">
        <f t="shared" si="10"/>
        <v>633</v>
      </c>
      <c r="C640" s="450"/>
      <c r="D640" s="47">
        <v>8595057689527</v>
      </c>
      <c r="E640" s="204" t="s">
        <v>3366</v>
      </c>
      <c r="F640" s="582" t="s">
        <v>5851</v>
      </c>
      <c r="G640" s="715" t="s">
        <v>8568</v>
      </c>
      <c r="H640" s="723">
        <v>12</v>
      </c>
      <c r="I640" s="684">
        <v>0.57499999999999996</v>
      </c>
      <c r="J640" s="684">
        <v>1.4909063</v>
      </c>
      <c r="K640" s="684" t="s">
        <v>9173</v>
      </c>
      <c r="L640" s="445">
        <v>40741.987550643353</v>
      </c>
      <c r="M640" s="446">
        <f>L640*ЗМІСТ!$E$13/1000*1.2</f>
        <v>2569.3461841757644</v>
      </c>
      <c r="N640" s="874"/>
      <c r="O640" s="875"/>
      <c r="P640" s="1033"/>
      <c r="Q640" s="887"/>
      <c r="R640" s="672"/>
      <c r="S640" s="670"/>
      <c r="T640" s="671"/>
      <c r="U640" s="425"/>
    </row>
    <row r="641" spans="1:21" ht="13.5" customHeight="1" outlineLevel="1">
      <c r="A641" s="425"/>
      <c r="B641" s="170">
        <f t="shared" si="10"/>
        <v>634</v>
      </c>
      <c r="C641" s="450"/>
      <c r="D641" s="47">
        <v>8595057604124</v>
      </c>
      <c r="E641" s="204" t="s">
        <v>90</v>
      </c>
      <c r="F641" s="582" t="s">
        <v>5852</v>
      </c>
      <c r="G641" s="715" t="s">
        <v>8568</v>
      </c>
      <c r="H641" s="723">
        <v>12</v>
      </c>
      <c r="I641" s="684">
        <v>0.57499999999999996</v>
      </c>
      <c r="J641" s="684">
        <v>1.4909063</v>
      </c>
      <c r="K641" s="684" t="s">
        <v>9173</v>
      </c>
      <c r="L641" s="445">
        <v>40415.727700825242</v>
      </c>
      <c r="M641" s="446">
        <f>L641*ЗМІСТ!$E$13/1000*1.2</f>
        <v>2548.7709852084108</v>
      </c>
      <c r="N641" s="874"/>
      <c r="O641" s="875"/>
      <c r="P641" s="1033"/>
      <c r="Q641" s="887"/>
      <c r="R641" s="672"/>
      <c r="S641" s="670"/>
      <c r="T641" s="671"/>
      <c r="U641" s="425"/>
    </row>
    <row r="642" spans="1:21" ht="13.5" customHeight="1" outlineLevel="1">
      <c r="A642" s="425"/>
      <c r="B642" s="170">
        <f t="shared" si="10"/>
        <v>635</v>
      </c>
      <c r="C642" s="450"/>
      <c r="D642" s="47">
        <v>8595057689534</v>
      </c>
      <c r="E642" s="204" t="s">
        <v>3367</v>
      </c>
      <c r="F642" s="582" t="s">
        <v>5853</v>
      </c>
      <c r="G642" s="715" t="s">
        <v>8568</v>
      </c>
      <c r="H642" s="723">
        <v>12</v>
      </c>
      <c r="I642" s="684">
        <v>0.57499999999999996</v>
      </c>
      <c r="J642" s="684">
        <v>1.4909063</v>
      </c>
      <c r="K642" s="684" t="s">
        <v>9173</v>
      </c>
      <c r="L642" s="445">
        <v>38051.265865238958</v>
      </c>
      <c r="M642" s="446">
        <f>L642*ЗМІСТ!$E$13/1000*1.2</f>
        <v>2399.6589423228911</v>
      </c>
      <c r="N642" s="874"/>
      <c r="O642" s="875"/>
      <c r="P642" s="1033"/>
      <c r="Q642" s="887"/>
      <c r="R642" s="672"/>
      <c r="S642" s="670"/>
      <c r="T642" s="671"/>
      <c r="U642" s="425"/>
    </row>
    <row r="643" spans="1:21" ht="13.5" customHeight="1" outlineLevel="1">
      <c r="A643" s="425"/>
      <c r="B643" s="170">
        <f t="shared" si="10"/>
        <v>636</v>
      </c>
      <c r="C643" s="450"/>
      <c r="D643" s="47">
        <v>8595057604131</v>
      </c>
      <c r="E643" s="204" t="s">
        <v>3368</v>
      </c>
      <c r="F643" s="582" t="s">
        <v>5854</v>
      </c>
      <c r="G643" s="715" t="s">
        <v>8568</v>
      </c>
      <c r="H643" s="723">
        <v>12</v>
      </c>
      <c r="I643" s="684">
        <v>0.57499999999999996</v>
      </c>
      <c r="J643" s="684">
        <v>1.4909063</v>
      </c>
      <c r="K643" s="684" t="s">
        <v>9173</v>
      </c>
      <c r="L643" s="445">
        <v>36890.622136795326</v>
      </c>
      <c r="M643" s="446">
        <f>L643*ЗМІСТ!$E$13/1000*1.2</f>
        <v>2326.4642919353182</v>
      </c>
      <c r="N643" s="874"/>
      <c r="O643" s="875"/>
      <c r="P643" s="1033"/>
      <c r="Q643" s="887"/>
      <c r="R643" s="672"/>
      <c r="S643" s="670"/>
      <c r="T643" s="671"/>
      <c r="U643" s="425"/>
    </row>
    <row r="644" spans="1:21" ht="13.5" customHeight="1" outlineLevel="1">
      <c r="A644" s="425"/>
      <c r="B644" s="170">
        <f t="shared" ref="B644:B707" si="11">B643+1</f>
        <v>637</v>
      </c>
      <c r="C644" s="450"/>
      <c r="D644" s="47">
        <v>8595057689565</v>
      </c>
      <c r="E644" s="204" t="s">
        <v>3369</v>
      </c>
      <c r="F644" s="582" t="s">
        <v>5855</v>
      </c>
      <c r="G644" s="715" t="s">
        <v>8568</v>
      </c>
      <c r="H644" s="723">
        <v>12</v>
      </c>
      <c r="I644" s="684">
        <v>0.86499999999999999</v>
      </c>
      <c r="J644" s="684">
        <v>2.4681875</v>
      </c>
      <c r="K644" s="684" t="s">
        <v>9173</v>
      </c>
      <c r="L644" s="445">
        <v>43467.425581706389</v>
      </c>
      <c r="M644" s="446">
        <f>L644*ЗМІСТ!$E$13/1000*1.2</f>
        <v>2741.222772096638</v>
      </c>
      <c r="N644" s="874"/>
      <c r="O644" s="875"/>
      <c r="P644" s="1033"/>
      <c r="Q644" s="887"/>
      <c r="R644" s="672"/>
      <c r="S644" s="670"/>
      <c r="T644" s="671"/>
      <c r="U644" s="425"/>
    </row>
    <row r="645" spans="1:21" ht="13.5" customHeight="1" outlineLevel="1">
      <c r="A645" s="425"/>
      <c r="B645" s="170">
        <f t="shared" si="11"/>
        <v>638</v>
      </c>
      <c r="C645" s="450"/>
      <c r="D645" s="47">
        <v>8595057604155</v>
      </c>
      <c r="E645" s="204" t="s">
        <v>91</v>
      </c>
      <c r="F645" s="582" t="s">
        <v>5856</v>
      </c>
      <c r="G645" s="715" t="s">
        <v>8568</v>
      </c>
      <c r="H645" s="723">
        <v>12</v>
      </c>
      <c r="I645" s="684">
        <v>0.86499999999999999</v>
      </c>
      <c r="J645" s="684">
        <v>2.4681875</v>
      </c>
      <c r="K645" s="684" t="s">
        <v>9173</v>
      </c>
      <c r="L645" s="445">
        <v>41186.675736861478</v>
      </c>
      <c r="M645" s="446">
        <f>L645*ЗМІСТ!$E$13/1000*1.2</f>
        <v>2597.389928801314</v>
      </c>
      <c r="N645" s="874"/>
      <c r="O645" s="875"/>
      <c r="P645" s="1033"/>
      <c r="Q645" s="887"/>
      <c r="R645" s="672"/>
      <c r="S645" s="670"/>
      <c r="T645" s="671"/>
      <c r="U645" s="425"/>
    </row>
    <row r="646" spans="1:21" ht="13.5" customHeight="1" outlineLevel="1">
      <c r="A646" s="425"/>
      <c r="B646" s="170">
        <f t="shared" si="11"/>
        <v>639</v>
      </c>
      <c r="C646" s="450"/>
      <c r="D646" s="47">
        <v>8595057689572</v>
      </c>
      <c r="E646" s="204" t="s">
        <v>3370</v>
      </c>
      <c r="F646" s="582" t="s">
        <v>5857</v>
      </c>
      <c r="G646" s="715" t="s">
        <v>8568</v>
      </c>
      <c r="H646" s="723">
        <v>12</v>
      </c>
      <c r="I646" s="684">
        <v>0.86499999999999999</v>
      </c>
      <c r="J646" s="684">
        <v>2.4681875</v>
      </c>
      <c r="K646" s="684" t="s">
        <v>9173</v>
      </c>
      <c r="L646" s="445">
        <v>40662.009878584162</v>
      </c>
      <c r="M646" s="446">
        <f>L646*ЗМІСТ!$E$13/1000*1.2</f>
        <v>2564.3024850614511</v>
      </c>
      <c r="N646" s="874"/>
      <c r="O646" s="875"/>
      <c r="P646" s="1033"/>
      <c r="Q646" s="887"/>
      <c r="R646" s="672"/>
      <c r="S646" s="670"/>
      <c r="T646" s="671"/>
      <c r="U646" s="425"/>
    </row>
    <row r="647" spans="1:21" ht="13.5" customHeight="1" outlineLevel="1">
      <c r="A647" s="425"/>
      <c r="B647" s="170">
        <f t="shared" si="11"/>
        <v>640</v>
      </c>
      <c r="C647" s="448"/>
      <c r="D647" s="47">
        <v>8595057604162</v>
      </c>
      <c r="E647" s="204" t="s">
        <v>3371</v>
      </c>
      <c r="F647" s="582" t="s">
        <v>5858</v>
      </c>
      <c r="G647" s="715" t="s">
        <v>8568</v>
      </c>
      <c r="H647" s="723">
        <v>12</v>
      </c>
      <c r="I647" s="684">
        <v>0.86499999999999999</v>
      </c>
      <c r="J647" s="684">
        <v>2.4681875</v>
      </c>
      <c r="K647" s="684" t="s">
        <v>9173</v>
      </c>
      <c r="L647" s="445">
        <v>38205.990988723264</v>
      </c>
      <c r="M647" s="446">
        <f>L647*ЗМІСТ!$E$13/1000*1.2</f>
        <v>2409.4165027542854</v>
      </c>
      <c r="N647" s="874"/>
      <c r="O647" s="875"/>
      <c r="P647" s="1033"/>
      <c r="Q647" s="887"/>
      <c r="R647" s="672"/>
      <c r="S647" s="670"/>
      <c r="T647" s="671"/>
      <c r="U647" s="425"/>
    </row>
    <row r="648" spans="1:21" ht="13.5" customHeight="1" outlineLevel="1">
      <c r="A648" s="425"/>
      <c r="B648" s="170">
        <f t="shared" si="11"/>
        <v>641</v>
      </c>
      <c r="C648" s="450"/>
      <c r="D648" s="47">
        <v>8595057689541</v>
      </c>
      <c r="E648" s="204" t="s">
        <v>3372</v>
      </c>
      <c r="F648" s="582" t="s">
        <v>5859</v>
      </c>
      <c r="G648" s="715" t="s">
        <v>8568</v>
      </c>
      <c r="H648" s="723">
        <v>12</v>
      </c>
      <c r="I648" s="684">
        <v>0.57499999999999996</v>
      </c>
      <c r="J648" s="684">
        <v>1.4909063</v>
      </c>
      <c r="K648" s="684" t="s">
        <v>9173</v>
      </c>
      <c r="L648" s="445">
        <v>56238.632698236324</v>
      </c>
      <c r="M648" s="446">
        <f>L648*ЗМІСТ!$E$13/1000*1.2</f>
        <v>3546.6241343003439</v>
      </c>
      <c r="N648" s="874"/>
      <c r="O648" s="875"/>
      <c r="P648" s="1033"/>
      <c r="Q648" s="887"/>
      <c r="R648" s="672"/>
      <c r="S648" s="670"/>
      <c r="T648" s="671"/>
      <c r="U648" s="425"/>
    </row>
    <row r="649" spans="1:21" ht="13.5" customHeight="1" outlineLevel="1">
      <c r="A649" s="425"/>
      <c r="B649" s="170">
        <f t="shared" si="11"/>
        <v>642</v>
      </c>
      <c r="C649" s="448"/>
      <c r="D649" s="47">
        <v>8595057604186</v>
      </c>
      <c r="E649" s="204" t="s">
        <v>3373</v>
      </c>
      <c r="F649" s="582" t="s">
        <v>5860</v>
      </c>
      <c r="G649" s="715" t="s">
        <v>8568</v>
      </c>
      <c r="H649" s="723">
        <v>12</v>
      </c>
      <c r="I649" s="684">
        <v>0.57499999999999996</v>
      </c>
      <c r="J649" s="684">
        <v>1.4909063</v>
      </c>
      <c r="K649" s="684" t="s">
        <v>9173</v>
      </c>
      <c r="L649" s="445">
        <v>55057.790604871574</v>
      </c>
      <c r="M649" s="446">
        <f>L649*ЗМІСТ!$E$13/1000*1.2</f>
        <v>3472.155697459124</v>
      </c>
      <c r="N649" s="874"/>
      <c r="O649" s="875"/>
      <c r="P649" s="1033"/>
      <c r="Q649" s="887"/>
      <c r="R649" s="672"/>
      <c r="S649" s="670"/>
      <c r="T649" s="671"/>
      <c r="U649" s="425"/>
    </row>
    <row r="650" spans="1:21" ht="13.5" customHeight="1" outlineLevel="1">
      <c r="A650" s="425"/>
      <c r="B650" s="170">
        <f t="shared" si="11"/>
        <v>643</v>
      </c>
      <c r="C650" s="450"/>
      <c r="D650" s="47">
        <v>8595057689558</v>
      </c>
      <c r="E650" s="204" t="s">
        <v>3374</v>
      </c>
      <c r="F650" s="582" t="s">
        <v>5861</v>
      </c>
      <c r="G650" s="715" t="s">
        <v>8568</v>
      </c>
      <c r="H650" s="723">
        <v>12</v>
      </c>
      <c r="I650" s="684">
        <v>0.57499999999999996</v>
      </c>
      <c r="J650" s="684">
        <v>1.4909063</v>
      </c>
      <c r="K650" s="684" t="s">
        <v>9173</v>
      </c>
      <c r="L650" s="445">
        <v>53141.140569748015</v>
      </c>
      <c r="M650" s="446">
        <f>L650*ЗМІСТ!$E$13/1000*1.2</f>
        <v>3351.2843863080975</v>
      </c>
      <c r="N650" s="874"/>
      <c r="O650" s="875"/>
      <c r="P650" s="1033"/>
      <c r="Q650" s="887"/>
      <c r="R650" s="672"/>
      <c r="S650" s="670"/>
      <c r="T650" s="671"/>
      <c r="U650" s="425"/>
    </row>
    <row r="651" spans="1:21" ht="13.5" customHeight="1" outlineLevel="1">
      <c r="A651" s="425"/>
      <c r="B651" s="170">
        <f t="shared" si="11"/>
        <v>644</v>
      </c>
      <c r="C651" s="448"/>
      <c r="D651" s="47">
        <v>8595057604193</v>
      </c>
      <c r="E651" s="204" t="s">
        <v>3375</v>
      </c>
      <c r="F651" s="582" t="s">
        <v>5862</v>
      </c>
      <c r="G651" s="715" t="s">
        <v>8568</v>
      </c>
      <c r="H651" s="723">
        <v>12</v>
      </c>
      <c r="I651" s="684">
        <v>0.57499999999999996</v>
      </c>
      <c r="J651" s="684">
        <v>1.4909063</v>
      </c>
      <c r="K651" s="684" t="s">
        <v>9173</v>
      </c>
      <c r="L651" s="445">
        <v>50987.544844784861</v>
      </c>
      <c r="M651" s="446">
        <f>L651*ЗМІСТ!$E$13/1000*1.2</f>
        <v>3215.4703700843365</v>
      </c>
      <c r="N651" s="874"/>
      <c r="O651" s="875"/>
      <c r="P651" s="1033"/>
      <c r="Q651" s="887"/>
      <c r="R651" s="672"/>
      <c r="S651" s="670"/>
      <c r="T651" s="671"/>
      <c r="U651" s="425"/>
    </row>
    <row r="652" spans="1:21" ht="13.5" customHeight="1" outlineLevel="1">
      <c r="A652" s="425"/>
      <c r="B652" s="170">
        <f t="shared" si="11"/>
        <v>645</v>
      </c>
      <c r="C652" s="450"/>
      <c r="D652" s="47">
        <v>8595057689589</v>
      </c>
      <c r="E652" s="61" t="s">
        <v>3376</v>
      </c>
      <c r="F652" s="582" t="s">
        <v>5863</v>
      </c>
      <c r="G652" s="715" t="s">
        <v>8568</v>
      </c>
      <c r="H652" s="723">
        <v>12</v>
      </c>
      <c r="I652" s="684">
        <v>0.85599999999999998</v>
      </c>
      <c r="J652" s="684">
        <v>2.4681875</v>
      </c>
      <c r="K652" s="684" t="s">
        <v>9173</v>
      </c>
      <c r="L652" s="445">
        <v>45545.243392321776</v>
      </c>
      <c r="M652" s="446">
        <f>L652*ЗМІСТ!$E$13/1000*1.2</f>
        <v>2872.2579420544375</v>
      </c>
      <c r="N652" s="874"/>
      <c r="O652" s="875"/>
      <c r="P652" s="1033"/>
      <c r="Q652" s="887"/>
      <c r="R652" s="672"/>
      <c r="S652" s="670"/>
      <c r="T652" s="671"/>
      <c r="U652" s="425"/>
    </row>
    <row r="653" spans="1:21" ht="13.5" customHeight="1" outlineLevel="1">
      <c r="A653" s="425"/>
      <c r="B653" s="170">
        <f t="shared" si="11"/>
        <v>646</v>
      </c>
      <c r="C653" s="448"/>
      <c r="D653" s="47">
        <v>8595057604216</v>
      </c>
      <c r="E653" s="204" t="s">
        <v>3377</v>
      </c>
      <c r="F653" s="582" t="s">
        <v>5864</v>
      </c>
      <c r="G653" s="715" t="s">
        <v>8568</v>
      </c>
      <c r="H653" s="723">
        <v>12</v>
      </c>
      <c r="I653" s="684">
        <v>0.86499999999999999</v>
      </c>
      <c r="J653" s="684">
        <v>2.4681875</v>
      </c>
      <c r="K653" s="684" t="s">
        <v>9173</v>
      </c>
      <c r="L653" s="445">
        <v>42528.323803973624</v>
      </c>
      <c r="M653" s="446">
        <f>L653*ЗМІСТ!$E$13/1000*1.2</f>
        <v>2681.9994078419841</v>
      </c>
      <c r="N653" s="874"/>
      <c r="O653" s="875"/>
      <c r="P653" s="1033"/>
      <c r="Q653" s="887"/>
      <c r="R653" s="672"/>
      <c r="S653" s="670"/>
      <c r="T653" s="671"/>
      <c r="U653" s="425"/>
    </row>
    <row r="654" spans="1:21" ht="13.5" customHeight="1" outlineLevel="1">
      <c r="A654" s="425"/>
      <c r="B654" s="170">
        <f t="shared" si="11"/>
        <v>647</v>
      </c>
      <c r="C654" s="450"/>
      <c r="D654" s="47">
        <v>8595057604223</v>
      </c>
      <c r="E654" s="204" t="s">
        <v>3378</v>
      </c>
      <c r="F654" s="582" t="s">
        <v>5858</v>
      </c>
      <c r="G654" s="715" t="s">
        <v>8568</v>
      </c>
      <c r="H654" s="723">
        <v>12</v>
      </c>
      <c r="I654" s="684">
        <v>0.86499999999999999</v>
      </c>
      <c r="J654" s="684">
        <v>2.4681875</v>
      </c>
      <c r="K654" s="684" t="s">
        <v>9173</v>
      </c>
      <c r="L654" s="445">
        <v>38714.643328567225</v>
      </c>
      <c r="M654" s="446">
        <f>L654*ЗМІСТ!$E$13/1000*1.2</f>
        <v>2441.4940725298306</v>
      </c>
      <c r="N654" s="874"/>
      <c r="O654" s="875"/>
      <c r="P654" s="1033"/>
      <c r="Q654" s="887"/>
      <c r="R654" s="672"/>
      <c r="S654" s="670"/>
      <c r="T654" s="671"/>
      <c r="U654" s="425"/>
    </row>
    <row r="655" spans="1:21" ht="13.5" customHeight="1" outlineLevel="1">
      <c r="A655" s="425"/>
      <c r="B655" s="170">
        <f t="shared" si="11"/>
        <v>648</v>
      </c>
      <c r="C655" s="448"/>
      <c r="D655" s="47">
        <v>8595057617247</v>
      </c>
      <c r="E655" s="204" t="s">
        <v>430</v>
      </c>
      <c r="F655" s="582" t="s">
        <v>5865</v>
      </c>
      <c r="G655" s="715" t="s">
        <v>8567</v>
      </c>
      <c r="H655" s="723">
        <v>30</v>
      </c>
      <c r="I655" s="684">
        <v>0.112</v>
      </c>
      <c r="J655" s="684">
        <v>0.375</v>
      </c>
      <c r="K655" s="684" t="s">
        <v>9173</v>
      </c>
      <c r="L655" s="445">
        <v>846.47420933979447</v>
      </c>
      <c r="M655" s="446">
        <f>L655*ЗМІСТ!$E$13/1000*1.2</f>
        <v>53.381914101931301</v>
      </c>
      <c r="N655" s="874">
        <v>-5.7549384177600887E-2</v>
      </c>
      <c r="O655" s="875"/>
      <c r="P655" s="1033"/>
      <c r="Q655" s="887"/>
      <c r="R655" s="672"/>
      <c r="S655" s="670"/>
      <c r="T655" s="671"/>
      <c r="U655" s="425"/>
    </row>
    <row r="656" spans="1:21" ht="13.5" customHeight="1" outlineLevel="1">
      <c r="A656" s="425"/>
      <c r="B656" s="170">
        <f t="shared" si="11"/>
        <v>649</v>
      </c>
      <c r="C656" s="450"/>
      <c r="D656" s="47">
        <v>8595057688322</v>
      </c>
      <c r="E656" s="204" t="s">
        <v>3379</v>
      </c>
      <c r="F656" s="582" t="s">
        <v>5866</v>
      </c>
      <c r="G656" s="715" t="s">
        <v>8567</v>
      </c>
      <c r="H656" s="723">
        <v>15</v>
      </c>
      <c r="I656" s="684">
        <v>9.7000000000000003E-2</v>
      </c>
      <c r="J656" s="684">
        <v>0.48</v>
      </c>
      <c r="K656" s="684" t="s">
        <v>9173</v>
      </c>
      <c r="L656" s="445">
        <v>3930.8081391852397</v>
      </c>
      <c r="M656" s="446">
        <f>L656*ЗМІСТ!$E$13/1000*1.2</f>
        <v>247.89185556027564</v>
      </c>
      <c r="N656" s="874"/>
      <c r="O656" s="875"/>
      <c r="P656" s="1033"/>
      <c r="Q656" s="887"/>
      <c r="R656" s="672"/>
      <c r="S656" s="670"/>
      <c r="T656" s="671"/>
      <c r="U656" s="425"/>
    </row>
    <row r="657" spans="1:21" ht="13.5" customHeight="1" outlineLevel="1">
      <c r="A657" s="425"/>
      <c r="B657" s="170">
        <f t="shared" si="11"/>
        <v>650</v>
      </c>
      <c r="C657" s="448"/>
      <c r="D657" s="47">
        <v>8595057617087</v>
      </c>
      <c r="E657" s="204" t="s">
        <v>431</v>
      </c>
      <c r="F657" s="582" t="s">
        <v>5867</v>
      </c>
      <c r="G657" s="715" t="s">
        <v>8567</v>
      </c>
      <c r="H657" s="723">
        <v>30</v>
      </c>
      <c r="I657" s="684">
        <v>0.16</v>
      </c>
      <c r="J657" s="684">
        <v>0.56000000000000005</v>
      </c>
      <c r="K657" s="684" t="s">
        <v>9173</v>
      </c>
      <c r="L657" s="445">
        <v>1073.1990487179487</v>
      </c>
      <c r="M657" s="446">
        <f>L657*ЗМІСТ!$E$13/1000*1.2</f>
        <v>67.680053096500927</v>
      </c>
      <c r="N657" s="874">
        <v>-7.340260253886205E-2</v>
      </c>
      <c r="O657" s="875"/>
      <c r="P657" s="1033"/>
      <c r="Q657" s="887"/>
      <c r="R657" s="672"/>
      <c r="S657" s="670"/>
      <c r="T657" s="671"/>
      <c r="U657" s="425"/>
    </row>
    <row r="658" spans="1:21" ht="13.5" customHeight="1" outlineLevel="1">
      <c r="A658" s="425"/>
      <c r="B658" s="170">
        <f t="shared" si="11"/>
        <v>651</v>
      </c>
      <c r="C658" s="450"/>
      <c r="D658" s="47">
        <v>8595057688339</v>
      </c>
      <c r="E658" s="204" t="s">
        <v>3380</v>
      </c>
      <c r="F658" s="582" t="s">
        <v>5868</v>
      </c>
      <c r="G658" s="715" t="s">
        <v>8567</v>
      </c>
      <c r="H658" s="723">
        <v>15</v>
      </c>
      <c r="I658" s="684">
        <v>0.12</v>
      </c>
      <c r="J658" s="684">
        <v>0.56000000000000005</v>
      </c>
      <c r="K658" s="684" t="s">
        <v>9173</v>
      </c>
      <c r="L658" s="445">
        <v>2860.5159620564027</v>
      </c>
      <c r="M658" s="446">
        <f>L658*ЗМІСТ!$E$13/1000*1.2</f>
        <v>180.39512094857102</v>
      </c>
      <c r="N658" s="874"/>
      <c r="O658" s="875"/>
      <c r="P658" s="1033"/>
      <c r="Q658" s="887"/>
      <c r="R658" s="672"/>
      <c r="S658" s="670"/>
      <c r="T658" s="671"/>
      <c r="U658" s="425"/>
    </row>
    <row r="659" spans="1:21" ht="13.5" customHeight="1" outlineLevel="1">
      <c r="A659" s="425"/>
      <c r="B659" s="170">
        <f t="shared" si="11"/>
        <v>652</v>
      </c>
      <c r="C659" s="448"/>
      <c r="D659" s="47">
        <v>8595057617070</v>
      </c>
      <c r="E659" s="204" t="s">
        <v>432</v>
      </c>
      <c r="F659" s="582" t="s">
        <v>5869</v>
      </c>
      <c r="G659" s="715" t="s">
        <v>8567</v>
      </c>
      <c r="H659" s="723">
        <v>30</v>
      </c>
      <c r="I659" s="684">
        <v>0.2</v>
      </c>
      <c r="J659" s="684">
        <v>0.7</v>
      </c>
      <c r="K659" s="684" t="s">
        <v>9173</v>
      </c>
      <c r="L659" s="445">
        <v>1312.2703722832721</v>
      </c>
      <c r="M659" s="446">
        <f>L659*ЗМІСТ!$E$13/1000*1.2</f>
        <v>82.756808794412706</v>
      </c>
      <c r="N659" s="874">
        <v>-7.839762757492709E-2</v>
      </c>
      <c r="O659" s="875"/>
      <c r="P659" s="1033"/>
      <c r="Q659" s="887"/>
      <c r="R659" s="672"/>
      <c r="S659" s="670"/>
      <c r="T659" s="671"/>
      <c r="U659" s="425"/>
    </row>
    <row r="660" spans="1:21" ht="13.5" customHeight="1" outlineLevel="1">
      <c r="A660" s="425"/>
      <c r="B660" s="170">
        <f t="shared" si="11"/>
        <v>653</v>
      </c>
      <c r="C660" s="450"/>
      <c r="D660" s="47">
        <v>8595057688346</v>
      </c>
      <c r="E660" s="204" t="s">
        <v>3381</v>
      </c>
      <c r="F660" s="582" t="s">
        <v>5870</v>
      </c>
      <c r="G660" s="715" t="s">
        <v>8567</v>
      </c>
      <c r="H660" s="723">
        <v>15</v>
      </c>
      <c r="I660" s="684">
        <v>0.155</v>
      </c>
      <c r="J660" s="684">
        <v>0.88</v>
      </c>
      <c r="K660" s="684" t="s">
        <v>9173</v>
      </c>
      <c r="L660" s="445">
        <v>3592.5990982679491</v>
      </c>
      <c r="M660" s="446">
        <f>L660*ЗМІСТ!$E$13/1000*1.2</f>
        <v>226.56309471731419</v>
      </c>
      <c r="N660" s="874"/>
      <c r="O660" s="875"/>
      <c r="P660" s="1033"/>
      <c r="Q660" s="887"/>
      <c r="R660" s="672"/>
      <c r="S660" s="670"/>
      <c r="T660" s="671"/>
      <c r="U660" s="425"/>
    </row>
    <row r="661" spans="1:21" ht="13.5" customHeight="1" outlineLevel="1">
      <c r="A661" s="425"/>
      <c r="B661" s="170">
        <f t="shared" si="11"/>
        <v>654</v>
      </c>
      <c r="C661" s="444"/>
      <c r="D661" s="47">
        <v>8595057617063</v>
      </c>
      <c r="E661" s="204" t="s">
        <v>433</v>
      </c>
      <c r="F661" s="582" t="s">
        <v>5871</v>
      </c>
      <c r="G661" s="715" t="s">
        <v>8567</v>
      </c>
      <c r="H661" s="723">
        <v>30</v>
      </c>
      <c r="I661" s="684">
        <v>0.28199999999999997</v>
      </c>
      <c r="J661" s="684">
        <v>1.33</v>
      </c>
      <c r="K661" s="684" t="s">
        <v>9173</v>
      </c>
      <c r="L661" s="445">
        <v>1780.1241140415136</v>
      </c>
      <c r="M661" s="446">
        <f>L661*ЗМІСТ!$E$13/1000*1.2</f>
        <v>112.26146230805577</v>
      </c>
      <c r="N661" s="874">
        <v>-5.4308959419244303E-2</v>
      </c>
      <c r="O661" s="875"/>
      <c r="P661" s="1033"/>
      <c r="Q661" s="887"/>
      <c r="R661" s="672"/>
      <c r="S661" s="670"/>
      <c r="T661" s="671"/>
      <c r="U661" s="425"/>
    </row>
    <row r="662" spans="1:21" ht="13.5" customHeight="1" outlineLevel="1">
      <c r="A662" s="425"/>
      <c r="B662" s="170">
        <f t="shared" si="11"/>
        <v>655</v>
      </c>
      <c r="C662" s="450"/>
      <c r="D662" s="47">
        <v>8595057688353</v>
      </c>
      <c r="E662" s="204" t="s">
        <v>3382</v>
      </c>
      <c r="F662" s="582" t="s">
        <v>5872</v>
      </c>
      <c r="G662" s="715" t="s">
        <v>8567</v>
      </c>
      <c r="H662" s="723">
        <v>15</v>
      </c>
      <c r="I662" s="684">
        <v>0.21</v>
      </c>
      <c r="J662" s="684">
        <v>1.54</v>
      </c>
      <c r="K662" s="684" t="s">
        <v>9173</v>
      </c>
      <c r="L662" s="445">
        <v>5775.8961048205811</v>
      </c>
      <c r="M662" s="446">
        <f>L662*ЗМІСТ!$E$13/1000*1.2</f>
        <v>364.25018781102835</v>
      </c>
      <c r="N662" s="874"/>
      <c r="O662" s="875"/>
      <c r="P662" s="1033"/>
      <c r="Q662" s="887"/>
      <c r="R662" s="672"/>
      <c r="S662" s="670"/>
      <c r="T662" s="671"/>
      <c r="U662" s="425"/>
    </row>
    <row r="663" spans="1:21" ht="13.5" customHeight="1" outlineLevel="1">
      <c r="A663" s="425"/>
      <c r="B663" s="170">
        <f t="shared" si="11"/>
        <v>656</v>
      </c>
      <c r="C663" s="450"/>
      <c r="D663" s="47">
        <v>8595057617056</v>
      </c>
      <c r="E663" s="204" t="s">
        <v>434</v>
      </c>
      <c r="F663" s="582" t="s">
        <v>5873</v>
      </c>
      <c r="G663" s="715" t="s">
        <v>8567</v>
      </c>
      <c r="H663" s="723">
        <v>30</v>
      </c>
      <c r="I663" s="684">
        <v>0.36499999999999999</v>
      </c>
      <c r="J663" s="684">
        <v>2.4700000000000002</v>
      </c>
      <c r="K663" s="684" t="s">
        <v>9173</v>
      </c>
      <c r="L663" s="445">
        <v>2301.6929291819288</v>
      </c>
      <c r="M663" s="446">
        <f>L663*ЗМІСТ!$E$13/1000*1.2</f>
        <v>145.15359461506046</v>
      </c>
      <c r="N663" s="874">
        <v>-5.7335706862930665E-2</v>
      </c>
      <c r="O663" s="875"/>
      <c r="P663" s="1033"/>
      <c r="Q663" s="887"/>
      <c r="R663" s="672"/>
      <c r="S663" s="670"/>
      <c r="T663" s="671"/>
      <c r="U663" s="425"/>
    </row>
    <row r="664" spans="1:21" ht="13.5" customHeight="1" outlineLevel="1">
      <c r="A664" s="425"/>
      <c r="B664" s="170">
        <f t="shared" si="11"/>
        <v>657</v>
      </c>
      <c r="C664" s="450"/>
      <c r="D664" s="47">
        <v>8595057688360</v>
      </c>
      <c r="E664" s="204" t="s">
        <v>3383</v>
      </c>
      <c r="F664" s="582" t="s">
        <v>5874</v>
      </c>
      <c r="G664" s="715" t="s">
        <v>8567</v>
      </c>
      <c r="H664" s="723">
        <v>15</v>
      </c>
      <c r="I664" s="684">
        <v>0.28999999999999998</v>
      </c>
      <c r="J664" s="684">
        <v>2.34</v>
      </c>
      <c r="K664" s="684" t="s">
        <v>9173</v>
      </c>
      <c r="L664" s="445">
        <v>11237.204652340473</v>
      </c>
      <c r="M664" s="446">
        <f>L664*ЗМІСТ!$E$13/1000*1.2</f>
        <v>708.6612762424553</v>
      </c>
      <c r="N664" s="874"/>
      <c r="O664" s="875"/>
      <c r="P664" s="1033"/>
      <c r="Q664" s="887"/>
      <c r="R664" s="672"/>
      <c r="S664" s="670"/>
      <c r="T664" s="671"/>
      <c r="U664" s="425"/>
    </row>
    <row r="665" spans="1:21" ht="13.5" customHeight="1" outlineLevel="1">
      <c r="A665" s="425"/>
      <c r="B665" s="170">
        <f t="shared" si="11"/>
        <v>658</v>
      </c>
      <c r="C665" s="444"/>
      <c r="D665" s="47">
        <v>8595057617711</v>
      </c>
      <c r="E665" s="204" t="s">
        <v>435</v>
      </c>
      <c r="F665" s="582" t="s">
        <v>5875</v>
      </c>
      <c r="G665" s="715" t="s">
        <v>8567</v>
      </c>
      <c r="H665" s="723">
        <v>30</v>
      </c>
      <c r="I665" s="684">
        <v>0.52</v>
      </c>
      <c r="J665" s="684">
        <v>3.375</v>
      </c>
      <c r="K665" s="684" t="s">
        <v>9173</v>
      </c>
      <c r="L665" s="445">
        <v>3671.2611963369959</v>
      </c>
      <c r="M665" s="446">
        <f>L665*ЗМІСТ!$E$13/1000*1.2</f>
        <v>231.52382868400485</v>
      </c>
      <c r="N665" s="874">
        <v>-6.7780791030505466E-2</v>
      </c>
      <c r="O665" s="875"/>
      <c r="P665" s="1033"/>
      <c r="Q665" s="887"/>
      <c r="R665" s="672"/>
      <c r="S665" s="670"/>
      <c r="T665" s="671"/>
      <c r="U665" s="425"/>
    </row>
    <row r="666" spans="1:21" ht="13.5" customHeight="1" outlineLevel="1">
      <c r="A666" s="425"/>
      <c r="B666" s="170">
        <f t="shared" si="11"/>
        <v>659</v>
      </c>
      <c r="C666" s="450"/>
      <c r="D666" s="47">
        <v>8595057688377</v>
      </c>
      <c r="E666" s="204" t="s">
        <v>3384</v>
      </c>
      <c r="F666" s="582" t="s">
        <v>5876</v>
      </c>
      <c r="G666" s="715" t="s">
        <v>8567</v>
      </c>
      <c r="H666" s="723">
        <v>15</v>
      </c>
      <c r="I666" s="684">
        <v>0.41</v>
      </c>
      <c r="J666" s="684">
        <v>3</v>
      </c>
      <c r="K666" s="684" t="s">
        <v>9173</v>
      </c>
      <c r="L666" s="445">
        <v>9937.2617476911419</v>
      </c>
      <c r="M666" s="446">
        <f>L666*ЗМІСТ!$E$13/1000*1.2</f>
        <v>626.68188489451461</v>
      </c>
      <c r="N666" s="874"/>
      <c r="O666" s="875"/>
      <c r="P666" s="1033"/>
      <c r="Q666" s="887"/>
      <c r="R666" s="672"/>
      <c r="S666" s="670"/>
      <c r="T666" s="671"/>
      <c r="U666" s="425"/>
    </row>
    <row r="667" spans="1:21" ht="13.5" customHeight="1" outlineLevel="1">
      <c r="A667" s="425"/>
      <c r="B667" s="170">
        <f t="shared" si="11"/>
        <v>660</v>
      </c>
      <c r="C667" s="450"/>
      <c r="D667" s="47">
        <v>8595057626331</v>
      </c>
      <c r="E667" s="204" t="s">
        <v>436</v>
      </c>
      <c r="F667" s="582" t="s">
        <v>5877</v>
      </c>
      <c r="G667" s="715" t="s">
        <v>8567</v>
      </c>
      <c r="H667" s="723">
        <v>15</v>
      </c>
      <c r="I667" s="684">
        <v>0.73</v>
      </c>
      <c r="J667" s="684">
        <v>5.46</v>
      </c>
      <c r="K667" s="684" t="s">
        <v>9173</v>
      </c>
      <c r="L667" s="445">
        <v>6525.9639378510383</v>
      </c>
      <c r="M667" s="446">
        <f>L667*ЗМІСТ!$E$13/1000*1.2</f>
        <v>411.55234562240781</v>
      </c>
      <c r="N667" s="874">
        <v>-8.4459108794562629E-2</v>
      </c>
      <c r="O667" s="875"/>
      <c r="P667" s="1033"/>
      <c r="Q667" s="887"/>
      <c r="R667" s="672"/>
      <c r="S667" s="670"/>
      <c r="T667" s="671"/>
      <c r="U667" s="425"/>
    </row>
    <row r="668" spans="1:21" ht="13.5" customHeight="1" outlineLevel="1">
      <c r="A668" s="425"/>
      <c r="B668" s="170">
        <f t="shared" si="11"/>
        <v>661</v>
      </c>
      <c r="C668" s="450"/>
      <c r="D668" s="47">
        <v>8595057688384</v>
      </c>
      <c r="E668" s="204" t="s">
        <v>3385</v>
      </c>
      <c r="F668" s="582" t="s">
        <v>5878</v>
      </c>
      <c r="G668" s="715" t="s">
        <v>8567</v>
      </c>
      <c r="H668" s="723">
        <v>15</v>
      </c>
      <c r="I668" s="684">
        <v>0.61</v>
      </c>
      <c r="J668" s="684">
        <v>5.46</v>
      </c>
      <c r="K668" s="684" t="s">
        <v>9173</v>
      </c>
      <c r="L668" s="445">
        <v>16775.971123596224</v>
      </c>
      <c r="M668" s="446">
        <f>L668*ЗМІСТ!$E$13/1000*1.2</f>
        <v>1057.9571587830924</v>
      </c>
      <c r="N668" s="874">
        <v>-8.773869106681173E-2</v>
      </c>
      <c r="O668" s="875"/>
      <c r="P668" s="1033"/>
      <c r="Q668" s="887"/>
      <c r="R668" s="672"/>
      <c r="S668" s="670"/>
      <c r="T668" s="671"/>
      <c r="U668" s="425"/>
    </row>
    <row r="669" spans="1:21" ht="13.5" customHeight="1" outlineLevel="1">
      <c r="A669" s="425"/>
      <c r="B669" s="170">
        <f t="shared" si="11"/>
        <v>662</v>
      </c>
      <c r="C669" s="444"/>
      <c r="D669" s="47">
        <v>8595057655959</v>
      </c>
      <c r="E669" s="204" t="s">
        <v>75</v>
      </c>
      <c r="F669" s="582" t="s">
        <v>5879</v>
      </c>
      <c r="G669" s="715" t="s">
        <v>8568</v>
      </c>
      <c r="H669" s="723">
        <v>55</v>
      </c>
      <c r="I669" s="684">
        <v>0.14330000000000001</v>
      </c>
      <c r="J669" s="684">
        <v>0.51772499999999999</v>
      </c>
      <c r="K669" s="684" t="s">
        <v>9173</v>
      </c>
      <c r="L669" s="445">
        <v>2418.8617505494503</v>
      </c>
      <c r="M669" s="446">
        <f>L669*ЗМІСТ!$E$13/1000*1.2</f>
        <v>152.54271041877044</v>
      </c>
      <c r="N669" s="874">
        <v>2.5641115570134907E-2</v>
      </c>
      <c r="O669" s="875"/>
      <c r="P669" s="1033"/>
      <c r="Q669" s="887"/>
      <c r="R669" s="672"/>
      <c r="S669" s="670"/>
      <c r="T669" s="671"/>
      <c r="U669" s="425"/>
    </row>
    <row r="670" spans="1:21" ht="13.5" customHeight="1" outlineLevel="1">
      <c r="A670" s="425"/>
      <c r="B670" s="170">
        <f t="shared" si="11"/>
        <v>663</v>
      </c>
      <c r="C670" s="450"/>
      <c r="D670" s="47">
        <v>8595057608801</v>
      </c>
      <c r="E670" s="204" t="s">
        <v>3386</v>
      </c>
      <c r="F670" s="582" t="s">
        <v>5880</v>
      </c>
      <c r="G670" s="715" t="s">
        <v>8568</v>
      </c>
      <c r="H670" s="723">
        <v>55</v>
      </c>
      <c r="I670" s="684">
        <v>0.14330000000000001</v>
      </c>
      <c r="J670" s="684">
        <v>0.51772499999999999</v>
      </c>
      <c r="K670" s="684" t="s">
        <v>9173</v>
      </c>
      <c r="L670" s="445">
        <v>4106.2404356813449</v>
      </c>
      <c r="M670" s="446">
        <f>L670*ЗМІСТ!$E$13/1000*1.2</f>
        <v>258.95528983733857</v>
      </c>
      <c r="N670" s="874"/>
      <c r="O670" s="875"/>
      <c r="P670" s="1033"/>
      <c r="Q670" s="887"/>
      <c r="R670" s="672"/>
      <c r="S670" s="670"/>
      <c r="T670" s="671"/>
      <c r="U670" s="425"/>
    </row>
    <row r="671" spans="1:21" ht="13.5" customHeight="1" outlineLevel="1">
      <c r="A671" s="425"/>
      <c r="B671" s="170">
        <f t="shared" si="11"/>
        <v>664</v>
      </c>
      <c r="C671" s="450"/>
      <c r="D671" s="47">
        <v>8595057655966</v>
      </c>
      <c r="E671" s="204" t="s">
        <v>3387</v>
      </c>
      <c r="F671" s="582" t="s">
        <v>5881</v>
      </c>
      <c r="G671" s="715" t="s">
        <v>8568</v>
      </c>
      <c r="H671" s="723">
        <v>55</v>
      </c>
      <c r="I671" s="684">
        <v>0.1933</v>
      </c>
      <c r="J671" s="684">
        <v>0.51772499999999999</v>
      </c>
      <c r="K671" s="684" t="s">
        <v>9173</v>
      </c>
      <c r="L671" s="445">
        <v>4231.8730085445141</v>
      </c>
      <c r="M671" s="446">
        <f>L671*ЗМІСТ!$E$13/1000*1.2</f>
        <v>266.87816231116989</v>
      </c>
      <c r="N671" s="874">
        <v>3.7904439812886701E-2</v>
      </c>
      <c r="O671" s="875"/>
      <c r="P671" s="1033"/>
      <c r="Q671" s="887"/>
      <c r="R671" s="672"/>
      <c r="S671" s="670"/>
      <c r="T671" s="671"/>
      <c r="U671" s="425"/>
    </row>
    <row r="672" spans="1:21" ht="13.5" customHeight="1" outlineLevel="1">
      <c r="A672" s="425"/>
      <c r="B672" s="170">
        <f t="shared" si="11"/>
        <v>665</v>
      </c>
      <c r="C672" s="450"/>
      <c r="D672" s="47">
        <v>8595057608818</v>
      </c>
      <c r="E672" s="204" t="s">
        <v>3388</v>
      </c>
      <c r="F672" s="582" t="s">
        <v>5882</v>
      </c>
      <c r="G672" s="715" t="s">
        <v>8568</v>
      </c>
      <c r="H672" s="723">
        <v>55</v>
      </c>
      <c r="I672" s="684">
        <v>0.1933</v>
      </c>
      <c r="J672" s="684">
        <v>0.51772499999999999</v>
      </c>
      <c r="K672" s="684" t="s">
        <v>9173</v>
      </c>
      <c r="L672" s="445">
        <v>5829.9010383070872</v>
      </c>
      <c r="M672" s="446">
        <f>L672*ЗМІСТ!$E$13/1000*1.2</f>
        <v>367.65594629563196</v>
      </c>
      <c r="N672" s="874"/>
      <c r="O672" s="875"/>
      <c r="P672" s="1033"/>
      <c r="Q672" s="887"/>
      <c r="R672" s="672"/>
      <c r="S672" s="670"/>
      <c r="T672" s="671"/>
      <c r="U672" s="425"/>
    </row>
    <row r="673" spans="1:21" ht="13.5" customHeight="1" outlineLevel="1">
      <c r="A673" s="425"/>
      <c r="B673" s="170">
        <f t="shared" si="11"/>
        <v>666</v>
      </c>
      <c r="C673" s="444"/>
      <c r="D673" s="47">
        <v>8595057655973</v>
      </c>
      <c r="E673" s="204" t="s">
        <v>76</v>
      </c>
      <c r="F673" s="582" t="s">
        <v>5883</v>
      </c>
      <c r="G673" s="715" t="s">
        <v>8568</v>
      </c>
      <c r="H673" s="723">
        <v>100</v>
      </c>
      <c r="I673" s="684">
        <v>9.3399999999999997E-2</v>
      </c>
      <c r="J673" s="684">
        <v>0.28474880000000002</v>
      </c>
      <c r="K673" s="684" t="s">
        <v>9173</v>
      </c>
      <c r="L673" s="445">
        <v>1487.3039500610498</v>
      </c>
      <c r="M673" s="446">
        <f>L673*ЗМІСТ!$E$13/1000*1.2</f>
        <v>93.795098338018036</v>
      </c>
      <c r="N673" s="874">
        <v>2.5641981395367233E-2</v>
      </c>
      <c r="O673" s="875"/>
      <c r="P673" s="1033"/>
      <c r="Q673" s="887"/>
      <c r="R673" s="672"/>
      <c r="S673" s="670"/>
      <c r="T673" s="671"/>
      <c r="U673" s="425"/>
    </row>
    <row r="674" spans="1:21" ht="13.5" customHeight="1" outlineLevel="1">
      <c r="A674" s="425"/>
      <c r="B674" s="170">
        <f t="shared" si="11"/>
        <v>667</v>
      </c>
      <c r="C674" s="450"/>
      <c r="D674" s="47">
        <v>8595057603332</v>
      </c>
      <c r="E674" s="204" t="s">
        <v>3389</v>
      </c>
      <c r="F674" s="582" t="s">
        <v>5884</v>
      </c>
      <c r="G674" s="715" t="s">
        <v>8568</v>
      </c>
      <c r="H674" s="723">
        <v>100</v>
      </c>
      <c r="I674" s="684">
        <v>9.3399999999999997E-2</v>
      </c>
      <c r="J674" s="684">
        <v>0.28474880000000002</v>
      </c>
      <c r="K674" s="684" t="s">
        <v>9173</v>
      </c>
      <c r="L674" s="445">
        <v>1989.3859075557957</v>
      </c>
      <c r="M674" s="446">
        <f>L674*ЗМІСТ!$E$13/1000*1.2</f>
        <v>125.45831457235349</v>
      </c>
      <c r="N674" s="874"/>
      <c r="O674" s="875"/>
      <c r="P674" s="1033"/>
      <c r="Q674" s="887"/>
      <c r="R674" s="672"/>
      <c r="S674" s="670"/>
      <c r="T674" s="671"/>
      <c r="U674" s="425"/>
    </row>
    <row r="675" spans="1:21" ht="13.5" customHeight="1" outlineLevel="1">
      <c r="A675" s="425"/>
      <c r="B675" s="170">
        <f t="shared" si="11"/>
        <v>668</v>
      </c>
      <c r="C675" s="444"/>
      <c r="D675" s="47">
        <v>8595057655980</v>
      </c>
      <c r="E675" s="204" t="s">
        <v>3390</v>
      </c>
      <c r="F675" s="582" t="s">
        <v>5885</v>
      </c>
      <c r="G675" s="715" t="s">
        <v>8568</v>
      </c>
      <c r="H675" s="723">
        <v>100</v>
      </c>
      <c r="I675" s="684">
        <v>0.13539999999999999</v>
      </c>
      <c r="J675" s="684">
        <v>0.28474880000000002</v>
      </c>
      <c r="K675" s="684" t="s">
        <v>9173</v>
      </c>
      <c r="L675" s="445">
        <v>3235.8835678840928</v>
      </c>
      <c r="M675" s="446">
        <f>L675*ЗМІСТ!$E$13/1000*1.2</f>
        <v>204.06724358367157</v>
      </c>
      <c r="N675" s="874">
        <v>3.6690921398019348E-2</v>
      </c>
      <c r="O675" s="875"/>
      <c r="P675" s="1033"/>
      <c r="Q675" s="887"/>
      <c r="R675" s="672"/>
      <c r="S675" s="670"/>
      <c r="T675" s="671"/>
      <c r="U675" s="425"/>
    </row>
    <row r="676" spans="1:21" ht="13.5" customHeight="1" outlineLevel="1">
      <c r="A676" s="425"/>
      <c r="B676" s="170">
        <f t="shared" si="11"/>
        <v>669</v>
      </c>
      <c r="C676" s="450"/>
      <c r="D676" s="47">
        <v>8595057603387</v>
      </c>
      <c r="E676" s="204" t="s">
        <v>3391</v>
      </c>
      <c r="F676" s="582" t="s">
        <v>5886</v>
      </c>
      <c r="G676" s="715" t="s">
        <v>8568</v>
      </c>
      <c r="H676" s="723">
        <v>100</v>
      </c>
      <c r="I676" s="684">
        <v>0.13539999999999999</v>
      </c>
      <c r="J676" s="684">
        <v>0.28474880000000002</v>
      </c>
      <c r="K676" s="684" t="s">
        <v>9173</v>
      </c>
      <c r="L676" s="445">
        <v>3707.1126209913891</v>
      </c>
      <c r="M676" s="446">
        <f>L676*ЗМІСТ!$E$13/1000*1.2</f>
        <v>233.78475719218159</v>
      </c>
      <c r="N676" s="874"/>
      <c r="O676" s="875"/>
      <c r="P676" s="1033"/>
      <c r="Q676" s="887"/>
      <c r="R676" s="672"/>
      <c r="S676" s="670"/>
      <c r="T676" s="671"/>
      <c r="U676" s="425"/>
    </row>
    <row r="677" spans="1:21" ht="13.5" customHeight="1" outlineLevel="1">
      <c r="A677" s="425"/>
      <c r="B677" s="170">
        <f t="shared" si="11"/>
        <v>670</v>
      </c>
      <c r="C677" s="450"/>
      <c r="D677" s="47">
        <v>8595057655997</v>
      </c>
      <c r="E677" s="204" t="s">
        <v>77</v>
      </c>
      <c r="F677" s="582" t="s">
        <v>5887</v>
      </c>
      <c r="G677" s="715" t="s">
        <v>8568</v>
      </c>
      <c r="H677" s="723">
        <v>28</v>
      </c>
      <c r="I677" s="684">
        <v>0.29699999999999999</v>
      </c>
      <c r="J677" s="684">
        <v>1.0169598</v>
      </c>
      <c r="K677" s="684" t="s">
        <v>9173</v>
      </c>
      <c r="L677" s="445">
        <v>4589.5152323703105</v>
      </c>
      <c r="M677" s="446">
        <f>L677*ЗМІСТ!$E$13/1000*1.2</f>
        <v>289.43245429176409</v>
      </c>
      <c r="N677" s="874">
        <v>7.6923076923076913E-2</v>
      </c>
      <c r="O677" s="875"/>
      <c r="P677" s="1033"/>
      <c r="Q677" s="887"/>
      <c r="R677" s="672"/>
      <c r="S677" s="670"/>
      <c r="T677" s="671"/>
      <c r="U677" s="425"/>
    </row>
    <row r="678" spans="1:21" ht="13.5" customHeight="1" outlineLevel="1">
      <c r="A678" s="425"/>
      <c r="B678" s="170">
        <f t="shared" si="11"/>
        <v>671</v>
      </c>
      <c r="C678" s="450"/>
      <c r="D678" s="47">
        <v>8595057603349</v>
      </c>
      <c r="E678" s="204" t="s">
        <v>3392</v>
      </c>
      <c r="F678" s="582" t="s">
        <v>5888</v>
      </c>
      <c r="G678" s="715" t="s">
        <v>8568</v>
      </c>
      <c r="H678" s="723">
        <v>28</v>
      </c>
      <c r="I678" s="684">
        <v>0.29699999999999999</v>
      </c>
      <c r="J678" s="684">
        <v>1.0169598</v>
      </c>
      <c r="K678" s="684" t="s">
        <v>9173</v>
      </c>
      <c r="L678" s="445">
        <v>4733.478354411568</v>
      </c>
      <c r="M678" s="446">
        <f>L678*ЗМІСТ!$E$13/1000*1.2</f>
        <v>298.51132158607442</v>
      </c>
      <c r="N678" s="874"/>
      <c r="O678" s="875"/>
      <c r="P678" s="1033"/>
      <c r="Q678" s="887"/>
      <c r="R678" s="672"/>
      <c r="S678" s="670"/>
      <c r="T678" s="671"/>
      <c r="U678" s="425"/>
    </row>
    <row r="679" spans="1:21" ht="13.5" customHeight="1" outlineLevel="1">
      <c r="A679" s="425"/>
      <c r="B679" s="170">
        <f t="shared" si="11"/>
        <v>672</v>
      </c>
      <c r="C679" s="444"/>
      <c r="D679" s="47">
        <v>8595057656000</v>
      </c>
      <c r="E679" s="204" t="s">
        <v>3393</v>
      </c>
      <c r="F679" s="582" t="s">
        <v>5889</v>
      </c>
      <c r="G679" s="715" t="s">
        <v>8568</v>
      </c>
      <c r="H679" s="723">
        <v>20</v>
      </c>
      <c r="I679" s="684">
        <v>0.372</v>
      </c>
      <c r="J679" s="684">
        <v>1.4237438</v>
      </c>
      <c r="K679" s="684" t="s">
        <v>9173</v>
      </c>
      <c r="L679" s="445">
        <v>8092.9124331916519</v>
      </c>
      <c r="M679" s="446">
        <f>L679*ЗМІСТ!$E$13/1000*1.2</f>
        <v>510.37013482080897</v>
      </c>
      <c r="N679" s="874"/>
      <c r="O679" s="875"/>
      <c r="P679" s="1033"/>
      <c r="Q679" s="887"/>
      <c r="R679" s="672"/>
      <c r="S679" s="670"/>
      <c r="T679" s="671"/>
      <c r="U679" s="425"/>
    </row>
    <row r="680" spans="1:21" ht="13.5" customHeight="1" outlineLevel="1">
      <c r="A680" s="425"/>
      <c r="B680" s="170">
        <f t="shared" si="11"/>
        <v>673</v>
      </c>
      <c r="C680" s="450"/>
      <c r="D680" s="47">
        <v>8595057603394</v>
      </c>
      <c r="E680" s="204" t="s">
        <v>3394</v>
      </c>
      <c r="F680" s="582" t="s">
        <v>5890</v>
      </c>
      <c r="G680" s="715" t="s">
        <v>8568</v>
      </c>
      <c r="H680" s="723">
        <v>20</v>
      </c>
      <c r="I680" s="684">
        <v>0.372</v>
      </c>
      <c r="J680" s="684">
        <v>1.4237438</v>
      </c>
      <c r="K680" s="684" t="s">
        <v>9173</v>
      </c>
      <c r="L680" s="445">
        <v>8231.6572265770574</v>
      </c>
      <c r="M680" s="446">
        <f>L680*ЗМІСТ!$E$13/1000*1.2</f>
        <v>519.11991427169926</v>
      </c>
      <c r="N680" s="874"/>
      <c r="O680" s="875"/>
      <c r="P680" s="1033"/>
      <c r="Q680" s="887"/>
      <c r="R680" s="672"/>
      <c r="S680" s="670"/>
      <c r="T680" s="671"/>
      <c r="U680" s="425"/>
    </row>
    <row r="681" spans="1:21" ht="13.5" customHeight="1" outlineLevel="1">
      <c r="A681" s="425"/>
      <c r="B681" s="170">
        <f t="shared" si="11"/>
        <v>674</v>
      </c>
      <c r="C681" s="450"/>
      <c r="D681" s="47">
        <v>8595057656017</v>
      </c>
      <c r="E681" s="204" t="s">
        <v>78</v>
      </c>
      <c r="F681" s="582" t="s">
        <v>5891</v>
      </c>
      <c r="G681" s="715" t="s">
        <v>8568</v>
      </c>
      <c r="H681" s="723">
        <v>28</v>
      </c>
      <c r="I681" s="684">
        <v>0.218</v>
      </c>
      <c r="J681" s="684">
        <v>1.0169598</v>
      </c>
      <c r="K681" s="684" t="s">
        <v>9173</v>
      </c>
      <c r="L681" s="445">
        <v>2454.1528494505492</v>
      </c>
      <c r="M681" s="446">
        <f>L681*ЗМІСТ!$E$13/1000*1.2</f>
        <v>154.76830263329353</v>
      </c>
      <c r="N681" s="874">
        <v>2.5640609098357154E-2</v>
      </c>
      <c r="O681" s="875"/>
      <c r="P681" s="1033"/>
      <c r="Q681" s="887"/>
      <c r="R681" s="672"/>
      <c r="S681" s="670"/>
      <c r="T681" s="671"/>
      <c r="U681" s="425"/>
    </row>
    <row r="682" spans="1:21" ht="13.5" customHeight="1" outlineLevel="1">
      <c r="A682" s="425"/>
      <c r="B682" s="170">
        <f t="shared" si="11"/>
        <v>675</v>
      </c>
      <c r="C682" s="444"/>
      <c r="D682" s="47">
        <v>8595057603356</v>
      </c>
      <c r="E682" s="204" t="s">
        <v>3395</v>
      </c>
      <c r="F682" s="582" t="s">
        <v>5892</v>
      </c>
      <c r="G682" s="715" t="s">
        <v>8568</v>
      </c>
      <c r="H682" s="723">
        <v>28</v>
      </c>
      <c r="I682" s="684">
        <v>0.218</v>
      </c>
      <c r="J682" s="684">
        <v>1.0169598</v>
      </c>
      <c r="K682" s="684" t="s">
        <v>9173</v>
      </c>
      <c r="L682" s="445">
        <v>2727.2571470501985</v>
      </c>
      <c r="M682" s="446">
        <f>L682*ЗМІСТ!$E$13/1000*1.2</f>
        <v>171.99130836043017</v>
      </c>
      <c r="N682" s="874"/>
      <c r="O682" s="875"/>
      <c r="P682" s="1033"/>
      <c r="Q682" s="887"/>
      <c r="R682" s="672"/>
      <c r="S682" s="670"/>
      <c r="T682" s="671"/>
      <c r="U682" s="425"/>
    </row>
    <row r="683" spans="1:21" ht="13.5" customHeight="1" outlineLevel="1">
      <c r="A683" s="425"/>
      <c r="B683" s="170">
        <f t="shared" si="11"/>
        <v>676</v>
      </c>
      <c r="C683" s="450"/>
      <c r="D683" s="47">
        <v>8595057656024</v>
      </c>
      <c r="E683" s="204" t="s">
        <v>79</v>
      </c>
      <c r="F683" s="582" t="s">
        <v>5893</v>
      </c>
      <c r="G683" s="715" t="s">
        <v>8568</v>
      </c>
      <c r="H683" s="723">
        <v>24</v>
      </c>
      <c r="I683" s="684">
        <v>0.54779999999999995</v>
      </c>
      <c r="J683" s="684">
        <v>2.4033281</v>
      </c>
      <c r="K683" s="684" t="s">
        <v>9173</v>
      </c>
      <c r="L683" s="445">
        <v>8482.3268493284486</v>
      </c>
      <c r="M683" s="446">
        <f>L683*ЗМІСТ!$E$13/1000*1.2</f>
        <v>534.92810325375331</v>
      </c>
      <c r="N683" s="874">
        <v>2.5640861704448362E-2</v>
      </c>
      <c r="O683" s="875"/>
      <c r="P683" s="1033"/>
      <c r="Q683" s="887"/>
      <c r="R683" s="672"/>
      <c r="S683" s="670"/>
      <c r="T683" s="671"/>
      <c r="U683" s="425"/>
    </row>
    <row r="684" spans="1:21" ht="13.5" customHeight="1" outlineLevel="1">
      <c r="A684" s="425"/>
      <c r="B684" s="170">
        <f t="shared" si="11"/>
        <v>677</v>
      </c>
      <c r="C684" s="444"/>
      <c r="D684" s="47">
        <v>8595057603363</v>
      </c>
      <c r="E684" s="204" t="s">
        <v>3396</v>
      </c>
      <c r="F684" s="582" t="s">
        <v>5894</v>
      </c>
      <c r="G684" s="715" t="s">
        <v>8568</v>
      </c>
      <c r="H684" s="723">
        <v>24</v>
      </c>
      <c r="I684" s="684">
        <v>0.54779999999999995</v>
      </c>
      <c r="J684" s="684">
        <v>2.4033281</v>
      </c>
      <c r="K684" s="684" t="s">
        <v>9173</v>
      </c>
      <c r="L684" s="445">
        <v>7004.3241135507897</v>
      </c>
      <c r="M684" s="446">
        <f>L684*ЗМІСТ!$E$13/1000*1.2</f>
        <v>441.71957520510875</v>
      </c>
      <c r="N684" s="874"/>
      <c r="O684" s="875"/>
      <c r="P684" s="1033"/>
      <c r="Q684" s="887"/>
      <c r="R684" s="672"/>
      <c r="S684" s="670"/>
      <c r="T684" s="671"/>
      <c r="U684" s="425"/>
    </row>
    <row r="685" spans="1:21" ht="13.5" customHeight="1" outlineLevel="1">
      <c r="A685" s="425"/>
      <c r="B685" s="170">
        <f t="shared" si="11"/>
        <v>678</v>
      </c>
      <c r="C685" s="21"/>
      <c r="D685" s="47">
        <v>8595057656031</v>
      </c>
      <c r="E685" s="204" t="s">
        <v>3397</v>
      </c>
      <c r="F685" s="582" t="s">
        <v>5895</v>
      </c>
      <c r="G685" s="715" t="s">
        <v>8568</v>
      </c>
      <c r="H685" s="723">
        <v>24</v>
      </c>
      <c r="I685" s="684">
        <v>0.625</v>
      </c>
      <c r="J685" s="684">
        <v>2.4033281</v>
      </c>
      <c r="K685" s="684" t="s">
        <v>9173</v>
      </c>
      <c r="L685" s="445">
        <v>12266.300000161584</v>
      </c>
      <c r="M685" s="446">
        <f>L685*ЗМІСТ!$E$13/1000*1.2</f>
        <v>773.55998060218997</v>
      </c>
      <c r="N685" s="874">
        <v>4.3224751216900795E-2</v>
      </c>
      <c r="O685" s="875"/>
      <c r="P685" s="1033"/>
      <c r="Q685" s="887"/>
      <c r="R685" s="672"/>
      <c r="S685" s="670"/>
      <c r="T685" s="671"/>
      <c r="U685" s="425"/>
    </row>
    <row r="686" spans="1:21" ht="13.5" customHeight="1" outlineLevel="1">
      <c r="A686" s="425"/>
      <c r="B686" s="170">
        <f t="shared" si="11"/>
        <v>679</v>
      </c>
      <c r="C686" s="21"/>
      <c r="D686" s="47">
        <v>8595057603400</v>
      </c>
      <c r="E686" s="204" t="s">
        <v>3398</v>
      </c>
      <c r="F686" s="582" t="s">
        <v>5896</v>
      </c>
      <c r="G686" s="715" t="s">
        <v>8568</v>
      </c>
      <c r="H686" s="723">
        <v>24</v>
      </c>
      <c r="I686" s="684">
        <v>0.625</v>
      </c>
      <c r="J686" s="684">
        <v>2.4033281</v>
      </c>
      <c r="K686" s="684" t="s">
        <v>9173</v>
      </c>
      <c r="L686" s="445">
        <v>10675.119169933767</v>
      </c>
      <c r="M686" s="446">
        <f>L686*ЗМІСТ!$E$13/1000*1.2</f>
        <v>673.21400731363588</v>
      </c>
      <c r="N686" s="874">
        <v>3.7644036361831647E-2</v>
      </c>
      <c r="O686" s="875"/>
      <c r="P686" s="1033"/>
      <c r="Q686" s="887"/>
      <c r="R686" s="672"/>
      <c r="S686" s="670"/>
      <c r="T686" s="671"/>
      <c r="U686" s="425"/>
    </row>
    <row r="687" spans="1:21" ht="13.5" customHeight="1" outlineLevel="1">
      <c r="A687" s="425"/>
      <c r="B687" s="170">
        <f t="shared" si="11"/>
        <v>680</v>
      </c>
      <c r="C687" s="457"/>
      <c r="D687" s="47">
        <v>8595057656048</v>
      </c>
      <c r="E687" s="204" t="s">
        <v>80</v>
      </c>
      <c r="F687" s="582" t="s">
        <v>5897</v>
      </c>
      <c r="G687" s="715" t="s">
        <v>8568</v>
      </c>
      <c r="H687" s="723">
        <v>24</v>
      </c>
      <c r="I687" s="684">
        <v>0.47199999999999998</v>
      </c>
      <c r="J687" s="684">
        <v>2.4033281</v>
      </c>
      <c r="K687" s="684" t="s">
        <v>9173</v>
      </c>
      <c r="L687" s="445">
        <v>4230.3090843711834</v>
      </c>
      <c r="M687" s="446">
        <f>L687*ЗМІСТ!$E$13/1000*1.2</f>
        <v>266.77953524733078</v>
      </c>
      <c r="N687" s="874">
        <v>2.5641363147781752E-2</v>
      </c>
      <c r="O687" s="875"/>
      <c r="P687" s="1033"/>
      <c r="Q687" s="887"/>
      <c r="R687" s="672"/>
      <c r="S687" s="670"/>
      <c r="T687" s="671"/>
      <c r="U687" s="425"/>
    </row>
    <row r="688" spans="1:21" ht="13.5" customHeight="1" outlineLevel="1">
      <c r="A688" s="425"/>
      <c r="B688" s="170">
        <f t="shared" si="11"/>
        <v>681</v>
      </c>
      <c r="C688" s="457"/>
      <c r="D688" s="47">
        <v>8595057603370</v>
      </c>
      <c r="E688" s="204" t="s">
        <v>3399</v>
      </c>
      <c r="F688" s="582" t="s">
        <v>5898</v>
      </c>
      <c r="G688" s="715" t="s">
        <v>8568</v>
      </c>
      <c r="H688" s="723">
        <v>24</v>
      </c>
      <c r="I688" s="684">
        <v>0.47199999999999998</v>
      </c>
      <c r="J688" s="684">
        <v>2.4033281</v>
      </c>
      <c r="K688" s="684" t="s">
        <v>9173</v>
      </c>
      <c r="L688" s="445">
        <v>4631.0747221057527</v>
      </c>
      <c r="M688" s="446">
        <f>L688*ЗМІСТ!$E$13/1000*1.2</f>
        <v>292.05335530292166</v>
      </c>
      <c r="N688" s="874"/>
      <c r="O688" s="875"/>
      <c r="P688" s="1033"/>
      <c r="Q688" s="887"/>
      <c r="R688" s="672"/>
      <c r="S688" s="670"/>
      <c r="T688" s="671"/>
      <c r="U688" s="425"/>
    </row>
    <row r="689" spans="1:23" ht="13.5" customHeight="1" outlineLevel="1">
      <c r="A689" s="425"/>
      <c r="B689" s="170">
        <f t="shared" si="11"/>
        <v>682</v>
      </c>
      <c r="C689" s="457"/>
      <c r="D689" s="47">
        <v>8595057697300</v>
      </c>
      <c r="E689" s="204" t="s">
        <v>3400</v>
      </c>
      <c r="F689" s="582" t="s">
        <v>5899</v>
      </c>
      <c r="G689" s="715" t="s">
        <v>8568</v>
      </c>
      <c r="H689" s="723">
        <v>60</v>
      </c>
      <c r="I689" s="684">
        <v>5.5E-2</v>
      </c>
      <c r="J689" s="684">
        <v>0.47458129999999998</v>
      </c>
      <c r="K689" s="684" t="s">
        <v>9173</v>
      </c>
      <c r="L689" s="445">
        <v>3283.6671410054623</v>
      </c>
      <c r="M689" s="446">
        <f>L689*ЗМІСТ!$E$13/1000*1.2</f>
        <v>207.08065919362588</v>
      </c>
      <c r="N689" s="874"/>
      <c r="O689" s="875"/>
      <c r="P689" s="1033"/>
      <c r="Q689" s="887"/>
      <c r="R689" s="672"/>
      <c r="S689" s="670"/>
      <c r="T689" s="671"/>
      <c r="U689" s="425"/>
    </row>
    <row r="690" spans="1:23" ht="13.5" customHeight="1" outlineLevel="1">
      <c r="A690" s="425"/>
      <c r="B690" s="170">
        <f t="shared" si="11"/>
        <v>683</v>
      </c>
      <c r="C690" s="457"/>
      <c r="D690" s="47">
        <v>8595057619050</v>
      </c>
      <c r="E690" s="204" t="s">
        <v>81</v>
      </c>
      <c r="F690" s="582" t="s">
        <v>5900</v>
      </c>
      <c r="G690" s="715" t="s">
        <v>8568</v>
      </c>
      <c r="H690" s="723">
        <v>60</v>
      </c>
      <c r="I690" s="684">
        <v>5.5E-2</v>
      </c>
      <c r="J690" s="684">
        <v>0.47458129999999998</v>
      </c>
      <c r="K690" s="684" t="s">
        <v>9173</v>
      </c>
      <c r="L690" s="445">
        <v>1866.8534772893772</v>
      </c>
      <c r="M690" s="446">
        <f>L690*ЗМІСТ!$E$13/1000*1.2</f>
        <v>117.73094899522091</v>
      </c>
      <c r="N690" s="874">
        <v>2.5642231696522959E-2</v>
      </c>
      <c r="O690" s="875"/>
      <c r="P690" s="1033"/>
      <c r="Q690" s="887"/>
      <c r="R690" s="672"/>
      <c r="S690" s="670"/>
      <c r="T690" s="671"/>
      <c r="U690" s="425"/>
    </row>
    <row r="691" spans="1:23" ht="13.5" customHeight="1" outlineLevel="1">
      <c r="A691" s="425"/>
      <c r="B691" s="170">
        <f t="shared" si="11"/>
        <v>684</v>
      </c>
      <c r="C691" s="21"/>
      <c r="D691" s="47">
        <v>8595057697317</v>
      </c>
      <c r="E691" s="204" t="s">
        <v>3401</v>
      </c>
      <c r="F691" s="582" t="s">
        <v>5901</v>
      </c>
      <c r="G691" s="715" t="s">
        <v>8568</v>
      </c>
      <c r="H691" s="723">
        <v>30</v>
      </c>
      <c r="I691" s="684">
        <v>9.9000000000000005E-2</v>
      </c>
      <c r="J691" s="684">
        <v>0.94916250000000002</v>
      </c>
      <c r="K691" s="684" t="s">
        <v>9173</v>
      </c>
      <c r="L691" s="445">
        <v>5156.6439517446215</v>
      </c>
      <c r="M691" s="446">
        <f>L691*ЗМІСТ!$E$13/1000*1.2</f>
        <v>325.19776910979056</v>
      </c>
      <c r="N691" s="874"/>
      <c r="O691" s="875"/>
      <c r="P691" s="1033"/>
      <c r="Q691" s="887"/>
      <c r="R691" s="672"/>
      <c r="S691" s="670"/>
      <c r="T691" s="671"/>
      <c r="U691" s="425"/>
    </row>
    <row r="692" spans="1:23" ht="13.5" customHeight="1" outlineLevel="1">
      <c r="A692" s="425"/>
      <c r="B692" s="170">
        <f t="shared" si="11"/>
        <v>685</v>
      </c>
      <c r="C692" s="449"/>
      <c r="D692" s="47">
        <v>8595057616493</v>
      </c>
      <c r="E692" s="204" t="s">
        <v>82</v>
      </c>
      <c r="F692" s="582" t="s">
        <v>5902</v>
      </c>
      <c r="G692" s="715" t="s">
        <v>8568</v>
      </c>
      <c r="H692" s="723">
        <v>30</v>
      </c>
      <c r="I692" s="684">
        <v>9.9000000000000005E-2</v>
      </c>
      <c r="J692" s="684">
        <v>0.94916250000000002</v>
      </c>
      <c r="K692" s="684" t="s">
        <v>9173</v>
      </c>
      <c r="L692" s="445">
        <v>2673.2508045177042</v>
      </c>
      <c r="M692" s="446">
        <f>L692*ЗМІСТ!$E$13/1000*1.2</f>
        <v>168.58546101597577</v>
      </c>
      <c r="N692" s="874">
        <v>2.5640842426663434E-2</v>
      </c>
      <c r="O692" s="875"/>
      <c r="P692" s="1033"/>
      <c r="Q692" s="887"/>
      <c r="R692" s="672"/>
      <c r="S692" s="670"/>
      <c r="T692" s="671"/>
      <c r="U692" s="425"/>
    </row>
    <row r="693" spans="1:23" ht="13.5" customHeight="1" outlineLevel="1">
      <c r="A693" s="425"/>
      <c r="B693" s="170">
        <f t="shared" si="11"/>
        <v>686</v>
      </c>
      <c r="C693" s="449"/>
      <c r="D693" s="47">
        <v>8595568924643</v>
      </c>
      <c r="E693" s="204" t="s">
        <v>2066</v>
      </c>
      <c r="F693" s="582" t="s">
        <v>5903</v>
      </c>
      <c r="G693" s="715" t="s">
        <v>8568</v>
      </c>
      <c r="H693" s="723">
        <v>2</v>
      </c>
      <c r="I693" s="684">
        <v>2.9399999999999999E-2</v>
      </c>
      <c r="J693" s="684">
        <v>9.1854400000000003E-2</v>
      </c>
      <c r="K693" s="684" t="s">
        <v>9173</v>
      </c>
      <c r="L693" s="445">
        <v>1399.0899999463763</v>
      </c>
      <c r="M693" s="446">
        <f>L693*ЗМІСТ!$E$13/1000*1.2</f>
        <v>88.231987902218279</v>
      </c>
      <c r="N693" s="874"/>
      <c r="O693" s="875"/>
      <c r="P693" s="1033"/>
      <c r="Q693" s="887"/>
      <c r="R693" s="672"/>
      <c r="S693" s="670"/>
      <c r="T693" s="671"/>
      <c r="U693" s="425"/>
    </row>
    <row r="694" spans="1:23" ht="13.5" customHeight="1" outlineLevel="1">
      <c r="A694" s="425"/>
      <c r="B694" s="170">
        <f t="shared" si="11"/>
        <v>687</v>
      </c>
      <c r="C694" s="449"/>
      <c r="D694" s="47">
        <v>8595568934741</v>
      </c>
      <c r="E694" s="204" t="s">
        <v>5035</v>
      </c>
      <c r="F694" s="582" t="s">
        <v>5904</v>
      </c>
      <c r="G694" s="715" t="s">
        <v>8568</v>
      </c>
      <c r="H694" s="723">
        <v>310</v>
      </c>
      <c r="I694" s="684">
        <v>2.52E-2</v>
      </c>
      <c r="J694" s="684">
        <v>9.1899999999999996E-2</v>
      </c>
      <c r="K694" s="684" t="s">
        <v>9173</v>
      </c>
      <c r="L694" s="445">
        <v>2149.9558065086603</v>
      </c>
      <c r="M694" s="446">
        <f>L694*ЗМІСТ!$E$13/1000*1.2</f>
        <v>135.58446898873311</v>
      </c>
      <c r="N694" s="874"/>
      <c r="O694" s="875"/>
      <c r="P694" s="1033"/>
      <c r="Q694" s="887"/>
      <c r="R694" s="672"/>
      <c r="S694" s="670"/>
      <c r="T694" s="671"/>
      <c r="U694" s="425"/>
    </row>
    <row r="695" spans="1:23" ht="13.5" customHeight="1" outlineLevel="1">
      <c r="A695" s="425"/>
      <c r="B695" s="170">
        <f t="shared" si="11"/>
        <v>688</v>
      </c>
      <c r="C695" s="449"/>
      <c r="D695" s="47">
        <v>8595568924650</v>
      </c>
      <c r="E695" s="204" t="s">
        <v>2069</v>
      </c>
      <c r="F695" s="582" t="s">
        <v>5905</v>
      </c>
      <c r="G695" s="715" t="s">
        <v>8568</v>
      </c>
      <c r="H695" s="723">
        <v>2</v>
      </c>
      <c r="I695" s="684">
        <v>3.4799999999999998E-2</v>
      </c>
      <c r="J695" s="684">
        <v>0.2588625</v>
      </c>
      <c r="K695" s="684" t="s">
        <v>9173</v>
      </c>
      <c r="L695" s="445">
        <v>1510.8617808782008</v>
      </c>
      <c r="M695" s="446">
        <f>L695*ЗМІСТ!$E$13/1000*1.2</f>
        <v>95.280745611417899</v>
      </c>
      <c r="N695" s="874"/>
      <c r="O695" s="875"/>
      <c r="P695" s="1033"/>
      <c r="Q695" s="887"/>
      <c r="R695" s="672"/>
      <c r="S695" s="670"/>
      <c r="T695" s="671"/>
      <c r="U695" s="425"/>
    </row>
    <row r="696" spans="1:23" ht="13.5" customHeight="1" outlineLevel="1">
      <c r="A696" s="425"/>
      <c r="B696" s="170">
        <f t="shared" si="11"/>
        <v>689</v>
      </c>
      <c r="C696" s="449"/>
      <c r="D696" s="47">
        <v>8595568934758</v>
      </c>
      <c r="E696" s="204" t="s">
        <v>5036</v>
      </c>
      <c r="F696" s="582" t="s">
        <v>5906</v>
      </c>
      <c r="G696" s="715" t="s">
        <v>8568</v>
      </c>
      <c r="H696" s="723">
        <v>110</v>
      </c>
      <c r="I696" s="684">
        <v>0.03</v>
      </c>
      <c r="J696" s="684">
        <v>0.25890000000000002</v>
      </c>
      <c r="K696" s="684" t="s">
        <v>9173</v>
      </c>
      <c r="L696" s="445">
        <v>2636.6111592939342</v>
      </c>
      <c r="M696" s="446">
        <f>L696*ЗМІСТ!$E$13/1000*1.2</f>
        <v>166.27482429192716</v>
      </c>
      <c r="N696" s="874"/>
      <c r="O696" s="875"/>
      <c r="P696" s="1033"/>
      <c r="Q696" s="887"/>
      <c r="R696" s="672"/>
      <c r="S696" s="670"/>
      <c r="T696" s="671"/>
      <c r="U696" s="425"/>
    </row>
    <row r="697" spans="1:23" ht="13.5" customHeight="1" outlineLevel="1">
      <c r="A697" s="425"/>
      <c r="B697" s="170">
        <f t="shared" si="11"/>
        <v>690</v>
      </c>
      <c r="C697" s="449"/>
      <c r="D697" s="47">
        <v>8595568924667</v>
      </c>
      <c r="E697" s="204" t="s">
        <v>2072</v>
      </c>
      <c r="F697" s="582" t="s">
        <v>5907</v>
      </c>
      <c r="G697" s="715" t="s">
        <v>8568</v>
      </c>
      <c r="H697" s="723">
        <v>2</v>
      </c>
      <c r="I697" s="684">
        <v>0.128</v>
      </c>
      <c r="J697" s="684">
        <v>1.0681457999999999</v>
      </c>
      <c r="K697" s="684" t="s">
        <v>9173</v>
      </c>
      <c r="L697" s="445">
        <v>4939.1623820343793</v>
      </c>
      <c r="M697" s="446">
        <f>L697*ЗМІСТ!$E$13/1000*1.2</f>
        <v>311.48254619463495</v>
      </c>
      <c r="N697" s="874"/>
      <c r="O697" s="875"/>
      <c r="P697" s="1033"/>
      <c r="Q697" s="887"/>
      <c r="R697" s="672"/>
      <c r="S697" s="670"/>
      <c r="T697" s="671"/>
      <c r="U697" s="425"/>
    </row>
    <row r="698" spans="1:23" ht="13.5" customHeight="1" outlineLevel="1">
      <c r="A698" s="425"/>
      <c r="B698" s="170">
        <f t="shared" si="11"/>
        <v>691</v>
      </c>
      <c r="C698" s="449"/>
      <c r="D698" s="47">
        <v>8595568934765</v>
      </c>
      <c r="E698" s="204" t="s">
        <v>5037</v>
      </c>
      <c r="F698" s="582" t="s">
        <v>5908</v>
      </c>
      <c r="G698" s="715" t="s">
        <v>8568</v>
      </c>
      <c r="H698" s="723">
        <v>54</v>
      </c>
      <c r="I698" s="684">
        <v>0.105</v>
      </c>
      <c r="J698" s="684">
        <v>1.0681</v>
      </c>
      <c r="K698" s="684" t="s">
        <v>9173</v>
      </c>
      <c r="L698" s="445">
        <v>9901.3596773932986</v>
      </c>
      <c r="M698" s="446">
        <f>L698*ЗМІСТ!$E$13/1000*1.2</f>
        <v>624.41776247758264</v>
      </c>
      <c r="N698" s="874"/>
      <c r="O698" s="875"/>
      <c r="P698" s="1033"/>
      <c r="Q698" s="887"/>
      <c r="R698" s="672"/>
      <c r="S698" s="670"/>
      <c r="T698" s="671"/>
      <c r="U698" s="425"/>
    </row>
    <row r="699" spans="1:23" ht="13.5" customHeight="1" outlineLevel="1">
      <c r="A699" s="425"/>
      <c r="B699" s="170">
        <f t="shared" si="11"/>
        <v>692</v>
      </c>
      <c r="C699" s="449"/>
      <c r="D699" s="47">
        <v>8595568924674</v>
      </c>
      <c r="E699" s="204" t="s">
        <v>2075</v>
      </c>
      <c r="F699" s="582" t="s">
        <v>5909</v>
      </c>
      <c r="G699" s="715" t="s">
        <v>8568</v>
      </c>
      <c r="H699" s="723">
        <v>2</v>
      </c>
      <c r="I699" s="684">
        <v>4.7E-2</v>
      </c>
      <c r="J699" s="684">
        <v>0.4909461</v>
      </c>
      <c r="K699" s="684" t="s">
        <v>9173</v>
      </c>
      <c r="L699" s="445">
        <v>1907.3489269813376</v>
      </c>
      <c r="M699" s="446">
        <f>L699*ЗМІСТ!$E$13/1000*1.2</f>
        <v>120.28474755532275</v>
      </c>
      <c r="N699" s="874"/>
      <c r="O699" s="875"/>
      <c r="P699" s="1033"/>
      <c r="Q699" s="887"/>
      <c r="R699" s="672"/>
      <c r="S699" s="670"/>
      <c r="T699" s="671"/>
      <c r="U699" s="425"/>
      <c r="V699" s="21"/>
      <c r="W699" s="21"/>
    </row>
    <row r="700" spans="1:23" ht="13.5" customHeight="1" outlineLevel="1">
      <c r="A700" s="425"/>
      <c r="B700" s="170">
        <f t="shared" si="11"/>
        <v>693</v>
      </c>
      <c r="C700" s="449"/>
      <c r="D700" s="47">
        <v>8595568934772</v>
      </c>
      <c r="E700" s="204" t="s">
        <v>5038</v>
      </c>
      <c r="F700" s="582" t="s">
        <v>5910</v>
      </c>
      <c r="G700" s="715" t="s">
        <v>8568</v>
      </c>
      <c r="H700" s="723">
        <v>58</v>
      </c>
      <c r="I700" s="684">
        <v>3.9199999999999999E-2</v>
      </c>
      <c r="J700" s="684">
        <v>0.4909</v>
      </c>
      <c r="K700" s="684" t="s">
        <v>9173</v>
      </c>
      <c r="L700" s="445">
        <v>5189.6714012494567</v>
      </c>
      <c r="M700" s="446">
        <f>L700*ЗМІСТ!$E$13/1000*1.2</f>
        <v>327.28060690097146</v>
      </c>
      <c r="N700" s="874"/>
      <c r="O700" s="875"/>
      <c r="P700" s="1033"/>
      <c r="Q700" s="887"/>
      <c r="R700" s="672"/>
      <c r="S700" s="670"/>
      <c r="T700" s="671"/>
      <c r="U700" s="425"/>
      <c r="V700" s="21"/>
      <c r="W700" s="21"/>
    </row>
    <row r="701" spans="1:23" ht="13.5" customHeight="1" outlineLevel="1">
      <c r="A701" s="425"/>
      <c r="B701" s="170">
        <f t="shared" si="11"/>
        <v>694</v>
      </c>
      <c r="C701" s="449"/>
      <c r="D701" s="47">
        <v>8595568924681</v>
      </c>
      <c r="E701" s="204" t="s">
        <v>2078</v>
      </c>
      <c r="F701" s="582" t="s">
        <v>5911</v>
      </c>
      <c r="G701" s="715" t="s">
        <v>8568</v>
      </c>
      <c r="H701" s="723">
        <v>2</v>
      </c>
      <c r="I701" s="684">
        <v>0.13800000000000001</v>
      </c>
      <c r="J701" s="684">
        <v>1.9226624999999999</v>
      </c>
      <c r="K701" s="684" t="s">
        <v>9173</v>
      </c>
      <c r="L701" s="445">
        <v>5569.6444101024272</v>
      </c>
      <c r="M701" s="446">
        <f>L701*ЗМІСТ!$E$13/1000*1.2</f>
        <v>351.24316393559377</v>
      </c>
      <c r="N701" s="874"/>
      <c r="O701" s="875"/>
      <c r="P701" s="1033"/>
      <c r="Q701" s="887"/>
      <c r="R701" s="672"/>
      <c r="S701" s="670"/>
      <c r="T701" s="671"/>
      <c r="U701" s="425"/>
      <c r="V701" s="21"/>
      <c r="W701" s="21"/>
    </row>
    <row r="702" spans="1:23" ht="13.5" customHeight="1" outlineLevel="1">
      <c r="A702" s="425"/>
      <c r="B702" s="170">
        <f t="shared" si="11"/>
        <v>695</v>
      </c>
      <c r="C702" s="449"/>
      <c r="D702" s="47">
        <v>8595568934789</v>
      </c>
      <c r="E702" s="204" t="s">
        <v>5039</v>
      </c>
      <c r="F702" s="582" t="s">
        <v>5912</v>
      </c>
      <c r="G702" s="715" t="s">
        <v>8568</v>
      </c>
      <c r="H702" s="723">
        <v>30</v>
      </c>
      <c r="I702" s="684">
        <v>0.113</v>
      </c>
      <c r="J702" s="684">
        <v>1.9227000000000001</v>
      </c>
      <c r="K702" s="684" t="s">
        <v>9173</v>
      </c>
      <c r="L702" s="445">
        <v>8949.9961593575263</v>
      </c>
      <c r="M702" s="446">
        <f>L702*ЗМІСТ!$E$13/1000*1.2</f>
        <v>564.42112579433751</v>
      </c>
      <c r="N702" s="874"/>
      <c r="O702" s="875"/>
      <c r="P702" s="1033"/>
      <c r="Q702" s="887"/>
      <c r="R702" s="672"/>
      <c r="S702" s="670"/>
      <c r="T702" s="671"/>
      <c r="U702" s="425"/>
      <c r="V702" s="21"/>
      <c r="W702" s="21"/>
    </row>
    <row r="703" spans="1:23" ht="13.5" customHeight="1" outlineLevel="1">
      <c r="A703" s="425"/>
      <c r="B703" s="170">
        <f t="shared" si="11"/>
        <v>696</v>
      </c>
      <c r="C703" s="449"/>
      <c r="D703" s="47">
        <v>8595568924698</v>
      </c>
      <c r="E703" s="204" t="s">
        <v>2081</v>
      </c>
      <c r="F703" s="582" t="s">
        <v>5913</v>
      </c>
      <c r="G703" s="715" t="s">
        <v>8568</v>
      </c>
      <c r="H703" s="723">
        <v>2</v>
      </c>
      <c r="I703" s="684">
        <v>0.115</v>
      </c>
      <c r="J703" s="684">
        <v>0.9613313</v>
      </c>
      <c r="K703" s="684" t="s">
        <v>9173</v>
      </c>
      <c r="L703" s="445">
        <v>4219.6785731173786</v>
      </c>
      <c r="M703" s="446">
        <f>L703*ЗМІСТ!$E$13/1000*1.2</f>
        <v>266.10913438650266</v>
      </c>
      <c r="N703" s="874"/>
      <c r="O703" s="875"/>
      <c r="P703" s="1033"/>
      <c r="Q703" s="887"/>
      <c r="R703" s="672"/>
      <c r="S703" s="670"/>
      <c r="T703" s="671"/>
      <c r="U703" s="425"/>
      <c r="V703" s="21"/>
      <c r="W703" s="21"/>
    </row>
    <row r="704" spans="1:23" ht="13.5" customHeight="1" outlineLevel="1">
      <c r="A704" s="425"/>
      <c r="B704" s="170">
        <f t="shared" si="11"/>
        <v>697</v>
      </c>
      <c r="C704" s="449"/>
      <c r="D704" s="47">
        <v>8595568934796</v>
      </c>
      <c r="E704" s="204" t="s">
        <v>5040</v>
      </c>
      <c r="F704" s="582" t="s">
        <v>5914</v>
      </c>
      <c r="G704" s="715" t="s">
        <v>8568</v>
      </c>
      <c r="H704" s="723">
        <v>60</v>
      </c>
      <c r="I704" s="684">
        <v>9.9000000000000005E-2</v>
      </c>
      <c r="J704" s="684">
        <v>0.96130000000000004</v>
      </c>
      <c r="K704" s="684" t="s">
        <v>9173</v>
      </c>
      <c r="L704" s="445">
        <v>9931.8107157912364</v>
      </c>
      <c r="M704" s="446">
        <f>L704*ЗМІСТ!$E$13/1000*1.2</f>
        <v>626.33812189094397</v>
      </c>
      <c r="N704" s="874"/>
      <c r="O704" s="875"/>
      <c r="P704" s="1033"/>
      <c r="Q704" s="887"/>
      <c r="R704" s="672"/>
      <c r="S704" s="670"/>
      <c r="T704" s="671"/>
      <c r="U704" s="425"/>
      <c r="V704" s="21"/>
      <c r="W704" s="21"/>
    </row>
    <row r="705" spans="1:23" ht="13.5" customHeight="1" outlineLevel="1">
      <c r="A705" s="425"/>
      <c r="B705" s="170">
        <f t="shared" si="11"/>
        <v>698</v>
      </c>
      <c r="C705" s="449"/>
      <c r="D705" s="47">
        <v>8595568927132</v>
      </c>
      <c r="E705" s="204" t="s">
        <v>2084</v>
      </c>
      <c r="F705" s="582" t="s">
        <v>5915</v>
      </c>
      <c r="G705" s="715" t="s">
        <v>8568</v>
      </c>
      <c r="H705" s="723">
        <v>2</v>
      </c>
      <c r="I705" s="684">
        <v>2.07E-2</v>
      </c>
      <c r="J705" s="684">
        <v>0.14237440000000001</v>
      </c>
      <c r="K705" s="684" t="s">
        <v>9173</v>
      </c>
      <c r="L705" s="445">
        <v>1597.4239268960266</v>
      </c>
      <c r="M705" s="446">
        <f>L705*ЗМІСТ!$E$13/1000*1.2</f>
        <v>100.73968693794272</v>
      </c>
      <c r="N705" s="874"/>
      <c r="O705" s="875"/>
      <c r="P705" s="1033"/>
      <c r="Q705" s="887"/>
      <c r="R705" s="672"/>
      <c r="S705" s="670"/>
      <c r="T705" s="671"/>
      <c r="U705" s="425"/>
      <c r="V705" s="21"/>
      <c r="W705" s="21"/>
    </row>
    <row r="706" spans="1:23" ht="13.5" customHeight="1" outlineLevel="1">
      <c r="A706" s="425"/>
      <c r="B706" s="170">
        <f t="shared" si="11"/>
        <v>699</v>
      </c>
      <c r="C706" s="21"/>
      <c r="D706" s="47">
        <v>8595568934802</v>
      </c>
      <c r="E706" s="204" t="s">
        <v>5041</v>
      </c>
      <c r="F706" s="582" t="s">
        <v>5916</v>
      </c>
      <c r="G706" s="715" t="s">
        <v>8568</v>
      </c>
      <c r="H706" s="723">
        <v>2</v>
      </c>
      <c r="I706" s="684">
        <v>1.7600000000000001E-2</v>
      </c>
      <c r="J706" s="684">
        <v>0.1424</v>
      </c>
      <c r="K706" s="684" t="s">
        <v>9173</v>
      </c>
      <c r="L706" s="445">
        <v>4017.348397266966</v>
      </c>
      <c r="M706" s="446">
        <f>L706*ЗМІСТ!$E$13/1000*1.2</f>
        <v>253.34941654950035</v>
      </c>
      <c r="N706" s="874"/>
      <c r="O706" s="875"/>
      <c r="P706" s="1033"/>
      <c r="Q706" s="887"/>
      <c r="R706" s="672"/>
      <c r="S706" s="670"/>
      <c r="T706" s="671"/>
      <c r="U706" s="425"/>
    </row>
    <row r="707" spans="1:23" ht="13.5" customHeight="1" outlineLevel="1">
      <c r="A707" s="425"/>
      <c r="B707" s="170">
        <f t="shared" si="11"/>
        <v>700</v>
      </c>
      <c r="C707" s="21"/>
      <c r="D707" s="47">
        <v>8595568924711</v>
      </c>
      <c r="E707" s="204" t="s">
        <v>3402</v>
      </c>
      <c r="F707" s="582" t="s">
        <v>5155</v>
      </c>
      <c r="G707" s="715" t="s">
        <v>8568</v>
      </c>
      <c r="H707" s="723">
        <v>2</v>
      </c>
      <c r="I707" s="684">
        <v>3.4000000000000002E-2</v>
      </c>
      <c r="J707" s="684">
        <v>9.2450900000000003E-2</v>
      </c>
      <c r="K707" s="684" t="s">
        <v>9173</v>
      </c>
      <c r="L707" s="445">
        <v>1621.6697640663203</v>
      </c>
      <c r="M707" s="446">
        <f>L707*ЗМІСТ!$E$13/1000*1.2</f>
        <v>102.26872253391618</v>
      </c>
      <c r="N707" s="874"/>
      <c r="O707" s="875"/>
      <c r="P707" s="1033"/>
      <c r="Q707" s="887"/>
      <c r="R707" s="672"/>
      <c r="S707" s="670"/>
      <c r="T707" s="671"/>
      <c r="U707" s="425"/>
    </row>
    <row r="708" spans="1:23" ht="13.5" customHeight="1" outlineLevel="1">
      <c r="A708" s="425"/>
      <c r="B708" s="170">
        <f t="shared" ref="B708:B771" si="12">B707+1</f>
        <v>701</v>
      </c>
      <c r="C708" s="21"/>
      <c r="D708" s="47">
        <v>8595568924728</v>
      </c>
      <c r="E708" s="204" t="s">
        <v>3403</v>
      </c>
      <c r="F708" s="582" t="s">
        <v>5156</v>
      </c>
      <c r="G708" s="715" t="s">
        <v>8568</v>
      </c>
      <c r="H708" s="723">
        <v>2</v>
      </c>
      <c r="I708" s="684">
        <v>3.6999999999999998E-2</v>
      </c>
      <c r="J708" s="684">
        <v>0.30292419999999998</v>
      </c>
      <c r="K708" s="684" t="s">
        <v>9173</v>
      </c>
      <c r="L708" s="445">
        <v>1962.587264013915</v>
      </c>
      <c r="M708" s="446">
        <f>L708*ЗМІСТ!$E$13/1000*1.2</f>
        <v>123.76828920381129</v>
      </c>
      <c r="N708" s="874"/>
      <c r="O708" s="875"/>
      <c r="P708" s="1033"/>
      <c r="Q708" s="887"/>
      <c r="R708" s="672"/>
      <c r="S708" s="670"/>
      <c r="T708" s="671"/>
      <c r="U708" s="425"/>
    </row>
    <row r="709" spans="1:23" ht="13.5" customHeight="1" outlineLevel="1">
      <c r="A709" s="425"/>
      <c r="B709" s="170">
        <f t="shared" si="12"/>
        <v>702</v>
      </c>
      <c r="C709" s="21"/>
      <c r="D709" s="47">
        <v>8595568924735</v>
      </c>
      <c r="E709" s="204" t="s">
        <v>3404</v>
      </c>
      <c r="F709" s="582" t="s">
        <v>5157</v>
      </c>
      <c r="G709" s="715" t="s">
        <v>8568</v>
      </c>
      <c r="H709" s="723">
        <v>2</v>
      </c>
      <c r="I709" s="684">
        <v>0.152</v>
      </c>
      <c r="J709" s="684">
        <v>1.4419968999999999</v>
      </c>
      <c r="K709" s="684" t="s">
        <v>9173</v>
      </c>
      <c r="L709" s="445">
        <v>5744.4854719039213</v>
      </c>
      <c r="M709" s="446">
        <f>L709*ЗМІСТ!$E$13/1000*1.2</f>
        <v>362.26931268247336</v>
      </c>
      <c r="N709" s="874"/>
      <c r="O709" s="875"/>
      <c r="P709" s="1033"/>
      <c r="Q709" s="887"/>
      <c r="R709" s="672"/>
      <c r="S709" s="670"/>
      <c r="T709" s="671"/>
      <c r="U709" s="425"/>
    </row>
    <row r="710" spans="1:23" ht="13.5" customHeight="1" outlineLevel="1">
      <c r="A710" s="425"/>
      <c r="B710" s="170">
        <f t="shared" si="12"/>
        <v>703</v>
      </c>
      <c r="C710" s="457"/>
      <c r="D710" s="47">
        <v>8595568924742</v>
      </c>
      <c r="E710" s="204" t="s">
        <v>3405</v>
      </c>
      <c r="F710" s="582" t="s">
        <v>5158</v>
      </c>
      <c r="G710" s="715" t="s">
        <v>8568</v>
      </c>
      <c r="H710" s="723">
        <v>2</v>
      </c>
      <c r="I710" s="684">
        <v>5.2999999999999999E-2</v>
      </c>
      <c r="J710" s="684">
        <v>0.64088750000000005</v>
      </c>
      <c r="K710" s="684" t="s">
        <v>9173</v>
      </c>
      <c r="L710" s="445">
        <v>2349.9784549141068</v>
      </c>
      <c r="M710" s="446">
        <f>L710*ЗМІСТ!$E$13/1000*1.2</f>
        <v>148.19866528415045</v>
      </c>
      <c r="N710" s="874"/>
      <c r="O710" s="875"/>
      <c r="P710" s="1033"/>
      <c r="Q710" s="887"/>
      <c r="R710" s="672"/>
      <c r="S710" s="670"/>
      <c r="T710" s="671"/>
      <c r="U710" s="425"/>
    </row>
    <row r="711" spans="1:23" ht="13.5" customHeight="1" outlineLevel="1">
      <c r="A711" s="425"/>
      <c r="B711" s="170">
        <f t="shared" si="12"/>
        <v>704</v>
      </c>
      <c r="C711" s="457"/>
      <c r="D711" s="47">
        <v>8595568924759</v>
      </c>
      <c r="E711" s="204" t="s">
        <v>3406</v>
      </c>
      <c r="F711" s="582" t="s">
        <v>5159</v>
      </c>
      <c r="G711" s="715" t="s">
        <v>8568</v>
      </c>
      <c r="H711" s="723">
        <v>2</v>
      </c>
      <c r="I711" s="684">
        <v>0.14499999999999999</v>
      </c>
      <c r="J711" s="684">
        <v>2.4033281</v>
      </c>
      <c r="K711" s="684" t="s">
        <v>9173</v>
      </c>
      <c r="L711" s="445">
        <v>6464.0295278840204</v>
      </c>
      <c r="M711" s="446">
        <f>L711*ЗМІСТ!$E$13/1000*1.2</f>
        <v>407.64652390175337</v>
      </c>
      <c r="N711" s="874"/>
      <c r="O711" s="875"/>
      <c r="P711" s="1033"/>
      <c r="Q711" s="887"/>
      <c r="R711" s="672"/>
      <c r="S711" s="670"/>
      <c r="T711" s="671"/>
      <c r="U711" s="425"/>
    </row>
    <row r="712" spans="1:23" ht="13.5" customHeight="1" outlineLevel="1">
      <c r="A712" s="425"/>
      <c r="B712" s="170">
        <f t="shared" si="12"/>
        <v>705</v>
      </c>
      <c r="C712" s="457"/>
      <c r="D712" s="47">
        <v>8595568924766</v>
      </c>
      <c r="E712" s="204" t="s">
        <v>3407</v>
      </c>
      <c r="F712" s="582" t="s">
        <v>5160</v>
      </c>
      <c r="G712" s="715" t="s">
        <v>8568</v>
      </c>
      <c r="H712" s="723">
        <v>2</v>
      </c>
      <c r="I712" s="684">
        <v>0.125</v>
      </c>
      <c r="J712" s="684">
        <v>1.1535975000000001</v>
      </c>
      <c r="K712" s="684" t="s">
        <v>9173</v>
      </c>
      <c r="L712" s="445">
        <v>4987.4733368790185</v>
      </c>
      <c r="M712" s="446">
        <f>L712*ЗМІСТ!$E$13/1000*1.2</f>
        <v>314.52922052120454</v>
      </c>
      <c r="N712" s="874"/>
      <c r="O712" s="875"/>
      <c r="P712" s="1033"/>
      <c r="Q712" s="887"/>
      <c r="R712" s="672"/>
      <c r="S712" s="670"/>
      <c r="T712" s="671"/>
      <c r="U712" s="425"/>
    </row>
    <row r="713" spans="1:23" ht="13.5" customHeight="1" outlineLevel="1">
      <c r="A713" s="425"/>
      <c r="B713" s="170">
        <f t="shared" si="12"/>
        <v>706</v>
      </c>
      <c r="C713" s="457"/>
      <c r="D713" s="47">
        <v>8595568927149</v>
      </c>
      <c r="E713" s="204" t="s">
        <v>3409</v>
      </c>
      <c r="F713" s="582" t="s">
        <v>5161</v>
      </c>
      <c r="G713" s="715" t="s">
        <v>8568</v>
      </c>
      <c r="H713" s="723">
        <v>2</v>
      </c>
      <c r="I713" s="684">
        <v>2.3E-2</v>
      </c>
      <c r="J713" s="684">
        <v>0.16749929999999999</v>
      </c>
      <c r="K713" s="684" t="s">
        <v>9173</v>
      </c>
      <c r="L713" s="445">
        <v>1868.7363090035292</v>
      </c>
      <c r="M713" s="446">
        <f>L713*ЗМІСТ!$E$13/1000*1.2</f>
        <v>117.84968759318912</v>
      </c>
      <c r="N713" s="874"/>
      <c r="O713" s="875"/>
      <c r="P713" s="1033"/>
      <c r="Q713" s="887"/>
      <c r="R713" s="672"/>
      <c r="S713" s="670"/>
      <c r="T713" s="671"/>
      <c r="U713" s="425"/>
    </row>
    <row r="714" spans="1:23" ht="13.5" customHeight="1" outlineLevel="1">
      <c r="A714" s="425"/>
      <c r="B714" s="170">
        <f t="shared" si="12"/>
        <v>707</v>
      </c>
      <c r="C714" s="457"/>
      <c r="D714" s="534">
        <v>8595568924780</v>
      </c>
      <c r="E714" s="535" t="s">
        <v>3410</v>
      </c>
      <c r="F714" s="586" t="s">
        <v>5917</v>
      </c>
      <c r="G714" s="763" t="s">
        <v>8568</v>
      </c>
      <c r="H714" s="757">
        <v>2</v>
      </c>
      <c r="I714" s="758">
        <v>4.2999999999999997E-2</v>
      </c>
      <c r="J714" s="758">
        <v>0.1186</v>
      </c>
      <c r="K714" s="684" t="s">
        <v>9173</v>
      </c>
      <c r="L714" s="890">
        <v>1768.6863104139288</v>
      </c>
      <c r="M714" s="698">
        <f>L714*ЗМІСТ!$E$13/1000*1.2</f>
        <v>111.54015049013434</v>
      </c>
      <c r="N714" s="874"/>
      <c r="O714" s="875"/>
      <c r="P714" s="1033"/>
      <c r="Q714" s="887"/>
      <c r="R714" s="672"/>
      <c r="S714" s="670"/>
      <c r="T714" s="671"/>
      <c r="U714" s="425"/>
    </row>
    <row r="715" spans="1:23" ht="13.5" customHeight="1" outlineLevel="1">
      <c r="A715" s="425"/>
      <c r="B715" s="170">
        <f t="shared" si="12"/>
        <v>708</v>
      </c>
      <c r="C715" s="457"/>
      <c r="D715" s="534">
        <v>8595568924797</v>
      </c>
      <c r="E715" s="535" t="s">
        <v>3411</v>
      </c>
      <c r="F715" s="586" t="s">
        <v>5918</v>
      </c>
      <c r="G715" s="763" t="s">
        <v>8568</v>
      </c>
      <c r="H715" s="757">
        <v>2</v>
      </c>
      <c r="I715" s="758">
        <v>4.4999999999999998E-2</v>
      </c>
      <c r="J715" s="758">
        <v>0.40860000000000002</v>
      </c>
      <c r="K715" s="684" t="s">
        <v>9173</v>
      </c>
      <c r="L715" s="890">
        <v>1595.1013408650545</v>
      </c>
      <c r="M715" s="698">
        <f>L715*ЗМІСТ!$E$13/1000*1.2</f>
        <v>100.59321574409924</v>
      </c>
      <c r="N715" s="874"/>
      <c r="O715" s="875"/>
      <c r="P715" s="1033"/>
      <c r="Q715" s="887"/>
      <c r="R715" s="672"/>
      <c r="S715" s="670"/>
      <c r="T715" s="671"/>
      <c r="U715" s="425"/>
    </row>
    <row r="716" spans="1:23" ht="13.5" customHeight="1" outlineLevel="1">
      <c r="A716" s="425"/>
      <c r="B716" s="170">
        <f t="shared" si="12"/>
        <v>709</v>
      </c>
      <c r="C716" s="457"/>
      <c r="D716" s="534">
        <v>8595568924803</v>
      </c>
      <c r="E716" s="535" t="s">
        <v>3412</v>
      </c>
      <c r="F716" s="586" t="s">
        <v>5919</v>
      </c>
      <c r="G716" s="763" t="s">
        <v>8568</v>
      </c>
      <c r="H716" s="757">
        <v>2</v>
      </c>
      <c r="I716" s="758">
        <v>0.26</v>
      </c>
      <c r="J716" s="758">
        <v>2.2185000000000001</v>
      </c>
      <c r="K716" s="684" t="s">
        <v>9173</v>
      </c>
      <c r="L716" s="890">
        <v>8295.6215221727089</v>
      </c>
      <c r="M716" s="698">
        <f>L716*ЗМІСТ!$E$13/1000*1.2</f>
        <v>523.15374837485615</v>
      </c>
      <c r="N716" s="874"/>
      <c r="O716" s="875"/>
      <c r="P716" s="1033"/>
      <c r="Q716" s="887"/>
      <c r="R716" s="672"/>
      <c r="S716" s="670"/>
      <c r="T716" s="671"/>
      <c r="U716" s="425"/>
    </row>
    <row r="717" spans="1:23" ht="13.5" customHeight="1" outlineLevel="1">
      <c r="A717" s="425"/>
      <c r="B717" s="170">
        <f t="shared" si="12"/>
        <v>710</v>
      </c>
      <c r="C717" s="457"/>
      <c r="D717" s="534">
        <v>8595568924810</v>
      </c>
      <c r="E717" s="535" t="s">
        <v>3413</v>
      </c>
      <c r="F717" s="586" t="s">
        <v>5920</v>
      </c>
      <c r="G717" s="763" t="s">
        <v>8568</v>
      </c>
      <c r="H717" s="757">
        <v>2</v>
      </c>
      <c r="I717" s="758">
        <v>7.4999999999999997E-2</v>
      </c>
      <c r="J717" s="758">
        <v>1.1536</v>
      </c>
      <c r="K717" s="684" t="s">
        <v>9173</v>
      </c>
      <c r="L717" s="890">
        <v>2838.2896774023852</v>
      </c>
      <c r="M717" s="698">
        <f>L717*ЗМІСТ!$E$13/1000*1.2</f>
        <v>178.99344608935559</v>
      </c>
      <c r="N717" s="874"/>
      <c r="O717" s="875"/>
      <c r="P717" s="1033"/>
      <c r="Q717" s="887"/>
      <c r="R717" s="672"/>
      <c r="S717" s="670"/>
      <c r="T717" s="671"/>
      <c r="U717" s="425"/>
    </row>
    <row r="718" spans="1:23" ht="13.5" customHeight="1" outlineLevel="1">
      <c r="A718" s="425"/>
      <c r="B718" s="170">
        <f t="shared" si="12"/>
        <v>711</v>
      </c>
      <c r="C718" s="21"/>
      <c r="D718" s="534">
        <v>8595568924827</v>
      </c>
      <c r="E718" s="535" t="s">
        <v>3414</v>
      </c>
      <c r="F718" s="586" t="s">
        <v>5921</v>
      </c>
      <c r="G718" s="763" t="s">
        <v>8568</v>
      </c>
      <c r="H718" s="757">
        <v>2</v>
      </c>
      <c r="I718" s="758">
        <v>0.16400000000000001</v>
      </c>
      <c r="J718" s="758">
        <v>2.8839999999999999</v>
      </c>
      <c r="K718" s="684" t="s">
        <v>9173</v>
      </c>
      <c r="L718" s="890">
        <v>6037.9784777818659</v>
      </c>
      <c r="M718" s="698">
        <f>L718*ЗМІСТ!$E$13/1000*1.2</f>
        <v>380.77810864627912</v>
      </c>
      <c r="N718" s="874"/>
      <c r="O718" s="875"/>
      <c r="P718" s="1033"/>
      <c r="Q718" s="887"/>
      <c r="R718" s="672"/>
      <c r="S718" s="670"/>
      <c r="T718" s="671"/>
      <c r="U718" s="425"/>
    </row>
    <row r="719" spans="1:23" ht="13.5" customHeight="1" outlineLevel="1">
      <c r="A719" s="425"/>
      <c r="B719" s="170">
        <f t="shared" si="12"/>
        <v>712</v>
      </c>
      <c r="C719" s="450"/>
      <c r="D719" s="534">
        <v>8595568924834</v>
      </c>
      <c r="E719" s="535" t="s">
        <v>3415</v>
      </c>
      <c r="F719" s="586" t="s">
        <v>5922</v>
      </c>
      <c r="G719" s="763" t="s">
        <v>8568</v>
      </c>
      <c r="H719" s="757">
        <v>2</v>
      </c>
      <c r="I719" s="758">
        <v>0.152</v>
      </c>
      <c r="J719" s="758">
        <v>1.6022000000000001</v>
      </c>
      <c r="K719" s="684" t="s">
        <v>9173</v>
      </c>
      <c r="L719" s="890">
        <v>5113.8384778000345</v>
      </c>
      <c r="M719" s="698">
        <f>L719*ЗМІСТ!$E$13/1000*1.2</f>
        <v>322.4982915498249</v>
      </c>
      <c r="N719" s="874"/>
      <c r="O719" s="875"/>
      <c r="P719" s="1033"/>
      <c r="Q719" s="887"/>
      <c r="R719" s="672"/>
      <c r="S719" s="670"/>
      <c r="T719" s="671"/>
      <c r="U719" s="425"/>
    </row>
    <row r="720" spans="1:23" ht="13.5" customHeight="1" outlineLevel="1">
      <c r="A720" s="425"/>
      <c r="B720" s="170">
        <f t="shared" si="12"/>
        <v>713</v>
      </c>
      <c r="C720" s="21"/>
      <c r="D720" s="534">
        <v>8595568927156</v>
      </c>
      <c r="E720" s="535" t="s">
        <v>3416</v>
      </c>
      <c r="F720" s="586" t="s">
        <v>5923</v>
      </c>
      <c r="G720" s="763" t="s">
        <v>8568</v>
      </c>
      <c r="H720" s="757">
        <v>2</v>
      </c>
      <c r="I720" s="758">
        <v>2.6499999999999999E-2</v>
      </c>
      <c r="J720" s="758">
        <v>0.2034</v>
      </c>
      <c r="K720" s="684" t="s">
        <v>9173</v>
      </c>
      <c r="L720" s="890">
        <v>2382.3940724318118</v>
      </c>
      <c r="M720" s="698">
        <f>L720*ЗМІСТ!$E$13/1000*1.2</f>
        <v>150.24291860078816</v>
      </c>
      <c r="N720" s="874"/>
      <c r="O720" s="875"/>
      <c r="P720" s="1033"/>
      <c r="Q720" s="887"/>
      <c r="R720" s="672"/>
      <c r="S720" s="670"/>
      <c r="T720" s="671"/>
      <c r="U720" s="425"/>
    </row>
    <row r="721" spans="1:21" ht="13.5" customHeight="1" outlineLevel="1">
      <c r="A721" s="425"/>
      <c r="B721" s="170">
        <f t="shared" si="12"/>
        <v>714</v>
      </c>
      <c r="C721" s="21"/>
      <c r="D721" s="47">
        <v>8595057688063</v>
      </c>
      <c r="E721" s="204" t="s">
        <v>2042</v>
      </c>
      <c r="F721" s="582" t="s">
        <v>5924</v>
      </c>
      <c r="G721" s="715" t="s">
        <v>8568</v>
      </c>
      <c r="H721" s="723">
        <v>720</v>
      </c>
      <c r="I721" s="684">
        <v>1.7000000000000001E-2</v>
      </c>
      <c r="J721" s="684">
        <v>3.9548399999999997E-2</v>
      </c>
      <c r="K721" s="684" t="s">
        <v>9173</v>
      </c>
      <c r="L721" s="445">
        <v>1110.7302358849306</v>
      </c>
      <c r="M721" s="446">
        <f>L721*ЗМІСТ!$E$13/1000*1.2</f>
        <v>70.046913879009523</v>
      </c>
      <c r="N721" s="874"/>
      <c r="O721" s="875"/>
      <c r="P721" s="1033"/>
      <c r="Q721" s="887"/>
      <c r="R721" s="672"/>
      <c r="S721" s="670"/>
      <c r="T721" s="671"/>
      <c r="U721" s="425"/>
    </row>
    <row r="722" spans="1:21" ht="13.5" customHeight="1" outlineLevel="1">
      <c r="A722" s="425"/>
      <c r="B722" s="170">
        <f t="shared" si="12"/>
        <v>715</v>
      </c>
      <c r="C722" s="457"/>
      <c r="D722" s="47">
        <v>8595568925480</v>
      </c>
      <c r="E722" s="204" t="s">
        <v>2264</v>
      </c>
      <c r="F722" s="582" t="s">
        <v>2265</v>
      </c>
      <c r="G722" s="715" t="s">
        <v>8568</v>
      </c>
      <c r="H722" s="723">
        <v>300</v>
      </c>
      <c r="I722" s="684">
        <v>1.4500000000000001E-2</v>
      </c>
      <c r="J722" s="684">
        <v>4.0478800000000002E-2</v>
      </c>
      <c r="K722" s="684" t="s">
        <v>9173</v>
      </c>
      <c r="L722" s="445">
        <v>1888.5847640492582</v>
      </c>
      <c r="M722" s="446">
        <f>L722*ЗМІСТ!$E$13/1000*1.2</f>
        <v>119.10140738644016</v>
      </c>
      <c r="N722" s="874"/>
      <c r="O722" s="875"/>
      <c r="P722" s="1033"/>
      <c r="Q722" s="887"/>
      <c r="R722" s="672"/>
      <c r="S722" s="670"/>
      <c r="T722" s="671"/>
      <c r="U722" s="425"/>
    </row>
    <row r="723" spans="1:21" ht="13.5" customHeight="1" outlineLevel="1">
      <c r="A723" s="425"/>
      <c r="B723" s="170">
        <f t="shared" si="12"/>
        <v>716</v>
      </c>
      <c r="C723" s="457"/>
      <c r="D723" s="47">
        <v>8595057688070</v>
      </c>
      <c r="E723" s="204" t="s">
        <v>2045</v>
      </c>
      <c r="F723" s="582" t="s">
        <v>5925</v>
      </c>
      <c r="G723" s="715" t="s">
        <v>8568</v>
      </c>
      <c r="H723" s="723">
        <v>134</v>
      </c>
      <c r="I723" s="684">
        <v>2.9000000000000001E-2</v>
      </c>
      <c r="J723" s="684">
        <v>0.2124991</v>
      </c>
      <c r="K723" s="684" t="s">
        <v>9173</v>
      </c>
      <c r="L723" s="445">
        <v>1781.360955112759</v>
      </c>
      <c r="M723" s="446">
        <f>L723*ЗМІСТ!$E$13/1000*1.2</f>
        <v>112.33946225547821</v>
      </c>
      <c r="N723" s="874"/>
      <c r="O723" s="875"/>
      <c r="P723" s="1033"/>
      <c r="Q723" s="887"/>
      <c r="R723" s="672"/>
      <c r="S723" s="670"/>
      <c r="T723" s="671"/>
      <c r="U723" s="425"/>
    </row>
    <row r="724" spans="1:21" ht="13.5" customHeight="1" outlineLevel="1">
      <c r="A724" s="425"/>
      <c r="B724" s="170">
        <f t="shared" si="12"/>
        <v>717</v>
      </c>
      <c r="C724" s="457"/>
      <c r="D724" s="534">
        <v>8595568925497</v>
      </c>
      <c r="E724" s="535" t="s">
        <v>2267</v>
      </c>
      <c r="F724" s="586" t="s">
        <v>2268</v>
      </c>
      <c r="G724" s="715" t="s">
        <v>8568</v>
      </c>
      <c r="H724" s="723">
        <v>130</v>
      </c>
      <c r="I724" s="684">
        <v>2.4500000000000001E-2</v>
      </c>
      <c r="J724" s="684">
        <v>0.2190375</v>
      </c>
      <c r="K724" s="684" t="s">
        <v>9173</v>
      </c>
      <c r="L724" s="445">
        <v>3156.5063090864028</v>
      </c>
      <c r="M724" s="446">
        <f>L724*ЗМІСТ!$E$13/1000*1.2</f>
        <v>199.06140883521542</v>
      </c>
      <c r="N724" s="874"/>
      <c r="O724" s="875"/>
      <c r="P724" s="1033"/>
      <c r="Q724" s="887"/>
      <c r="R724" s="672"/>
      <c r="S724" s="670"/>
      <c r="T724" s="671"/>
      <c r="U724" s="425"/>
    </row>
    <row r="725" spans="1:21" ht="13.5" customHeight="1" outlineLevel="1">
      <c r="A725" s="425"/>
      <c r="B725" s="170">
        <f t="shared" si="12"/>
        <v>718</v>
      </c>
      <c r="C725" s="457"/>
      <c r="D725" s="47">
        <v>8595057688087</v>
      </c>
      <c r="E725" s="204" t="s">
        <v>2048</v>
      </c>
      <c r="F725" s="582" t="s">
        <v>5926</v>
      </c>
      <c r="G725" s="715" t="s">
        <v>8568</v>
      </c>
      <c r="H725" s="723">
        <v>48</v>
      </c>
      <c r="I725" s="684">
        <v>7.9000000000000001E-2</v>
      </c>
      <c r="J725" s="684">
        <v>0.59322660000000005</v>
      </c>
      <c r="K725" s="684" t="s">
        <v>9173</v>
      </c>
      <c r="L725" s="445">
        <v>2989.5263090474032</v>
      </c>
      <c r="M725" s="446">
        <f>L725*ЗМІСТ!$E$13/1000*1.2</f>
        <v>188.53100882955599</v>
      </c>
      <c r="N725" s="874"/>
      <c r="O725" s="875"/>
      <c r="P725" s="1033"/>
      <c r="Q725" s="887"/>
      <c r="R725" s="672"/>
      <c r="S725" s="670"/>
      <c r="T725" s="671"/>
      <c r="U725" s="425"/>
    </row>
    <row r="726" spans="1:21" ht="13.5" customHeight="1" outlineLevel="1">
      <c r="A726" s="425"/>
      <c r="B726" s="170">
        <f t="shared" si="12"/>
        <v>719</v>
      </c>
      <c r="C726" s="450"/>
      <c r="D726" s="47">
        <v>8595568925503</v>
      </c>
      <c r="E726" s="204" t="s">
        <v>2270</v>
      </c>
      <c r="F726" s="582" t="s">
        <v>2271</v>
      </c>
      <c r="G726" s="715" t="s">
        <v>8568</v>
      </c>
      <c r="H726" s="723">
        <v>48</v>
      </c>
      <c r="I726" s="684">
        <v>6.54E-2</v>
      </c>
      <c r="J726" s="684">
        <v>0.59322660000000005</v>
      </c>
      <c r="K726" s="684" t="s">
        <v>9173</v>
      </c>
      <c r="L726" s="445">
        <v>6107.1188089584366</v>
      </c>
      <c r="M726" s="446">
        <f>L726*ЗМІСТ!$E$13/1000*1.2</f>
        <v>385.13836342914533</v>
      </c>
      <c r="N726" s="874"/>
      <c r="O726" s="875"/>
      <c r="P726" s="1033"/>
      <c r="Q726" s="887"/>
      <c r="R726" s="672"/>
      <c r="S726" s="670"/>
      <c r="T726" s="671"/>
      <c r="U726" s="425"/>
    </row>
    <row r="727" spans="1:21" ht="13.5" customHeight="1" outlineLevel="1">
      <c r="A727" s="425"/>
      <c r="B727" s="170">
        <f t="shared" si="12"/>
        <v>720</v>
      </c>
      <c r="C727" s="21"/>
      <c r="D727" s="47">
        <v>8595057688094</v>
      </c>
      <c r="E727" s="204" t="s">
        <v>2051</v>
      </c>
      <c r="F727" s="582" t="s">
        <v>5927</v>
      </c>
      <c r="G727" s="715" t="s">
        <v>8568</v>
      </c>
      <c r="H727" s="723">
        <v>86</v>
      </c>
      <c r="I727" s="684">
        <v>3.95E-2</v>
      </c>
      <c r="J727" s="684">
        <v>0.33110319999999999</v>
      </c>
      <c r="K727" s="684" t="s">
        <v>9173</v>
      </c>
      <c r="L727" s="445">
        <v>2010.8680899646035</v>
      </c>
      <c r="M727" s="446">
        <f>L727*ЗМІСТ!$E$13/1000*1.2</f>
        <v>126.81306348663335</v>
      </c>
      <c r="N727" s="874"/>
      <c r="O727" s="875"/>
      <c r="P727" s="1033"/>
      <c r="Q727" s="887"/>
      <c r="R727" s="672"/>
      <c r="S727" s="670"/>
      <c r="T727" s="671"/>
      <c r="U727" s="425"/>
    </row>
    <row r="728" spans="1:21" ht="13.5" customHeight="1" outlineLevel="1">
      <c r="A728" s="425"/>
      <c r="B728" s="170">
        <f t="shared" si="12"/>
        <v>721</v>
      </c>
      <c r="C728" s="21"/>
      <c r="D728" s="47">
        <v>8595568925510</v>
      </c>
      <c r="E728" s="204" t="s">
        <v>2273</v>
      </c>
      <c r="F728" s="582" t="s">
        <v>2274</v>
      </c>
      <c r="G728" s="715" t="s">
        <v>8568</v>
      </c>
      <c r="H728" s="723">
        <v>86</v>
      </c>
      <c r="I728" s="684">
        <v>3.2000000000000001E-2</v>
      </c>
      <c r="J728" s="684">
        <v>0.33110319999999999</v>
      </c>
      <c r="K728" s="684" t="s">
        <v>9173</v>
      </c>
      <c r="L728" s="445">
        <v>3473.298455021355</v>
      </c>
      <c r="M728" s="446">
        <f>L728*ЗМІСТ!$E$13/1000*1.2</f>
        <v>219.0395380397139</v>
      </c>
      <c r="N728" s="874"/>
      <c r="O728" s="875"/>
      <c r="P728" s="1033"/>
      <c r="Q728" s="887"/>
      <c r="R728" s="672"/>
      <c r="S728" s="670"/>
      <c r="T728" s="671"/>
      <c r="U728" s="425"/>
    </row>
    <row r="729" spans="1:21" ht="13.5" customHeight="1" outlineLevel="1">
      <c r="A729" s="425"/>
      <c r="B729" s="170">
        <f t="shared" si="12"/>
        <v>722</v>
      </c>
      <c r="C729" s="457"/>
      <c r="D729" s="47">
        <v>8595057688100</v>
      </c>
      <c r="E729" s="204" t="s">
        <v>2054</v>
      </c>
      <c r="F729" s="582" t="s">
        <v>5928</v>
      </c>
      <c r="G729" s="715" t="s">
        <v>8568</v>
      </c>
      <c r="H729" s="723">
        <v>88</v>
      </c>
      <c r="I729" s="684">
        <v>7.1999999999999995E-2</v>
      </c>
      <c r="J729" s="684">
        <v>0.65545310000000001</v>
      </c>
      <c r="K729" s="684" t="s">
        <v>9173</v>
      </c>
      <c r="L729" s="445">
        <v>3461.3110729504142</v>
      </c>
      <c r="M729" s="446">
        <f>L729*ЗМІСТ!$E$13/1000*1.2</f>
        <v>218.28356769477324</v>
      </c>
      <c r="N729" s="874"/>
      <c r="O729" s="875"/>
      <c r="P729" s="1033"/>
      <c r="Q729" s="887"/>
      <c r="R729" s="672"/>
      <c r="S729" s="670"/>
      <c r="T729" s="671"/>
      <c r="U729" s="425"/>
    </row>
    <row r="730" spans="1:21" ht="13.5" customHeight="1" outlineLevel="1">
      <c r="A730" s="425"/>
      <c r="B730" s="170">
        <f t="shared" si="12"/>
        <v>723</v>
      </c>
      <c r="C730" s="457"/>
      <c r="D730" s="534">
        <v>8595568925527</v>
      </c>
      <c r="E730" s="535" t="s">
        <v>2276</v>
      </c>
      <c r="F730" s="586" t="s">
        <v>2277</v>
      </c>
      <c r="G730" s="715" t="s">
        <v>8568</v>
      </c>
      <c r="H730" s="723">
        <v>88</v>
      </c>
      <c r="I730" s="684">
        <v>5.8000000000000003E-2</v>
      </c>
      <c r="J730" s="684">
        <v>0.65545310000000001</v>
      </c>
      <c r="K730" s="684" t="s">
        <v>9173</v>
      </c>
      <c r="L730" s="445">
        <v>6084.9813089523423</v>
      </c>
      <c r="M730" s="446">
        <f>L730*ЗМІСТ!$E$13/1000*1.2</f>
        <v>383.74228767076102</v>
      </c>
      <c r="N730" s="874"/>
      <c r="O730" s="875"/>
      <c r="P730" s="1033"/>
      <c r="Q730" s="887"/>
      <c r="R730" s="672"/>
      <c r="S730" s="670"/>
      <c r="T730" s="671"/>
      <c r="U730" s="425"/>
    </row>
    <row r="731" spans="1:21" ht="13.5" customHeight="1" outlineLevel="1">
      <c r="A731" s="425"/>
      <c r="B731" s="170">
        <f t="shared" si="12"/>
        <v>724</v>
      </c>
      <c r="C731" s="457"/>
      <c r="D731" s="47">
        <v>8595057688117</v>
      </c>
      <c r="E731" s="204" t="s">
        <v>2057</v>
      </c>
      <c r="F731" s="582" t="s">
        <v>5929</v>
      </c>
      <c r="G731" s="715" t="s">
        <v>8568</v>
      </c>
      <c r="H731" s="723">
        <v>100</v>
      </c>
      <c r="I731" s="684">
        <v>7.5999999999999998E-2</v>
      </c>
      <c r="J731" s="684">
        <v>0.57679879999999994</v>
      </c>
      <c r="K731" s="684" t="s">
        <v>9173</v>
      </c>
      <c r="L731" s="445">
        <v>3091.8708371093576</v>
      </c>
      <c r="M731" s="446">
        <f>L731*ЗМІСТ!$E$13/1000*1.2</f>
        <v>194.98524777213058</v>
      </c>
      <c r="N731" s="874"/>
      <c r="O731" s="875"/>
      <c r="P731" s="1033"/>
      <c r="Q731" s="887"/>
      <c r="R731" s="672"/>
      <c r="S731" s="670"/>
      <c r="T731" s="671"/>
      <c r="U731" s="425"/>
    </row>
    <row r="732" spans="1:21" ht="13.5" customHeight="1" outlineLevel="1">
      <c r="A732" s="425"/>
      <c r="B732" s="170">
        <f t="shared" si="12"/>
        <v>725</v>
      </c>
      <c r="C732" s="457"/>
      <c r="D732" s="534">
        <v>8595568925534</v>
      </c>
      <c r="E732" s="535" t="s">
        <v>2279</v>
      </c>
      <c r="F732" s="586" t="s">
        <v>2280</v>
      </c>
      <c r="G732" s="715" t="s">
        <v>8568</v>
      </c>
      <c r="H732" s="723">
        <v>100</v>
      </c>
      <c r="I732" s="684">
        <v>6.4000000000000001E-2</v>
      </c>
      <c r="J732" s="684">
        <v>0.57679879999999994</v>
      </c>
      <c r="K732" s="684" t="s">
        <v>9173</v>
      </c>
      <c r="L732" s="445">
        <v>5805.5970279047378</v>
      </c>
      <c r="M732" s="446">
        <f>L732*ЗМІСТ!$E$13/1000*1.2</f>
        <v>366.12324207225987</v>
      </c>
      <c r="N732" s="874"/>
      <c r="O732" s="875"/>
      <c r="P732" s="1033"/>
      <c r="Q732" s="887"/>
      <c r="R732" s="672"/>
      <c r="S732" s="670"/>
      <c r="T732" s="671"/>
      <c r="U732" s="425"/>
    </row>
    <row r="733" spans="1:21" ht="13.5" customHeight="1" outlineLevel="1">
      <c r="A733" s="425"/>
      <c r="B733" s="170">
        <f t="shared" si="12"/>
        <v>726</v>
      </c>
      <c r="C733" s="21"/>
      <c r="D733" s="47">
        <v>8595057688124</v>
      </c>
      <c r="E733" s="204" t="s">
        <v>2060</v>
      </c>
      <c r="F733" s="582" t="s">
        <v>5930</v>
      </c>
      <c r="G733" s="715" t="s">
        <v>8568</v>
      </c>
      <c r="H733" s="723">
        <v>10</v>
      </c>
      <c r="I733" s="684">
        <v>1.8599999999999998E-2</v>
      </c>
      <c r="J733" s="684">
        <v>9.4916299999999995E-2</v>
      </c>
      <c r="K733" s="684" t="s">
        <v>9173</v>
      </c>
      <c r="L733" s="445">
        <v>2048.3361909465034</v>
      </c>
      <c r="M733" s="446">
        <f>L733*ЗМІСТ!$E$13/1000*1.2</f>
        <v>129.17594581205972</v>
      </c>
      <c r="N733" s="874"/>
      <c r="O733" s="875"/>
      <c r="P733" s="1033"/>
      <c r="Q733" s="887"/>
      <c r="R733" s="672"/>
      <c r="S733" s="670"/>
      <c r="T733" s="671"/>
      <c r="U733" s="425"/>
    </row>
    <row r="734" spans="1:21" ht="13.5" customHeight="1" outlineLevel="1">
      <c r="A734" s="425"/>
      <c r="B734" s="170">
        <f t="shared" si="12"/>
        <v>727</v>
      </c>
      <c r="C734" s="21"/>
      <c r="D734" s="534">
        <v>8595568925541</v>
      </c>
      <c r="E734" s="535" t="s">
        <v>3417</v>
      </c>
      <c r="F734" s="586" t="s">
        <v>5931</v>
      </c>
      <c r="G734" s="715" t="s">
        <v>8568</v>
      </c>
      <c r="H734" s="723">
        <v>300</v>
      </c>
      <c r="I734" s="684">
        <v>1.6E-2</v>
      </c>
      <c r="J734" s="684">
        <v>9.4916299999999995E-2</v>
      </c>
      <c r="K734" s="684" t="s">
        <v>9173</v>
      </c>
      <c r="L734" s="445">
        <v>2784.4600907901026</v>
      </c>
      <c r="M734" s="446">
        <f>L734*ЗМІСТ!$E$13/1000*1.2</f>
        <v>175.59874565197248</v>
      </c>
      <c r="N734" s="874"/>
      <c r="O734" s="875"/>
      <c r="P734" s="1033"/>
      <c r="Q734" s="887"/>
      <c r="R734" s="672"/>
      <c r="S734" s="670"/>
      <c r="T734" s="671"/>
      <c r="U734" s="425"/>
    </row>
    <row r="735" spans="1:21" ht="13.5" customHeight="1" outlineLevel="1">
      <c r="A735" s="425"/>
      <c r="B735" s="170">
        <f t="shared" si="12"/>
        <v>728</v>
      </c>
      <c r="C735" s="21"/>
      <c r="D735" s="47">
        <v>8595057650589</v>
      </c>
      <c r="E735" s="204" t="s">
        <v>2089</v>
      </c>
      <c r="F735" s="582" t="s">
        <v>5932</v>
      </c>
      <c r="G735" s="715" t="s">
        <v>8568</v>
      </c>
      <c r="H735" s="723">
        <v>460</v>
      </c>
      <c r="I735" s="684">
        <v>2.5000000000000001E-2</v>
      </c>
      <c r="J735" s="684">
        <v>6.1901900000000003E-2</v>
      </c>
      <c r="K735" s="684" t="s">
        <v>9173</v>
      </c>
      <c r="L735" s="445">
        <v>1278.2523819807548</v>
      </c>
      <c r="M735" s="446">
        <f>L735*ЗМІСТ!$E$13/1000*1.2</f>
        <v>80.611503696853205</v>
      </c>
      <c r="N735" s="874"/>
      <c r="O735" s="875"/>
      <c r="P735" s="1033"/>
      <c r="Q735" s="887"/>
      <c r="R735" s="672"/>
      <c r="S735" s="670"/>
      <c r="T735" s="671"/>
      <c r="U735" s="425"/>
    </row>
    <row r="736" spans="1:21" ht="13.5" customHeight="1" outlineLevel="1">
      <c r="A736" s="425"/>
      <c r="B736" s="170">
        <f t="shared" si="12"/>
        <v>729</v>
      </c>
      <c r="C736" s="457"/>
      <c r="D736" s="47">
        <v>8595057650596</v>
      </c>
      <c r="E736" s="204" t="s">
        <v>2092</v>
      </c>
      <c r="F736" s="582" t="s">
        <v>5933</v>
      </c>
      <c r="G736" s="715" t="s">
        <v>8568</v>
      </c>
      <c r="H736" s="723">
        <v>104</v>
      </c>
      <c r="I736" s="684">
        <v>4.1000000000000002E-2</v>
      </c>
      <c r="J736" s="684">
        <v>0.27379690000000001</v>
      </c>
      <c r="K736" s="684" t="s">
        <v>9173</v>
      </c>
      <c r="L736" s="445">
        <v>1916.8364269143074</v>
      </c>
      <c r="M736" s="446">
        <f>L736*ЗМІСТ!$E$13/1000*1.2</f>
        <v>120.88306573309555</v>
      </c>
      <c r="N736" s="874"/>
      <c r="O736" s="875"/>
      <c r="P736" s="1033"/>
      <c r="Q736" s="887"/>
      <c r="R736" s="672"/>
      <c r="S736" s="670"/>
      <c r="T736" s="671"/>
      <c r="U736" s="425"/>
    </row>
    <row r="737" spans="1:21" ht="13.5" customHeight="1" outlineLevel="1">
      <c r="A737" s="425"/>
      <c r="B737" s="170">
        <f t="shared" si="12"/>
        <v>730</v>
      </c>
      <c r="C737" s="457"/>
      <c r="D737" s="47">
        <v>8595057650602</v>
      </c>
      <c r="E737" s="204" t="s">
        <v>2095</v>
      </c>
      <c r="F737" s="582" t="s">
        <v>5934</v>
      </c>
      <c r="G737" s="715" t="s">
        <v>8568</v>
      </c>
      <c r="H737" s="723">
        <v>62</v>
      </c>
      <c r="I737" s="684">
        <v>0.13500000000000001</v>
      </c>
      <c r="J737" s="684">
        <v>0.93032060000000005</v>
      </c>
      <c r="K737" s="684" t="s">
        <v>9173</v>
      </c>
      <c r="L737" s="445">
        <v>5584.8244099951789</v>
      </c>
      <c r="M737" s="446">
        <f>L737*ЗМІСТ!$E$13/1000*1.2</f>
        <v>352.20047302003036</v>
      </c>
      <c r="N737" s="874"/>
      <c r="O737" s="875"/>
      <c r="P737" s="1033"/>
      <c r="Q737" s="887"/>
      <c r="R737" s="672"/>
      <c r="S737" s="670"/>
      <c r="T737" s="671"/>
      <c r="U737" s="425"/>
    </row>
    <row r="738" spans="1:21" ht="13.5" customHeight="1" outlineLevel="1">
      <c r="A738" s="425"/>
      <c r="B738" s="170">
        <f t="shared" si="12"/>
        <v>731</v>
      </c>
      <c r="C738" s="457"/>
      <c r="D738" s="47">
        <v>8595057650619</v>
      </c>
      <c r="E738" s="204" t="s">
        <v>2098</v>
      </c>
      <c r="F738" s="582" t="s">
        <v>5935</v>
      </c>
      <c r="G738" s="715" t="s">
        <v>8568</v>
      </c>
      <c r="H738" s="723">
        <v>60</v>
      </c>
      <c r="I738" s="684">
        <v>5.9400000000000001E-2</v>
      </c>
      <c r="J738" s="684">
        <v>0.47458129999999998</v>
      </c>
      <c r="K738" s="684" t="s">
        <v>9173</v>
      </c>
      <c r="L738" s="445">
        <v>2802.7279718880777</v>
      </c>
      <c r="M738" s="446">
        <f>L738*ЗМІСТ!$E$13/1000*1.2</f>
        <v>176.75078838267419</v>
      </c>
      <c r="N738" s="874"/>
      <c r="O738" s="875"/>
      <c r="P738" s="1033"/>
      <c r="Q738" s="887"/>
      <c r="R738" s="672"/>
      <c r="S738" s="670"/>
      <c r="T738" s="671"/>
      <c r="U738" s="425"/>
    </row>
    <row r="739" spans="1:21" ht="13.5" customHeight="1" outlineLevel="1">
      <c r="A739" s="425"/>
      <c r="B739" s="170">
        <f t="shared" si="12"/>
        <v>732</v>
      </c>
      <c r="C739" s="457"/>
      <c r="D739" s="47">
        <v>8595057650626</v>
      </c>
      <c r="E739" s="204" t="s">
        <v>2101</v>
      </c>
      <c r="F739" s="582" t="s">
        <v>5936</v>
      </c>
      <c r="G739" s="715" t="s">
        <v>8568</v>
      </c>
      <c r="H739" s="723">
        <v>64</v>
      </c>
      <c r="I739" s="684">
        <v>8.4000000000000005E-2</v>
      </c>
      <c r="J739" s="684">
        <v>0.90124800000000005</v>
      </c>
      <c r="K739" s="684" t="s">
        <v>9173</v>
      </c>
      <c r="L739" s="445">
        <v>4152.3624999939066</v>
      </c>
      <c r="M739" s="446">
        <f>L739*ЗМІСТ!$E$13/1000*1.2</f>
        <v>261.86392432161568</v>
      </c>
      <c r="N739" s="874"/>
      <c r="O739" s="875"/>
      <c r="P739" s="1033"/>
      <c r="Q739" s="887"/>
      <c r="R739" s="672"/>
      <c r="S739" s="670"/>
      <c r="T739" s="671"/>
      <c r="U739" s="425"/>
    </row>
    <row r="740" spans="1:21" ht="13.5" customHeight="1" outlineLevel="1">
      <c r="A740" s="425"/>
      <c r="B740" s="170">
        <f t="shared" si="12"/>
        <v>733</v>
      </c>
      <c r="C740" s="21"/>
      <c r="D740" s="47">
        <v>8595057650633</v>
      </c>
      <c r="E740" s="204" t="s">
        <v>2104</v>
      </c>
      <c r="F740" s="582" t="s">
        <v>5937</v>
      </c>
      <c r="G740" s="715" t="s">
        <v>8568</v>
      </c>
      <c r="H740" s="723">
        <v>80</v>
      </c>
      <c r="I740" s="684">
        <v>0.125</v>
      </c>
      <c r="J740" s="684">
        <v>0.72099840000000004</v>
      </c>
      <c r="K740" s="684" t="s">
        <v>9173</v>
      </c>
      <c r="L740" s="445">
        <v>4856.6361910927508</v>
      </c>
      <c r="M740" s="446">
        <f>L740*ЗМІСТ!$E$13/1000*1.2</f>
        <v>306.27812769328261</v>
      </c>
      <c r="N740" s="874"/>
      <c r="O740" s="875"/>
      <c r="P740" s="1033"/>
      <c r="Q740" s="887"/>
      <c r="R740" s="672"/>
      <c r="S740" s="670"/>
      <c r="T740" s="671"/>
      <c r="U740" s="425"/>
    </row>
    <row r="741" spans="1:21" ht="13.5" customHeight="1" outlineLevel="1">
      <c r="A741" s="425"/>
      <c r="B741" s="170">
        <f t="shared" si="12"/>
        <v>734</v>
      </c>
      <c r="C741" s="21"/>
      <c r="D741" s="534">
        <v>8595057657052</v>
      </c>
      <c r="E741" s="535" t="s">
        <v>3418</v>
      </c>
      <c r="F741" s="586" t="s">
        <v>5938</v>
      </c>
      <c r="G741" s="763" t="s">
        <v>8568</v>
      </c>
      <c r="H741" s="757">
        <v>2</v>
      </c>
      <c r="I741" s="758">
        <v>2.1499999999999998E-2</v>
      </c>
      <c r="J741" s="758">
        <v>0.1138995</v>
      </c>
      <c r="K741" s="684" t="s">
        <v>9173</v>
      </c>
      <c r="L741" s="890">
        <v>1968.7370261415722</v>
      </c>
      <c r="M741" s="698">
        <f>L741*ЗМІСТ!$E$13/1000*1.2</f>
        <v>124.15611681866791</v>
      </c>
      <c r="N741" s="874"/>
      <c r="O741" s="875"/>
      <c r="P741" s="1033"/>
      <c r="Q741" s="887"/>
      <c r="R741" s="672"/>
      <c r="S741" s="670"/>
      <c r="T741" s="671"/>
      <c r="U741" s="425"/>
    </row>
    <row r="742" spans="1:21" ht="13.5" customHeight="1" outlineLevel="1">
      <c r="A742" s="425"/>
      <c r="B742" s="170">
        <f t="shared" si="12"/>
        <v>735</v>
      </c>
      <c r="C742" s="21"/>
      <c r="D742" s="47">
        <v>8595057657069</v>
      </c>
      <c r="E742" s="204" t="s">
        <v>2110</v>
      </c>
      <c r="F742" s="582" t="s">
        <v>5939</v>
      </c>
      <c r="G742" s="715" t="s">
        <v>8568</v>
      </c>
      <c r="H742" s="723">
        <v>280</v>
      </c>
      <c r="I742" s="684">
        <v>3.9E-2</v>
      </c>
      <c r="J742" s="684">
        <v>0.10169599999999999</v>
      </c>
      <c r="K742" s="684" t="s">
        <v>9173</v>
      </c>
      <c r="L742" s="445">
        <v>1629.2898819380994</v>
      </c>
      <c r="M742" s="446">
        <f>L742*ЗМІСТ!$E$13/1000*1.2</f>
        <v>102.74927642816317</v>
      </c>
      <c r="N742" s="874"/>
      <c r="O742" s="875"/>
      <c r="P742" s="1033"/>
      <c r="Q742" s="887"/>
      <c r="R742" s="672"/>
      <c r="S742" s="670"/>
      <c r="T742" s="671"/>
      <c r="U742" s="425"/>
    </row>
    <row r="743" spans="1:21" ht="13.5" customHeight="1" outlineLevel="1">
      <c r="A743" s="425"/>
      <c r="B743" s="170">
        <f t="shared" si="12"/>
        <v>736</v>
      </c>
      <c r="C743" s="21"/>
      <c r="D743" s="47">
        <v>8595057657076</v>
      </c>
      <c r="E743" s="204" t="s">
        <v>2113</v>
      </c>
      <c r="F743" s="582" t="s">
        <v>5940</v>
      </c>
      <c r="G743" s="715" t="s">
        <v>8568</v>
      </c>
      <c r="H743" s="723">
        <v>128</v>
      </c>
      <c r="I743" s="684">
        <v>6.0999999999999999E-2</v>
      </c>
      <c r="J743" s="684">
        <v>0.45062400000000002</v>
      </c>
      <c r="K743" s="684" t="s">
        <v>9173</v>
      </c>
      <c r="L743" s="445">
        <v>2580.8108369826105</v>
      </c>
      <c r="M743" s="446">
        <f>L743*ЗМІСТ!$E$13/1000*1.2</f>
        <v>162.75584169373744</v>
      </c>
      <c r="N743" s="874"/>
      <c r="O743" s="875"/>
      <c r="P743" s="1033"/>
      <c r="Q743" s="887"/>
      <c r="R743" s="672"/>
      <c r="S743" s="670"/>
      <c r="T743" s="671"/>
      <c r="U743" s="425"/>
    </row>
    <row r="744" spans="1:21" ht="13.5" customHeight="1" outlineLevel="1">
      <c r="A744" s="425"/>
      <c r="B744" s="170">
        <f t="shared" si="12"/>
        <v>737</v>
      </c>
      <c r="C744" s="21"/>
      <c r="D744" s="47">
        <v>8595057657083</v>
      </c>
      <c r="E744" s="204" t="s">
        <v>2116</v>
      </c>
      <c r="F744" s="582" t="s">
        <v>5941</v>
      </c>
      <c r="G744" s="715" t="s">
        <v>8568</v>
      </c>
      <c r="H744" s="723">
        <v>30</v>
      </c>
      <c r="I744" s="684">
        <v>0.215</v>
      </c>
      <c r="J744" s="684">
        <v>1.9226624999999999</v>
      </c>
      <c r="K744" s="684" t="s">
        <v>9173</v>
      </c>
      <c r="L744" s="445">
        <v>7306.4894100999882</v>
      </c>
      <c r="M744" s="446">
        <f>L744*ЗМІСТ!$E$13/1000*1.2</f>
        <v>460.77527912023999</v>
      </c>
      <c r="N744" s="874"/>
      <c r="O744" s="875"/>
      <c r="P744" s="1033"/>
      <c r="Q744" s="887"/>
      <c r="R744" s="672"/>
      <c r="S744" s="670"/>
      <c r="T744" s="671"/>
      <c r="U744" s="425"/>
    </row>
    <row r="745" spans="1:21" ht="13.5" customHeight="1" outlineLevel="1">
      <c r="A745" s="425"/>
      <c r="B745" s="170">
        <f t="shared" si="12"/>
        <v>738</v>
      </c>
      <c r="C745" s="457"/>
      <c r="D745" s="47">
        <v>8595057657090</v>
      </c>
      <c r="E745" s="204" t="s">
        <v>2119</v>
      </c>
      <c r="F745" s="582" t="s">
        <v>5942</v>
      </c>
      <c r="G745" s="715" t="s">
        <v>8568</v>
      </c>
      <c r="H745" s="723">
        <v>60</v>
      </c>
      <c r="I745" s="684">
        <v>0.08</v>
      </c>
      <c r="J745" s="684">
        <v>0.9613313</v>
      </c>
      <c r="K745" s="684" t="s">
        <v>9173</v>
      </c>
      <c r="L745" s="445">
        <v>3787.8015450273952</v>
      </c>
      <c r="M745" s="446">
        <f>L745*ЗМІСТ!$E$13/1000*1.2</f>
        <v>238.87331058736044</v>
      </c>
      <c r="N745" s="874"/>
      <c r="O745" s="875"/>
      <c r="P745" s="1033"/>
      <c r="Q745" s="887"/>
      <c r="R745" s="672"/>
      <c r="S745" s="670"/>
      <c r="T745" s="671"/>
      <c r="U745" s="425"/>
    </row>
    <row r="746" spans="1:21" ht="13.5" customHeight="1" outlineLevel="1">
      <c r="A746" s="425"/>
      <c r="B746" s="170">
        <f t="shared" si="12"/>
        <v>739</v>
      </c>
      <c r="C746" s="457"/>
      <c r="D746" s="47">
        <v>8595057657106</v>
      </c>
      <c r="E746" s="204" t="s">
        <v>2122</v>
      </c>
      <c r="F746" s="582" t="s">
        <v>5943</v>
      </c>
      <c r="G746" s="715" t="s">
        <v>8568</v>
      </c>
      <c r="H746" s="723">
        <v>48</v>
      </c>
      <c r="I746" s="684">
        <v>0.106</v>
      </c>
      <c r="J746" s="684">
        <v>1.2016640999999999</v>
      </c>
      <c r="K746" s="684" t="s">
        <v>9173</v>
      </c>
      <c r="L746" s="445">
        <v>4635.1105899487593</v>
      </c>
      <c r="M746" s="446">
        <f>L746*ЗМІСТ!$E$13/1000*1.2</f>
        <v>292.30787262683413</v>
      </c>
      <c r="N746" s="874"/>
      <c r="O746" s="875"/>
      <c r="P746" s="1033"/>
      <c r="Q746" s="887"/>
      <c r="R746" s="672"/>
      <c r="S746" s="670"/>
      <c r="T746" s="671"/>
      <c r="U746" s="425"/>
    </row>
    <row r="747" spans="1:21" ht="13.5" customHeight="1" outlineLevel="1">
      <c r="A747" s="425"/>
      <c r="B747" s="170">
        <f t="shared" si="12"/>
        <v>740</v>
      </c>
      <c r="C747" s="457"/>
      <c r="D747" s="47">
        <v>8595057657113</v>
      </c>
      <c r="E747" s="204" t="s">
        <v>2125</v>
      </c>
      <c r="F747" s="582" t="s">
        <v>5944</v>
      </c>
      <c r="G747" s="715" t="s">
        <v>8568</v>
      </c>
      <c r="H747" s="723">
        <v>42</v>
      </c>
      <c r="I747" s="684">
        <v>0.187</v>
      </c>
      <c r="J747" s="684">
        <v>1.3733304</v>
      </c>
      <c r="K747" s="684" t="s">
        <v>9173</v>
      </c>
      <c r="L747" s="445">
        <v>6397.7073818856943</v>
      </c>
      <c r="M747" s="446">
        <f>L747*ЗМІСТ!$E$13/1000*1.2</f>
        <v>403.46399469805829</v>
      </c>
      <c r="N747" s="874"/>
      <c r="O747" s="875"/>
      <c r="P747" s="1033"/>
      <c r="Q747" s="887"/>
      <c r="R747" s="672"/>
      <c r="S747" s="670"/>
      <c r="T747" s="671"/>
      <c r="U747" s="425"/>
    </row>
    <row r="748" spans="1:21" ht="13.5" customHeight="1" outlineLevel="1">
      <c r="A748" s="425"/>
      <c r="B748" s="170">
        <f t="shared" si="12"/>
        <v>741</v>
      </c>
      <c r="C748" s="457"/>
      <c r="D748" s="47">
        <v>8595057657120</v>
      </c>
      <c r="E748" s="204" t="s">
        <v>2128</v>
      </c>
      <c r="F748" s="582" t="s">
        <v>5945</v>
      </c>
      <c r="G748" s="715" t="s">
        <v>8568</v>
      </c>
      <c r="H748" s="723">
        <v>2</v>
      </c>
      <c r="I748" s="684">
        <v>2.6499999999999999E-2</v>
      </c>
      <c r="J748" s="684">
        <v>0.18983249999999999</v>
      </c>
      <c r="K748" s="684" t="s">
        <v>9173</v>
      </c>
      <c r="L748" s="445">
        <v>2403.5602360945518</v>
      </c>
      <c r="M748" s="446">
        <f>L748*ЗМІСТ!$E$13/1000*1.2</f>
        <v>151.57773815942903</v>
      </c>
      <c r="N748" s="874"/>
      <c r="O748" s="875"/>
      <c r="P748" s="1033"/>
      <c r="Q748" s="887"/>
      <c r="R748" s="672"/>
      <c r="S748" s="670"/>
      <c r="T748" s="671"/>
      <c r="U748" s="425"/>
    </row>
    <row r="749" spans="1:21" ht="13.5" customHeight="1" outlineLevel="1">
      <c r="A749" s="425"/>
      <c r="B749" s="170">
        <f t="shared" si="12"/>
        <v>742</v>
      </c>
      <c r="C749" s="457"/>
      <c r="D749" s="47">
        <v>8595057668690</v>
      </c>
      <c r="E749" s="204" t="s">
        <v>2133</v>
      </c>
      <c r="F749" s="582" t="s">
        <v>5946</v>
      </c>
      <c r="G749" s="715" t="s">
        <v>8568</v>
      </c>
      <c r="H749" s="723">
        <v>160</v>
      </c>
      <c r="I749" s="684">
        <v>6.0999999999999999E-2</v>
      </c>
      <c r="J749" s="684">
        <v>0.17796799999999999</v>
      </c>
      <c r="K749" s="684" t="s">
        <v>9173</v>
      </c>
      <c r="L749" s="445">
        <v>2383.1696459605455</v>
      </c>
      <c r="M749" s="446">
        <f>L749*ЗМІСТ!$E$13/1000*1.2</f>
        <v>150.29182924571248</v>
      </c>
      <c r="N749" s="874"/>
      <c r="O749" s="875"/>
      <c r="P749" s="1033"/>
      <c r="Q749" s="887"/>
      <c r="R749" s="672"/>
      <c r="S749" s="670"/>
      <c r="T749" s="671"/>
      <c r="U749" s="425"/>
    </row>
    <row r="750" spans="1:21" ht="13.5" customHeight="1" outlineLevel="1">
      <c r="A750" s="425"/>
      <c r="B750" s="170">
        <f t="shared" si="12"/>
        <v>743</v>
      </c>
      <c r="C750" s="457"/>
      <c r="D750" s="47">
        <v>8595057668706</v>
      </c>
      <c r="E750" s="204" t="s">
        <v>2136</v>
      </c>
      <c r="F750" s="582" t="s">
        <v>5947</v>
      </c>
      <c r="G750" s="715" t="s">
        <v>8568</v>
      </c>
      <c r="H750" s="723">
        <v>80</v>
      </c>
      <c r="I750" s="684">
        <v>7.5999999999999998E-2</v>
      </c>
      <c r="J750" s="684">
        <v>0.72099840000000004</v>
      </c>
      <c r="K750" s="684" t="s">
        <v>9173</v>
      </c>
      <c r="L750" s="445">
        <v>4427.6204719453581</v>
      </c>
      <c r="M750" s="446">
        <f>L750*ЗМІСТ!$E$13/1000*1.2</f>
        <v>279.22274902348647</v>
      </c>
      <c r="N750" s="874"/>
      <c r="O750" s="875"/>
      <c r="P750" s="1033"/>
      <c r="Q750" s="887"/>
      <c r="R750" s="672"/>
      <c r="S750" s="670"/>
      <c r="T750" s="671"/>
      <c r="U750" s="425"/>
    </row>
    <row r="751" spans="1:21" ht="13.5" customHeight="1" outlineLevel="1">
      <c r="A751" s="425"/>
      <c r="B751" s="170">
        <f t="shared" si="12"/>
        <v>744</v>
      </c>
      <c r="C751" s="457"/>
      <c r="D751" s="47">
        <v>8595057668713</v>
      </c>
      <c r="E751" s="204" t="s">
        <v>2139</v>
      </c>
      <c r="F751" s="582" t="s">
        <v>5948</v>
      </c>
      <c r="G751" s="715" t="s">
        <v>8568</v>
      </c>
      <c r="H751" s="723">
        <v>12</v>
      </c>
      <c r="I751" s="684">
        <v>0.36</v>
      </c>
      <c r="J751" s="684">
        <v>4.8066563000000002</v>
      </c>
      <c r="K751" s="684" t="s">
        <v>9173</v>
      </c>
      <c r="L751" s="445">
        <v>16893.081073033289</v>
      </c>
      <c r="M751" s="446">
        <f>L751*ЗМІСТ!$E$13/1000*1.2</f>
        <v>1065.3425618967995</v>
      </c>
      <c r="N751" s="874"/>
      <c r="O751" s="875"/>
      <c r="P751" s="1033"/>
      <c r="Q751" s="887"/>
      <c r="R751" s="672"/>
      <c r="S751" s="670"/>
      <c r="T751" s="671"/>
      <c r="U751" s="425"/>
    </row>
    <row r="752" spans="1:21" ht="13.5" customHeight="1" outlineLevel="1">
      <c r="A752" s="425"/>
      <c r="B752" s="170">
        <f t="shared" si="12"/>
        <v>745</v>
      </c>
      <c r="C752" s="457"/>
      <c r="D752" s="47">
        <v>8595057668720</v>
      </c>
      <c r="E752" s="204" t="s">
        <v>2142</v>
      </c>
      <c r="F752" s="582" t="s">
        <v>5949</v>
      </c>
      <c r="G752" s="715" t="s">
        <v>8568</v>
      </c>
      <c r="H752" s="723">
        <v>36</v>
      </c>
      <c r="I752" s="684">
        <v>0.16200000000000001</v>
      </c>
      <c r="J752" s="684">
        <v>1.6022187999999999</v>
      </c>
      <c r="K752" s="684" t="s">
        <v>9173</v>
      </c>
      <c r="L752" s="445">
        <v>6575.9519098988976</v>
      </c>
      <c r="M752" s="446">
        <f>L752*ЗМІСТ!$E$13/1000*1.2</f>
        <v>414.70477909355844</v>
      </c>
      <c r="N752" s="874"/>
      <c r="O752" s="875"/>
      <c r="P752" s="1033"/>
      <c r="Q752" s="887"/>
      <c r="R752" s="672"/>
      <c r="S752" s="670"/>
      <c r="T752" s="671"/>
      <c r="U752" s="425"/>
    </row>
    <row r="753" spans="1:21" ht="13.5" customHeight="1" outlineLevel="1">
      <c r="A753" s="425"/>
      <c r="B753" s="170">
        <f t="shared" si="12"/>
        <v>746</v>
      </c>
      <c r="C753" s="457"/>
      <c r="D753" s="47">
        <v>8595057668737</v>
      </c>
      <c r="E753" s="204" t="s">
        <v>2145</v>
      </c>
      <c r="F753" s="582" t="s">
        <v>5950</v>
      </c>
      <c r="G753" s="715" t="s">
        <v>8568</v>
      </c>
      <c r="H753" s="723">
        <v>16</v>
      </c>
      <c r="I753" s="684">
        <v>0.23</v>
      </c>
      <c r="J753" s="684">
        <v>3.6049921999999999</v>
      </c>
      <c r="K753" s="684" t="s">
        <v>9173</v>
      </c>
      <c r="L753" s="445">
        <v>10518.95691007196</v>
      </c>
      <c r="M753" s="446">
        <f>L753*ЗМІСТ!$E$13/1000*1.2</f>
        <v>663.36581554367251</v>
      </c>
      <c r="N753" s="874"/>
      <c r="O753" s="875"/>
      <c r="P753" s="1033"/>
      <c r="Q753" s="887"/>
      <c r="R753" s="672"/>
      <c r="S753" s="670"/>
      <c r="T753" s="671"/>
      <c r="U753" s="425"/>
    </row>
    <row r="754" spans="1:21" ht="13.5" customHeight="1" outlineLevel="1">
      <c r="A754" s="425"/>
      <c r="B754" s="170">
        <f t="shared" si="12"/>
        <v>747</v>
      </c>
      <c r="C754" s="21"/>
      <c r="D754" s="47">
        <v>8595057668744</v>
      </c>
      <c r="E754" s="204" t="s">
        <v>2148</v>
      </c>
      <c r="F754" s="582" t="s">
        <v>5951</v>
      </c>
      <c r="G754" s="715" t="s">
        <v>8568</v>
      </c>
      <c r="H754" s="723">
        <v>24</v>
      </c>
      <c r="I754" s="684">
        <v>0.25</v>
      </c>
      <c r="J754" s="684">
        <v>2.4033281</v>
      </c>
      <c r="K754" s="684" t="s">
        <v>9173</v>
      </c>
      <c r="L754" s="445">
        <v>10217.55558999507</v>
      </c>
      <c r="M754" s="446">
        <f>L754*ЗМІСТ!$E$13/1000*1.2</f>
        <v>644.35829091855464</v>
      </c>
      <c r="N754" s="874"/>
      <c r="O754" s="875"/>
      <c r="P754" s="1033"/>
      <c r="Q754" s="887"/>
      <c r="R754" s="672"/>
      <c r="S754" s="670"/>
      <c r="T754" s="671"/>
      <c r="U754" s="425"/>
    </row>
    <row r="755" spans="1:21" ht="13.5" customHeight="1" outlineLevel="1">
      <c r="A755" s="425"/>
      <c r="B755" s="170">
        <f t="shared" si="12"/>
        <v>748</v>
      </c>
      <c r="C755" s="21"/>
      <c r="D755" s="47">
        <v>8595057668751</v>
      </c>
      <c r="E755" s="204" t="s">
        <v>2151</v>
      </c>
      <c r="F755" s="582" t="s">
        <v>5952</v>
      </c>
      <c r="G755" s="715" t="s">
        <v>8568</v>
      </c>
      <c r="H755" s="723">
        <v>2</v>
      </c>
      <c r="I755" s="684">
        <v>4.2000000000000003E-2</v>
      </c>
      <c r="J755" s="684">
        <v>0.31638749999999999</v>
      </c>
      <c r="K755" s="684" t="s">
        <v>9173</v>
      </c>
      <c r="L755" s="445">
        <v>3796.8673820611903</v>
      </c>
      <c r="M755" s="446">
        <f>L755*ЗМІСТ!$E$13/1000*1.2</f>
        <v>239.44503708352573</v>
      </c>
      <c r="N755" s="874"/>
      <c r="O755" s="875"/>
      <c r="P755" s="1033"/>
      <c r="Q755" s="887"/>
      <c r="R755" s="672"/>
      <c r="S755" s="670"/>
      <c r="T755" s="671"/>
      <c r="U755" s="425"/>
    </row>
    <row r="756" spans="1:21" ht="13.5" customHeight="1" outlineLevel="1">
      <c r="A756" s="425"/>
      <c r="B756" s="170">
        <f t="shared" si="12"/>
        <v>749</v>
      </c>
      <c r="C756" s="457"/>
      <c r="D756" s="47">
        <v>8595057690462</v>
      </c>
      <c r="E756" s="204" t="s">
        <v>1852</v>
      </c>
      <c r="F756" s="582" t="s">
        <v>5953</v>
      </c>
      <c r="G756" s="715" t="s">
        <v>8568</v>
      </c>
      <c r="H756" s="723">
        <v>208</v>
      </c>
      <c r="I756" s="684">
        <v>3.3399999999999999E-2</v>
      </c>
      <c r="J756" s="684">
        <v>0.1368984</v>
      </c>
      <c r="K756" s="684" t="s">
        <v>9173</v>
      </c>
      <c r="L756" s="445">
        <v>1459.8100000048751</v>
      </c>
      <c r="M756" s="446">
        <f>L756*ЗМІСТ!$E$13/1000*1.2</f>
        <v>92.061224270707427</v>
      </c>
      <c r="N756" s="874"/>
      <c r="O756" s="875"/>
      <c r="P756" s="1033"/>
      <c r="Q756" s="887"/>
      <c r="R756" s="672"/>
      <c r="S756" s="670"/>
      <c r="T756" s="671"/>
      <c r="U756" s="425"/>
    </row>
    <row r="757" spans="1:21" ht="13.5" customHeight="1" outlineLevel="1">
      <c r="A757" s="425"/>
      <c r="B757" s="170">
        <f t="shared" si="12"/>
        <v>750</v>
      </c>
      <c r="C757" s="457"/>
      <c r="D757" s="47">
        <v>8595057691285</v>
      </c>
      <c r="E757" s="204" t="s">
        <v>3419</v>
      </c>
      <c r="F757" s="582" t="s">
        <v>3420</v>
      </c>
      <c r="G757" s="715" t="s">
        <v>8568</v>
      </c>
      <c r="H757" s="723">
        <v>208</v>
      </c>
      <c r="I757" s="684">
        <v>2.6800000000000001E-2</v>
      </c>
      <c r="J757" s="684">
        <v>0.1368984</v>
      </c>
      <c r="K757" s="684" t="s">
        <v>9173</v>
      </c>
      <c r="L757" s="445">
        <v>2578.3753024216912</v>
      </c>
      <c r="M757" s="446">
        <f>L757*ЗМІСТ!$E$13/1000*1.2</f>
        <v>162.60224753187313</v>
      </c>
      <c r="N757" s="874"/>
      <c r="O757" s="875"/>
      <c r="P757" s="1033"/>
      <c r="Q757" s="887"/>
      <c r="R757" s="672"/>
      <c r="S757" s="670"/>
      <c r="T757" s="671"/>
      <c r="U757" s="425"/>
    </row>
    <row r="758" spans="1:21" ht="13.5" customHeight="1" outlineLevel="1">
      <c r="A758" s="425"/>
      <c r="B758" s="170">
        <f t="shared" si="12"/>
        <v>751</v>
      </c>
      <c r="C758" s="457"/>
      <c r="D758" s="47">
        <v>8595057690479</v>
      </c>
      <c r="E758" s="204" t="s">
        <v>1855</v>
      </c>
      <c r="F758" s="582" t="s">
        <v>5954</v>
      </c>
      <c r="G758" s="715" t="s">
        <v>8568</v>
      </c>
      <c r="H758" s="723">
        <v>220</v>
      </c>
      <c r="I758" s="684">
        <v>2.5000000000000001E-2</v>
      </c>
      <c r="J758" s="684">
        <v>0.1294313</v>
      </c>
      <c r="K758" s="684" t="s">
        <v>9173</v>
      </c>
      <c r="L758" s="445">
        <v>1295.631073057662</v>
      </c>
      <c r="M758" s="446">
        <f>L758*ЗМІСТ!$E$13/1000*1.2</f>
        <v>81.707470690336706</v>
      </c>
      <c r="N758" s="874"/>
      <c r="O758" s="875"/>
      <c r="P758" s="1033"/>
      <c r="Q758" s="887"/>
      <c r="R758" s="672"/>
      <c r="S758" s="670"/>
      <c r="T758" s="671"/>
      <c r="U758" s="425"/>
    </row>
    <row r="759" spans="1:21" ht="13.5" customHeight="1" outlineLevel="1">
      <c r="A759" s="425"/>
      <c r="B759" s="170">
        <f t="shared" si="12"/>
        <v>752</v>
      </c>
      <c r="C759" s="457"/>
      <c r="D759" s="47">
        <v>8595057691292</v>
      </c>
      <c r="E759" s="204" t="s">
        <v>3421</v>
      </c>
      <c r="F759" s="582" t="s">
        <v>3422</v>
      </c>
      <c r="G759" s="715" t="s">
        <v>8568</v>
      </c>
      <c r="H759" s="723">
        <v>220</v>
      </c>
      <c r="I759" s="684">
        <v>2.1000000000000001E-2</v>
      </c>
      <c r="J759" s="684">
        <v>0.1294313</v>
      </c>
      <c r="K759" s="684" t="s">
        <v>9173</v>
      </c>
      <c r="L759" s="445">
        <v>2201.2875604616256</v>
      </c>
      <c r="M759" s="446">
        <f>L759*ЗМІСТ!$E$13/1000*1.2</f>
        <v>138.82164650694227</v>
      </c>
      <c r="N759" s="874"/>
      <c r="O759" s="875"/>
      <c r="P759" s="1033"/>
      <c r="Q759" s="887"/>
      <c r="R759" s="672"/>
      <c r="S759" s="670"/>
      <c r="T759" s="671"/>
      <c r="U759" s="425"/>
    </row>
    <row r="760" spans="1:21" ht="13.5" customHeight="1" outlineLevel="1">
      <c r="A760" s="425"/>
      <c r="B760" s="170">
        <f t="shared" si="12"/>
        <v>753</v>
      </c>
      <c r="C760" s="457"/>
      <c r="D760" s="47">
        <v>8595057690486</v>
      </c>
      <c r="E760" s="204" t="s">
        <v>1858</v>
      </c>
      <c r="F760" s="582" t="s">
        <v>5955</v>
      </c>
      <c r="G760" s="715" t="s">
        <v>8568</v>
      </c>
      <c r="H760" s="723">
        <v>120</v>
      </c>
      <c r="I760" s="684">
        <v>6.4000000000000001E-2</v>
      </c>
      <c r="J760" s="684">
        <v>0.48066560000000003</v>
      </c>
      <c r="K760" s="684" t="s">
        <v>9173</v>
      </c>
      <c r="L760" s="445">
        <v>2876.3389268789638</v>
      </c>
      <c r="M760" s="446">
        <f>L760*ЗМІСТ!$E$13/1000*1.2</f>
        <v>181.39297787046667</v>
      </c>
      <c r="N760" s="874"/>
      <c r="O760" s="875"/>
      <c r="P760" s="1033"/>
      <c r="Q760" s="887"/>
      <c r="R760" s="672"/>
      <c r="S760" s="670"/>
      <c r="T760" s="671"/>
      <c r="U760" s="425"/>
    </row>
    <row r="761" spans="1:21" ht="13.5" customHeight="1" outlineLevel="1">
      <c r="A761" s="425"/>
      <c r="B761" s="170">
        <f t="shared" si="12"/>
        <v>754</v>
      </c>
      <c r="C761" s="21"/>
      <c r="D761" s="47">
        <v>8595057691308</v>
      </c>
      <c r="E761" s="204" t="s">
        <v>3423</v>
      </c>
      <c r="F761" s="582" t="s">
        <v>3424</v>
      </c>
      <c r="G761" s="715" t="s">
        <v>8568</v>
      </c>
      <c r="H761" s="723">
        <v>60</v>
      </c>
      <c r="I761" s="684">
        <v>5.6000000000000001E-2</v>
      </c>
      <c r="J761" s="684">
        <v>0.47458129999999998</v>
      </c>
      <c r="K761" s="684" t="s">
        <v>9173</v>
      </c>
      <c r="L761" s="445">
        <v>5092.6209777228132</v>
      </c>
      <c r="M761" s="446">
        <f>L761*ЗМІСТ!$E$13/1000*1.2</f>
        <v>321.16023451975502</v>
      </c>
      <c r="N761" s="874"/>
      <c r="O761" s="875"/>
      <c r="P761" s="1033"/>
      <c r="Q761" s="887"/>
      <c r="R761" s="672"/>
      <c r="S761" s="670"/>
      <c r="T761" s="671"/>
      <c r="U761" s="425"/>
    </row>
    <row r="762" spans="1:21" ht="13.5" customHeight="1" outlineLevel="1">
      <c r="A762" s="425"/>
      <c r="B762" s="170">
        <f t="shared" si="12"/>
        <v>755</v>
      </c>
      <c r="C762" s="21"/>
      <c r="D762" s="47">
        <v>8595057690523</v>
      </c>
      <c r="E762" s="204" t="s">
        <v>1864</v>
      </c>
      <c r="F762" s="582" t="s">
        <v>5956</v>
      </c>
      <c r="G762" s="715" t="s">
        <v>8568</v>
      </c>
      <c r="H762" s="723">
        <v>170</v>
      </c>
      <c r="I762" s="684">
        <v>2.4500000000000001E-2</v>
      </c>
      <c r="J762" s="684">
        <v>0.16749929999999999</v>
      </c>
      <c r="K762" s="684" t="s">
        <v>9173</v>
      </c>
      <c r="L762" s="445">
        <v>1310.9616630649207</v>
      </c>
      <c r="M762" s="446">
        <f>L762*ЗМІСТ!$E$13/1000*1.2</f>
        <v>82.674276565660065</v>
      </c>
      <c r="N762" s="874"/>
      <c r="O762" s="875"/>
      <c r="P762" s="1033"/>
      <c r="Q762" s="887"/>
      <c r="R762" s="672"/>
      <c r="S762" s="670"/>
      <c r="T762" s="671"/>
      <c r="U762" s="425"/>
    </row>
    <row r="763" spans="1:21" ht="13.5" customHeight="1" outlineLevel="1">
      <c r="A763" s="425"/>
      <c r="B763" s="170">
        <f t="shared" si="12"/>
        <v>756</v>
      </c>
      <c r="C763" s="457"/>
      <c r="D763" s="47">
        <v>8595057690493</v>
      </c>
      <c r="E763" s="204" t="s">
        <v>1861</v>
      </c>
      <c r="F763" s="582" t="s">
        <v>5957</v>
      </c>
      <c r="G763" s="715" t="s">
        <v>8568</v>
      </c>
      <c r="H763" s="723">
        <v>64</v>
      </c>
      <c r="I763" s="684">
        <v>6.7000000000000004E-2</v>
      </c>
      <c r="J763" s="684">
        <v>0.44491989999999998</v>
      </c>
      <c r="K763" s="684" t="s">
        <v>9173</v>
      </c>
      <c r="L763" s="445">
        <v>2982.8699998878769</v>
      </c>
      <c r="M763" s="446">
        <f>L763*ЗМІСТ!$E$13/1000*1.2</f>
        <v>188.11123641372907</v>
      </c>
      <c r="N763" s="874"/>
      <c r="O763" s="875"/>
      <c r="P763" s="1033"/>
      <c r="Q763" s="887"/>
      <c r="R763" s="672"/>
      <c r="S763" s="670"/>
      <c r="T763" s="671"/>
      <c r="U763" s="425"/>
    </row>
    <row r="764" spans="1:21" ht="13.5" customHeight="1" outlineLevel="1">
      <c r="A764" s="425"/>
      <c r="B764" s="170">
        <f t="shared" si="12"/>
        <v>757</v>
      </c>
      <c r="C764" s="457"/>
      <c r="D764" s="47">
        <v>8595057691315</v>
      </c>
      <c r="E764" s="204" t="s">
        <v>3425</v>
      </c>
      <c r="F764" s="582" t="s">
        <v>3426</v>
      </c>
      <c r="G764" s="715" t="s">
        <v>8568</v>
      </c>
      <c r="H764" s="723">
        <v>64</v>
      </c>
      <c r="I764" s="684">
        <v>5.5E-2</v>
      </c>
      <c r="J764" s="684">
        <v>0.44491989999999998</v>
      </c>
      <c r="K764" s="684" t="s">
        <v>9173</v>
      </c>
      <c r="L764" s="445">
        <v>5395.6413606484412</v>
      </c>
      <c r="M764" s="446">
        <f>L764*ЗМІСТ!$E$13/1000*1.2</f>
        <v>340.26986346531555</v>
      </c>
      <c r="N764" s="874"/>
      <c r="O764" s="875"/>
      <c r="P764" s="1033"/>
      <c r="Q764" s="887"/>
      <c r="R764" s="672"/>
      <c r="S764" s="670"/>
      <c r="T764" s="671"/>
      <c r="U764" s="425"/>
    </row>
    <row r="765" spans="1:21" ht="13.5" customHeight="1" outlineLevel="1">
      <c r="A765" s="425"/>
      <c r="B765" s="170">
        <f t="shared" si="12"/>
        <v>758</v>
      </c>
      <c r="C765" s="457"/>
      <c r="D765" s="47">
        <v>8595057690509</v>
      </c>
      <c r="E765" s="204" t="s">
        <v>1867</v>
      </c>
      <c r="F765" s="582" t="s">
        <v>5958</v>
      </c>
      <c r="G765" s="715" t="s">
        <v>8568</v>
      </c>
      <c r="H765" s="723">
        <v>60</v>
      </c>
      <c r="I765" s="684">
        <v>7.0999999999999994E-2</v>
      </c>
      <c r="J765" s="684">
        <v>0.47458129999999998</v>
      </c>
      <c r="K765" s="684" t="s">
        <v>9173</v>
      </c>
      <c r="L765" s="445">
        <v>3587.4195279766441</v>
      </c>
      <c r="M765" s="446">
        <f>L765*ЗМІСТ!$E$13/1000*1.2</f>
        <v>226.23645112519458</v>
      </c>
      <c r="N765" s="874"/>
      <c r="O765" s="875"/>
      <c r="P765" s="1033"/>
      <c r="Q765" s="887"/>
      <c r="R765" s="672"/>
      <c r="S765" s="670"/>
      <c r="T765" s="671"/>
      <c r="U765" s="425"/>
    </row>
    <row r="766" spans="1:21" ht="13.5" customHeight="1" outlineLevel="1">
      <c r="A766" s="425"/>
      <c r="B766" s="170">
        <f t="shared" si="12"/>
        <v>759</v>
      </c>
      <c r="C766" s="457"/>
      <c r="D766" s="47">
        <v>8595057691322</v>
      </c>
      <c r="E766" s="204" t="s">
        <v>3427</v>
      </c>
      <c r="F766" s="582" t="s">
        <v>3428</v>
      </c>
      <c r="G766" s="715" t="s">
        <v>8568</v>
      </c>
      <c r="H766" s="723">
        <v>60</v>
      </c>
      <c r="I766" s="684">
        <v>0.06</v>
      </c>
      <c r="J766" s="684">
        <v>0.47458129999999998</v>
      </c>
      <c r="K766" s="684" t="s">
        <v>9173</v>
      </c>
      <c r="L766" s="445">
        <v>5909.9437803216633</v>
      </c>
      <c r="M766" s="446">
        <f>L766*ЗМІСТ!$E$13/1000*1.2</f>
        <v>372.70374897120047</v>
      </c>
      <c r="N766" s="874"/>
      <c r="O766" s="875"/>
      <c r="P766" s="1033"/>
      <c r="Q766" s="887"/>
      <c r="R766" s="672"/>
      <c r="S766" s="670"/>
      <c r="T766" s="671"/>
      <c r="U766" s="425"/>
    </row>
    <row r="767" spans="1:21" ht="13.5" customHeight="1" outlineLevel="1">
      <c r="A767" s="425"/>
      <c r="B767" s="170">
        <f t="shared" si="12"/>
        <v>760</v>
      </c>
      <c r="C767" s="457"/>
      <c r="D767" s="47">
        <v>8595057690516</v>
      </c>
      <c r="E767" s="204" t="s">
        <v>1870</v>
      </c>
      <c r="F767" s="582" t="s">
        <v>5959</v>
      </c>
      <c r="G767" s="715" t="s">
        <v>8568</v>
      </c>
      <c r="H767" s="723">
        <v>180</v>
      </c>
      <c r="I767" s="684">
        <v>5.1999999999999998E-2</v>
      </c>
      <c r="J767" s="684">
        <v>0.3204438</v>
      </c>
      <c r="K767" s="684" t="s">
        <v>9173</v>
      </c>
      <c r="L767" s="445">
        <v>2507.1396458971717</v>
      </c>
      <c r="M767" s="446">
        <f>L767*ЗМІСТ!$E$13/1000*1.2</f>
        <v>158.10985348651587</v>
      </c>
      <c r="N767" s="874"/>
      <c r="O767" s="875"/>
      <c r="P767" s="1033"/>
      <c r="Q767" s="887"/>
      <c r="R767" s="672"/>
      <c r="S767" s="670"/>
      <c r="T767" s="671"/>
      <c r="U767" s="425"/>
    </row>
    <row r="768" spans="1:21" ht="13.5" customHeight="1" outlineLevel="1">
      <c r="A768" s="425"/>
      <c r="B768" s="170">
        <f t="shared" si="12"/>
        <v>761</v>
      </c>
      <c r="C768" s="457"/>
      <c r="D768" s="534">
        <v>8595057691339</v>
      </c>
      <c r="E768" s="535" t="s">
        <v>3429</v>
      </c>
      <c r="F768" s="586" t="s">
        <v>3430</v>
      </c>
      <c r="G768" s="715" t="s">
        <v>8568</v>
      </c>
      <c r="H768" s="723">
        <v>0</v>
      </c>
      <c r="I768" s="684">
        <v>4.3499999999999997E-2</v>
      </c>
      <c r="J768" s="684">
        <v>0.31638749999999999</v>
      </c>
      <c r="K768" s="684" t="s">
        <v>9173</v>
      </c>
      <c r="L768" s="445">
        <v>4141.594253975677</v>
      </c>
      <c r="M768" s="446">
        <f>L768*ЗМІСТ!$E$13/1000*1.2</f>
        <v>261.18483737764143</v>
      </c>
      <c r="N768" s="874"/>
      <c r="O768" s="875"/>
      <c r="P768" s="1033"/>
      <c r="Q768" s="887"/>
      <c r="R768" s="672"/>
      <c r="S768" s="670"/>
      <c r="T768" s="671"/>
      <c r="U768" s="425"/>
    </row>
    <row r="769" spans="1:21" ht="13.5" customHeight="1" outlineLevel="1">
      <c r="A769" s="425"/>
      <c r="B769" s="170">
        <f t="shared" si="12"/>
        <v>762</v>
      </c>
      <c r="C769" s="457"/>
      <c r="D769" s="47">
        <v>8595057690547</v>
      </c>
      <c r="E769" s="204" t="s">
        <v>1879</v>
      </c>
      <c r="F769" s="582" t="s">
        <v>5960</v>
      </c>
      <c r="G769" s="715" t="s">
        <v>8568</v>
      </c>
      <c r="H769" s="723">
        <v>164</v>
      </c>
      <c r="I769" s="684">
        <v>3.7999999999999999E-2</v>
      </c>
      <c r="J769" s="684">
        <v>0.17362730000000001</v>
      </c>
      <c r="K769" s="684" t="s">
        <v>9173</v>
      </c>
      <c r="L769" s="445">
        <v>1588.3279719368272</v>
      </c>
      <c r="M769" s="446">
        <f>L769*ЗМІСТ!$E$13/1000*1.2</f>
        <v>100.16606108974857</v>
      </c>
      <c r="N769" s="874"/>
      <c r="O769" s="875"/>
      <c r="P769" s="1033"/>
      <c r="Q769" s="887"/>
      <c r="R769" s="672"/>
      <c r="S769" s="670"/>
      <c r="T769" s="671"/>
      <c r="U769" s="425"/>
    </row>
    <row r="770" spans="1:21" ht="13.5" customHeight="1" outlineLevel="1">
      <c r="A770" s="425"/>
      <c r="B770" s="170">
        <f t="shared" si="12"/>
        <v>763</v>
      </c>
      <c r="C770" s="21"/>
      <c r="D770" s="47">
        <v>8595057690554</v>
      </c>
      <c r="E770" s="204" t="s">
        <v>1882</v>
      </c>
      <c r="F770" s="582" t="s">
        <v>5961</v>
      </c>
      <c r="G770" s="715" t="s">
        <v>8568</v>
      </c>
      <c r="H770" s="723">
        <v>154</v>
      </c>
      <c r="I770" s="684">
        <v>0.03</v>
      </c>
      <c r="J770" s="684">
        <v>0.18490180000000001</v>
      </c>
      <c r="K770" s="684" t="s">
        <v>9173</v>
      </c>
      <c r="L770" s="445">
        <v>1441.9795281033912</v>
      </c>
      <c r="M770" s="446">
        <f>L770*ЗМІСТ!$E$13/1000*1.2</f>
        <v>90.936766243587769</v>
      </c>
      <c r="N770" s="874"/>
      <c r="O770" s="875"/>
      <c r="P770" s="1033"/>
      <c r="Q770" s="887"/>
      <c r="R770" s="672"/>
      <c r="S770" s="670"/>
      <c r="T770" s="671"/>
      <c r="U770" s="425"/>
    </row>
    <row r="771" spans="1:21" ht="13.5" customHeight="1" outlineLevel="1">
      <c r="A771" s="425"/>
      <c r="B771" s="170">
        <f t="shared" si="12"/>
        <v>764</v>
      </c>
      <c r="C771" s="21"/>
      <c r="D771" s="47">
        <v>8595057690561</v>
      </c>
      <c r="E771" s="204" t="s">
        <v>1885</v>
      </c>
      <c r="F771" s="582" t="s">
        <v>5962</v>
      </c>
      <c r="G771" s="715" t="s">
        <v>8568</v>
      </c>
      <c r="H771" s="723">
        <v>100</v>
      </c>
      <c r="I771" s="684">
        <v>8.5999999999999993E-2</v>
      </c>
      <c r="J771" s="684">
        <v>0.57679879999999994</v>
      </c>
      <c r="K771" s="684" t="s">
        <v>9173</v>
      </c>
      <c r="L771" s="445">
        <v>3320.5346459191087</v>
      </c>
      <c r="M771" s="446">
        <f>L771*ЗМІСТ!$E$13/1000*1.2</f>
        <v>209.40566562469931</v>
      </c>
      <c r="N771" s="874"/>
      <c r="O771" s="875"/>
      <c r="P771" s="1033"/>
      <c r="Q771" s="887"/>
      <c r="R771" s="672"/>
      <c r="S771" s="670"/>
      <c r="T771" s="671"/>
      <c r="U771" s="425"/>
    </row>
    <row r="772" spans="1:21" ht="13.5" customHeight="1" outlineLevel="1">
      <c r="A772" s="425"/>
      <c r="B772" s="170">
        <f t="shared" ref="B772:B835" si="13">B771+1</f>
        <v>765</v>
      </c>
      <c r="C772" s="457"/>
      <c r="D772" s="47">
        <v>8595057690608</v>
      </c>
      <c r="E772" s="204" t="s">
        <v>1891</v>
      </c>
      <c r="F772" s="582" t="s">
        <v>5963</v>
      </c>
      <c r="G772" s="715" t="s">
        <v>8568</v>
      </c>
      <c r="H772" s="723">
        <v>144</v>
      </c>
      <c r="I772" s="684">
        <v>2.8000000000000001E-2</v>
      </c>
      <c r="J772" s="684">
        <v>0.19774220000000001</v>
      </c>
      <c r="K772" s="684" t="s">
        <v>9173</v>
      </c>
      <c r="L772" s="445">
        <v>1328.8222641041009</v>
      </c>
      <c r="M772" s="446">
        <f>L772*ЗМІСТ!$E$13/1000*1.2</f>
        <v>83.800634651898761</v>
      </c>
      <c r="N772" s="874"/>
      <c r="O772" s="875"/>
      <c r="P772" s="1033"/>
      <c r="Q772" s="887"/>
      <c r="R772" s="672"/>
      <c r="S772" s="670"/>
      <c r="T772" s="671"/>
      <c r="U772" s="425"/>
    </row>
    <row r="773" spans="1:21" ht="13.5" customHeight="1" outlineLevel="1">
      <c r="A773" s="425"/>
      <c r="B773" s="170">
        <f t="shared" si="13"/>
        <v>766</v>
      </c>
      <c r="C773" s="457"/>
      <c r="D773" s="47">
        <v>8595057690578</v>
      </c>
      <c r="E773" s="204" t="s">
        <v>1888</v>
      </c>
      <c r="F773" s="582" t="s">
        <v>5964</v>
      </c>
      <c r="G773" s="715" t="s">
        <v>8568</v>
      </c>
      <c r="H773" s="723">
        <v>100</v>
      </c>
      <c r="I773" s="684">
        <v>8.7999999999999995E-2</v>
      </c>
      <c r="J773" s="684">
        <v>0.57679879999999994</v>
      </c>
      <c r="K773" s="684" t="s">
        <v>9173</v>
      </c>
      <c r="L773" s="445">
        <v>3700.9984548751081</v>
      </c>
      <c r="M773" s="446">
        <f>L773*ЗМІСТ!$E$13/1000*1.2</f>
        <v>233.399174398491</v>
      </c>
      <c r="N773" s="874"/>
      <c r="O773" s="875"/>
      <c r="P773" s="1033"/>
      <c r="Q773" s="887"/>
      <c r="R773" s="672"/>
      <c r="S773" s="670"/>
      <c r="T773" s="671"/>
      <c r="U773" s="425"/>
    </row>
    <row r="774" spans="1:21" ht="13.5" customHeight="1" outlineLevel="1">
      <c r="A774" s="425"/>
      <c r="B774" s="170">
        <f t="shared" si="13"/>
        <v>767</v>
      </c>
      <c r="C774" s="457"/>
      <c r="D774" s="47">
        <v>8595057690585</v>
      </c>
      <c r="E774" s="204" t="s">
        <v>1894</v>
      </c>
      <c r="F774" s="582" t="s">
        <v>5965</v>
      </c>
      <c r="G774" s="715" t="s">
        <v>8568</v>
      </c>
      <c r="H774" s="723">
        <v>40</v>
      </c>
      <c r="I774" s="684">
        <v>7.4999999999999997E-2</v>
      </c>
      <c r="J774" s="684">
        <v>0.7118719</v>
      </c>
      <c r="K774" s="684" t="s">
        <v>9173</v>
      </c>
      <c r="L774" s="445">
        <v>3677.1441629223305</v>
      </c>
      <c r="M774" s="446">
        <f>L774*ЗМІСТ!$E$13/1000*1.2</f>
        <v>231.89483114746776</v>
      </c>
      <c r="N774" s="874"/>
      <c r="O774" s="875"/>
      <c r="P774" s="1033"/>
      <c r="Q774" s="887"/>
      <c r="R774" s="672"/>
      <c r="S774" s="670"/>
      <c r="T774" s="671"/>
      <c r="U774" s="425"/>
    </row>
    <row r="775" spans="1:21" ht="13.5" customHeight="1" outlineLevel="1">
      <c r="A775" s="425"/>
      <c r="B775" s="170">
        <f t="shared" si="13"/>
        <v>768</v>
      </c>
      <c r="C775" s="457"/>
      <c r="D775" s="47">
        <v>8595057690592</v>
      </c>
      <c r="E775" s="204" t="s">
        <v>1897</v>
      </c>
      <c r="F775" s="582" t="s">
        <v>5966</v>
      </c>
      <c r="G775" s="715" t="s">
        <v>8568</v>
      </c>
      <c r="H775" s="723">
        <v>80</v>
      </c>
      <c r="I775" s="684">
        <v>6.4500000000000002E-2</v>
      </c>
      <c r="J775" s="684">
        <v>0.35593590000000003</v>
      </c>
      <c r="K775" s="684" t="s">
        <v>9173</v>
      </c>
      <c r="L775" s="445">
        <v>2673.396780870889</v>
      </c>
      <c r="M775" s="446">
        <f>L775*ЗМІСТ!$E$13/1000*1.2</f>
        <v>168.59466684535681</v>
      </c>
      <c r="N775" s="874"/>
      <c r="O775" s="875"/>
      <c r="P775" s="1033"/>
      <c r="Q775" s="887"/>
      <c r="R775" s="672"/>
      <c r="S775" s="670"/>
      <c r="T775" s="671"/>
      <c r="U775" s="425"/>
    </row>
    <row r="776" spans="1:21" ht="13.5" customHeight="1" outlineLevel="1">
      <c r="A776" s="425"/>
      <c r="B776" s="170">
        <f t="shared" si="13"/>
        <v>769</v>
      </c>
      <c r="C776" s="457"/>
      <c r="D776" s="47">
        <v>8595057622005</v>
      </c>
      <c r="E776" s="204" t="s">
        <v>1936</v>
      </c>
      <c r="F776" s="582" t="s">
        <v>5967</v>
      </c>
      <c r="G776" s="715" t="s">
        <v>8568</v>
      </c>
      <c r="H776" s="723">
        <v>168</v>
      </c>
      <c r="I776" s="684">
        <v>3.6499999999999998E-2</v>
      </c>
      <c r="J776" s="684">
        <v>0.16949330000000001</v>
      </c>
      <c r="K776" s="684" t="s">
        <v>9173</v>
      </c>
      <c r="L776" s="445">
        <v>2071.377264057789</v>
      </c>
      <c r="M776" s="446">
        <f>L776*ЗМІСТ!$E$13/1000*1.2</f>
        <v>130.62900436017813</v>
      </c>
      <c r="N776" s="874"/>
      <c r="O776" s="875"/>
      <c r="P776" s="1033"/>
      <c r="Q776" s="887"/>
      <c r="R776" s="672"/>
      <c r="S776" s="670"/>
      <c r="T776" s="671"/>
      <c r="U776" s="425"/>
    </row>
    <row r="777" spans="1:21" ht="13.5" customHeight="1" outlineLevel="1">
      <c r="A777" s="425"/>
      <c r="B777" s="170">
        <f t="shared" si="13"/>
        <v>770</v>
      </c>
      <c r="C777" s="457"/>
      <c r="D777" s="47">
        <v>8595057622012</v>
      </c>
      <c r="E777" s="204" t="s">
        <v>1939</v>
      </c>
      <c r="F777" s="582" t="s">
        <v>5968</v>
      </c>
      <c r="G777" s="715" t="s">
        <v>8568</v>
      </c>
      <c r="H777" s="723">
        <v>168</v>
      </c>
      <c r="I777" s="684">
        <v>3.0200000000000001E-2</v>
      </c>
      <c r="J777" s="684">
        <v>0.16949330000000001</v>
      </c>
      <c r="K777" s="684" t="s">
        <v>9173</v>
      </c>
      <c r="L777" s="445">
        <v>1812.8955900633202</v>
      </c>
      <c r="M777" s="446">
        <f>L777*ЗМІСТ!$E$13/1000*1.2</f>
        <v>114.32815742845881</v>
      </c>
      <c r="N777" s="874"/>
      <c r="O777" s="875"/>
      <c r="P777" s="1033"/>
      <c r="Q777" s="887"/>
      <c r="R777" s="672"/>
      <c r="S777" s="670"/>
      <c r="T777" s="671"/>
      <c r="U777" s="425"/>
    </row>
    <row r="778" spans="1:21" ht="13.5" customHeight="1" outlineLevel="1">
      <c r="A778" s="425"/>
      <c r="B778" s="170">
        <f t="shared" si="13"/>
        <v>771</v>
      </c>
      <c r="C778" s="457"/>
      <c r="D778" s="47">
        <v>8595057622029</v>
      </c>
      <c r="E778" s="204" t="s">
        <v>1942</v>
      </c>
      <c r="F778" s="582" t="s">
        <v>5969</v>
      </c>
      <c r="G778" s="715" t="s">
        <v>8568</v>
      </c>
      <c r="H778" s="723">
        <v>120</v>
      </c>
      <c r="I778" s="684">
        <v>5.1999999999999998E-2</v>
      </c>
      <c r="J778" s="684">
        <v>0.48066560000000003</v>
      </c>
      <c r="K778" s="684" t="s">
        <v>9173</v>
      </c>
      <c r="L778" s="445">
        <v>2858.4783370520768</v>
      </c>
      <c r="M778" s="446">
        <f>L778*ЗМІСТ!$E$13/1000*1.2</f>
        <v>180.26662049131824</v>
      </c>
      <c r="N778" s="874"/>
      <c r="O778" s="875"/>
      <c r="P778" s="1033"/>
      <c r="Q778" s="887"/>
      <c r="R778" s="672"/>
      <c r="S778" s="670"/>
      <c r="T778" s="671"/>
      <c r="U778" s="425"/>
    </row>
    <row r="779" spans="1:21" ht="13.5" customHeight="1" outlineLevel="1">
      <c r="A779" s="425"/>
      <c r="B779" s="170">
        <f t="shared" si="13"/>
        <v>772</v>
      </c>
      <c r="C779" s="21"/>
      <c r="D779" s="47">
        <v>8595057622036</v>
      </c>
      <c r="E779" s="204" t="s">
        <v>1945</v>
      </c>
      <c r="F779" s="582" t="s">
        <v>5970</v>
      </c>
      <c r="G779" s="715" t="s">
        <v>8568</v>
      </c>
      <c r="H779" s="723">
        <v>92</v>
      </c>
      <c r="I779" s="684">
        <v>3.6499999999999998E-2</v>
      </c>
      <c r="J779" s="684">
        <v>0.30950949999999999</v>
      </c>
      <c r="K779" s="684" t="s">
        <v>9173</v>
      </c>
      <c r="L779" s="445">
        <v>1935.6608369094865</v>
      </c>
      <c r="M779" s="446">
        <f>L779*ЗМІСТ!$E$13/1000*1.2</f>
        <v>122.07020531312594</v>
      </c>
      <c r="N779" s="874"/>
      <c r="O779" s="875"/>
      <c r="P779" s="1033"/>
      <c r="Q779" s="887"/>
      <c r="R779" s="672"/>
      <c r="S779" s="670"/>
      <c r="T779" s="671"/>
      <c r="U779" s="425"/>
    </row>
    <row r="780" spans="1:21" ht="13.5" customHeight="1" outlineLevel="1">
      <c r="A780" s="425"/>
      <c r="B780" s="170">
        <f t="shared" si="13"/>
        <v>773</v>
      </c>
      <c r="C780" s="21"/>
      <c r="D780" s="47">
        <v>8595057622043</v>
      </c>
      <c r="E780" s="204" t="s">
        <v>1948</v>
      </c>
      <c r="F780" s="582" t="s">
        <v>5971</v>
      </c>
      <c r="G780" s="715" t="s">
        <v>8568</v>
      </c>
      <c r="H780" s="723">
        <v>100</v>
      </c>
      <c r="I780" s="684">
        <v>6.5199999999999994E-2</v>
      </c>
      <c r="J780" s="684">
        <v>0.57679879999999994</v>
      </c>
      <c r="K780" s="684" t="s">
        <v>9173</v>
      </c>
      <c r="L780" s="445">
        <v>2710.1119100743963</v>
      </c>
      <c r="M780" s="446">
        <f>L780*ЗМІСТ!$E$13/1000*1.2</f>
        <v>170.9100638790261</v>
      </c>
      <c r="N780" s="874"/>
      <c r="O780" s="875"/>
      <c r="P780" s="1033"/>
      <c r="Q780" s="887"/>
      <c r="R780" s="672"/>
      <c r="S780" s="670"/>
      <c r="T780" s="671"/>
      <c r="U780" s="425"/>
    </row>
    <row r="781" spans="1:21" ht="13.5" customHeight="1" outlineLevel="1">
      <c r="A781" s="425"/>
      <c r="B781" s="170">
        <f t="shared" si="13"/>
        <v>774</v>
      </c>
      <c r="C781" s="457"/>
      <c r="D781" s="47">
        <v>8595057622050</v>
      </c>
      <c r="E781" s="204" t="s">
        <v>1951</v>
      </c>
      <c r="F781" s="582" t="s">
        <v>5972</v>
      </c>
      <c r="G781" s="715" t="s">
        <v>8568</v>
      </c>
      <c r="H781" s="723">
        <v>100</v>
      </c>
      <c r="I781" s="684">
        <v>7.1999999999999995E-2</v>
      </c>
      <c r="J781" s="684">
        <v>0.57679879999999994</v>
      </c>
      <c r="K781" s="684" t="s">
        <v>9173</v>
      </c>
      <c r="L781" s="445">
        <v>3053.4389269277135</v>
      </c>
      <c r="M781" s="446">
        <f>L781*ЗМІСТ!$E$13/1000*1.2</f>
        <v>192.561583937541</v>
      </c>
      <c r="N781" s="874"/>
      <c r="O781" s="875"/>
      <c r="P781" s="1033"/>
      <c r="Q781" s="887"/>
      <c r="R781" s="672"/>
      <c r="S781" s="670"/>
      <c r="T781" s="671"/>
      <c r="U781" s="425"/>
    </row>
    <row r="782" spans="1:21" ht="13.5" customHeight="1" outlineLevel="1">
      <c r="A782" s="425"/>
      <c r="B782" s="170">
        <f t="shared" si="13"/>
        <v>775</v>
      </c>
      <c r="C782" s="457"/>
      <c r="D782" s="47">
        <v>8595057646667</v>
      </c>
      <c r="E782" s="204" t="s">
        <v>1978</v>
      </c>
      <c r="F782" s="582" t="s">
        <v>5973</v>
      </c>
      <c r="G782" s="715" t="s">
        <v>8568</v>
      </c>
      <c r="H782" s="723">
        <v>52</v>
      </c>
      <c r="I782" s="684">
        <v>6.4000000000000001E-2</v>
      </c>
      <c r="J782" s="684">
        <v>0.54759380000000002</v>
      </c>
      <c r="K782" s="684" t="s">
        <v>9173</v>
      </c>
      <c r="L782" s="445">
        <v>2952.1184548848569</v>
      </c>
      <c r="M782" s="446">
        <f>L782*ЗМІСТ!$E$13/1000*1.2</f>
        <v>186.17192589990583</v>
      </c>
      <c r="N782" s="874"/>
      <c r="O782" s="875"/>
      <c r="P782" s="1033"/>
      <c r="Q782" s="887"/>
      <c r="R782" s="672"/>
      <c r="S782" s="670"/>
      <c r="T782" s="671"/>
      <c r="U782" s="425"/>
    </row>
    <row r="783" spans="1:21" ht="13.5" customHeight="1" outlineLevel="1">
      <c r="A783" s="425"/>
      <c r="B783" s="170">
        <f t="shared" si="13"/>
        <v>776</v>
      </c>
      <c r="C783" s="457"/>
      <c r="D783" s="47">
        <v>8595057646674</v>
      </c>
      <c r="E783" s="204" t="s">
        <v>1981</v>
      </c>
      <c r="F783" s="582" t="s">
        <v>5974</v>
      </c>
      <c r="G783" s="715" t="s">
        <v>8568</v>
      </c>
      <c r="H783" s="723">
        <v>78</v>
      </c>
      <c r="I783" s="684">
        <v>0.105</v>
      </c>
      <c r="J783" s="684">
        <v>0.73948559999999997</v>
      </c>
      <c r="K783" s="684" t="s">
        <v>9173</v>
      </c>
      <c r="L783" s="445">
        <v>3778.524882028285</v>
      </c>
      <c r="M783" s="446">
        <f>L783*ЗМІСТ!$E$13/1000*1.2</f>
        <v>238.28828859625062</v>
      </c>
      <c r="N783" s="874"/>
      <c r="O783" s="875"/>
      <c r="P783" s="1033"/>
      <c r="Q783" s="887"/>
      <c r="R783" s="672"/>
      <c r="S783" s="670"/>
      <c r="T783" s="671"/>
      <c r="U783" s="425"/>
    </row>
    <row r="784" spans="1:21" ht="13.5" customHeight="1" outlineLevel="1">
      <c r="A784" s="425"/>
      <c r="B784" s="170">
        <f t="shared" si="13"/>
        <v>777</v>
      </c>
      <c r="C784" s="457"/>
      <c r="D784" s="47">
        <v>8595057646681</v>
      </c>
      <c r="E784" s="204" t="s">
        <v>1984</v>
      </c>
      <c r="F784" s="582" t="s">
        <v>5975</v>
      </c>
      <c r="G784" s="715" t="s">
        <v>8568</v>
      </c>
      <c r="H784" s="723">
        <v>22</v>
      </c>
      <c r="I784" s="684">
        <v>0.14899999999999999</v>
      </c>
      <c r="J784" s="684">
        <v>1.2943125</v>
      </c>
      <c r="K784" s="684" t="s">
        <v>9173</v>
      </c>
      <c r="L784" s="445">
        <v>4658.0010729455398</v>
      </c>
      <c r="M784" s="446">
        <f>L784*ЗМІСТ!$E$13/1000*1.2</f>
        <v>293.75143438406582</v>
      </c>
      <c r="N784" s="874"/>
      <c r="O784" s="875"/>
      <c r="P784" s="1033"/>
      <c r="Q784" s="887"/>
      <c r="R784" s="672"/>
      <c r="S784" s="670"/>
      <c r="T784" s="671"/>
      <c r="U784" s="425"/>
    </row>
    <row r="785" spans="1:21" ht="13.5" customHeight="1" outlineLevel="1">
      <c r="A785" s="425"/>
      <c r="B785" s="170">
        <f t="shared" si="13"/>
        <v>778</v>
      </c>
      <c r="C785" s="21"/>
      <c r="D785" s="47">
        <v>8595057622418</v>
      </c>
      <c r="E785" s="204" t="s">
        <v>1960</v>
      </c>
      <c r="F785" s="582" t="s">
        <v>5976</v>
      </c>
      <c r="G785" s="715" t="s">
        <v>8568</v>
      </c>
      <c r="H785" s="723">
        <v>92</v>
      </c>
      <c r="I785" s="684">
        <v>0.05</v>
      </c>
      <c r="J785" s="684">
        <v>0.30950949999999999</v>
      </c>
      <c r="K785" s="684" t="s">
        <v>9173</v>
      </c>
      <c r="L785" s="445">
        <v>2212.033218899991</v>
      </c>
      <c r="M785" s="446">
        <f>L785*ЗМІСТ!$E$13/1000*1.2</f>
        <v>139.499308991394</v>
      </c>
      <c r="N785" s="874"/>
      <c r="O785" s="875"/>
      <c r="P785" s="1033"/>
      <c r="Q785" s="887"/>
      <c r="R785" s="672"/>
      <c r="S785" s="670"/>
      <c r="T785" s="671"/>
      <c r="U785" s="425"/>
    </row>
    <row r="786" spans="1:21" ht="13.5" customHeight="1" outlineLevel="1">
      <c r="A786" s="425"/>
      <c r="B786" s="170">
        <f t="shared" si="13"/>
        <v>779</v>
      </c>
      <c r="C786" s="21"/>
      <c r="D786" s="47">
        <v>8595057622425</v>
      </c>
      <c r="E786" s="204" t="s">
        <v>1963</v>
      </c>
      <c r="F786" s="582" t="s">
        <v>5977</v>
      </c>
      <c r="G786" s="715" t="s">
        <v>8568</v>
      </c>
      <c r="H786" s="723">
        <v>104</v>
      </c>
      <c r="I786" s="684">
        <v>3.5999999999999997E-2</v>
      </c>
      <c r="J786" s="684">
        <v>0.27379690000000001</v>
      </c>
      <c r="K786" s="684" t="s">
        <v>9173</v>
      </c>
      <c r="L786" s="445">
        <v>1934.5163089450302</v>
      </c>
      <c r="M786" s="446">
        <f>L786*ЗМІСТ!$E$13/1000*1.2</f>
        <v>121.99802698469995</v>
      </c>
      <c r="N786" s="874"/>
      <c r="O786" s="875"/>
      <c r="P786" s="1033"/>
      <c r="Q786" s="887"/>
      <c r="R786" s="672"/>
      <c r="S786" s="670"/>
      <c r="T786" s="671"/>
      <c r="U786" s="425"/>
    </row>
    <row r="787" spans="1:21" ht="13.5" customHeight="1" outlineLevel="1">
      <c r="A787" s="425"/>
      <c r="B787" s="170">
        <f t="shared" si="13"/>
        <v>780</v>
      </c>
      <c r="C787" s="457"/>
      <c r="D787" s="47">
        <v>8595057622432</v>
      </c>
      <c r="E787" s="204" t="s">
        <v>1966</v>
      </c>
      <c r="F787" s="582" t="s">
        <v>5978</v>
      </c>
      <c r="G787" s="715" t="s">
        <v>8568</v>
      </c>
      <c r="H787" s="723">
        <v>68</v>
      </c>
      <c r="I787" s="684">
        <v>0.11799999999999999</v>
      </c>
      <c r="J787" s="684">
        <v>0.84823349999999997</v>
      </c>
      <c r="K787" s="684" t="s">
        <v>9173</v>
      </c>
      <c r="L787" s="445">
        <v>3946.4084549287313</v>
      </c>
      <c r="M787" s="446">
        <f>L787*ЗМІСТ!$E$13/1000*1.2</f>
        <v>248.87567137627269</v>
      </c>
      <c r="N787" s="874"/>
      <c r="O787" s="875"/>
      <c r="P787" s="1033"/>
      <c r="Q787" s="887"/>
      <c r="R787" s="672"/>
      <c r="S787" s="670"/>
      <c r="T787" s="671"/>
      <c r="U787" s="425"/>
    </row>
    <row r="788" spans="1:21" ht="13.5" customHeight="1" outlineLevel="1">
      <c r="A788" s="425"/>
      <c r="B788" s="170">
        <f t="shared" si="13"/>
        <v>781</v>
      </c>
      <c r="C788" s="457"/>
      <c r="D788" s="47">
        <v>8595057622449</v>
      </c>
      <c r="E788" s="204" t="s">
        <v>1969</v>
      </c>
      <c r="F788" s="582" t="s">
        <v>5979</v>
      </c>
      <c r="G788" s="715" t="s">
        <v>8568</v>
      </c>
      <c r="H788" s="723">
        <v>70</v>
      </c>
      <c r="I788" s="684">
        <v>4.36E-2</v>
      </c>
      <c r="J788" s="684">
        <v>0.40678389999999998</v>
      </c>
      <c r="K788" s="684" t="s">
        <v>9173</v>
      </c>
      <c r="L788" s="445">
        <v>2019.5122640992261</v>
      </c>
      <c r="M788" s="446">
        <f>L788*ЗМІСТ!$E$13/1000*1.2</f>
        <v>127.35819830119132</v>
      </c>
      <c r="N788" s="874"/>
      <c r="O788" s="875"/>
      <c r="P788" s="1033"/>
      <c r="Q788" s="887"/>
      <c r="R788" s="672"/>
      <c r="S788" s="670"/>
      <c r="T788" s="671"/>
      <c r="U788" s="425"/>
    </row>
    <row r="789" spans="1:21" ht="13.5" customHeight="1" outlineLevel="1">
      <c r="A789" s="425"/>
      <c r="B789" s="170">
        <f t="shared" si="13"/>
        <v>782</v>
      </c>
      <c r="C789" s="457"/>
      <c r="D789" s="47">
        <v>8595057622456</v>
      </c>
      <c r="E789" s="204" t="s">
        <v>1972</v>
      </c>
      <c r="F789" s="582" t="s">
        <v>5980</v>
      </c>
      <c r="G789" s="715" t="s">
        <v>8568</v>
      </c>
      <c r="H789" s="723">
        <v>24</v>
      </c>
      <c r="I789" s="684">
        <v>8.5000000000000006E-2</v>
      </c>
      <c r="J789" s="684">
        <v>1.1864531</v>
      </c>
      <c r="K789" s="684" t="s">
        <v>9173</v>
      </c>
      <c r="L789" s="445">
        <v>3097.8344100975523</v>
      </c>
      <c r="M789" s="446">
        <f>L789*ЗМІСТ!$E$13/1000*1.2</f>
        <v>195.36133358488641</v>
      </c>
      <c r="N789" s="874"/>
      <c r="O789" s="875"/>
      <c r="P789" s="1033"/>
      <c r="Q789" s="887"/>
      <c r="R789" s="672"/>
      <c r="S789" s="670"/>
      <c r="T789" s="671"/>
      <c r="U789" s="425"/>
    </row>
    <row r="790" spans="1:21" ht="13.5" customHeight="1" outlineLevel="1">
      <c r="A790" s="425"/>
      <c r="B790" s="170">
        <f t="shared" si="13"/>
        <v>783</v>
      </c>
      <c r="C790" s="457"/>
      <c r="D790" s="47">
        <v>8595057622463</v>
      </c>
      <c r="E790" s="204" t="s">
        <v>1975</v>
      </c>
      <c r="F790" s="582" t="s">
        <v>5981</v>
      </c>
      <c r="G790" s="715" t="s">
        <v>8568</v>
      </c>
      <c r="H790" s="723">
        <v>66</v>
      </c>
      <c r="I790" s="684">
        <v>0.1</v>
      </c>
      <c r="J790" s="684">
        <v>0.87393750000000003</v>
      </c>
      <c r="K790" s="684" t="s">
        <v>9173</v>
      </c>
      <c r="L790" s="445">
        <v>3572.2094099147425</v>
      </c>
      <c r="M790" s="446">
        <f>L790*ЗМІСТ!$E$13/1000*1.2</f>
        <v>225.2772426733577</v>
      </c>
      <c r="N790" s="874"/>
      <c r="O790" s="875"/>
      <c r="P790" s="1033"/>
      <c r="Q790" s="887"/>
      <c r="R790" s="672"/>
      <c r="S790" s="670"/>
      <c r="T790" s="671"/>
      <c r="U790" s="425"/>
    </row>
    <row r="791" spans="1:21" ht="13.5" customHeight="1" outlineLevel="1">
      <c r="A791" s="425"/>
      <c r="B791" s="170">
        <f t="shared" si="13"/>
        <v>784</v>
      </c>
      <c r="C791" s="21"/>
      <c r="D791" s="534">
        <v>8595057646698</v>
      </c>
      <c r="E791" s="535" t="s">
        <v>2421</v>
      </c>
      <c r="F791" s="586" t="s">
        <v>5982</v>
      </c>
      <c r="G791" s="763" t="s">
        <v>8568</v>
      </c>
      <c r="H791" s="757">
        <v>44</v>
      </c>
      <c r="I791" s="758">
        <v>0.08</v>
      </c>
      <c r="J791" s="758">
        <v>0.64715630000000002</v>
      </c>
      <c r="K791" s="684" t="s">
        <v>9173</v>
      </c>
      <c r="L791" s="890">
        <v>2919.8198789768121</v>
      </c>
      <c r="M791" s="698">
        <f>L791*ЗМІСТ!$E$13/1000*1.2</f>
        <v>184.13505367661301</v>
      </c>
      <c r="N791" s="874"/>
      <c r="O791" s="875"/>
      <c r="P791" s="1033"/>
      <c r="Q791" s="887"/>
      <c r="R791" s="672"/>
      <c r="S791" s="670"/>
      <c r="T791" s="671"/>
      <c r="U791" s="425"/>
    </row>
    <row r="792" spans="1:21" ht="13.5" customHeight="1" outlineLevel="1">
      <c r="A792" s="425"/>
      <c r="B792" s="170">
        <f t="shared" si="13"/>
        <v>785</v>
      </c>
      <c r="C792" s="21"/>
      <c r="D792" s="534">
        <v>8595057646704</v>
      </c>
      <c r="E792" s="535" t="s">
        <v>2424</v>
      </c>
      <c r="F792" s="586" t="s">
        <v>5983</v>
      </c>
      <c r="G792" s="763" t="s">
        <v>8568</v>
      </c>
      <c r="H792" s="757">
        <v>56</v>
      </c>
      <c r="I792" s="758">
        <v>0.13500000000000001</v>
      </c>
      <c r="J792" s="758">
        <v>1.0299978000000001</v>
      </c>
      <c r="K792" s="684" t="s">
        <v>9173</v>
      </c>
      <c r="L792" s="890">
        <v>4013.4753527761882</v>
      </c>
      <c r="M792" s="698">
        <f>L792*ЗМІСТ!$E$13/1000*1.2</f>
        <v>253.10516749142107</v>
      </c>
      <c r="N792" s="874"/>
      <c r="O792" s="875"/>
      <c r="P792" s="1033"/>
      <c r="Q792" s="887"/>
      <c r="R792" s="672"/>
      <c r="S792" s="670"/>
      <c r="T792" s="671"/>
      <c r="U792" s="425"/>
    </row>
    <row r="793" spans="1:21" ht="13.5" customHeight="1" outlineLevel="1">
      <c r="A793" s="425"/>
      <c r="B793" s="170">
        <f t="shared" si="13"/>
        <v>786</v>
      </c>
      <c r="C793" s="457"/>
      <c r="D793" s="534">
        <v>8595057646711</v>
      </c>
      <c r="E793" s="535" t="s">
        <v>2427</v>
      </c>
      <c r="F793" s="586" t="s">
        <v>5984</v>
      </c>
      <c r="G793" s="763" t="s">
        <v>8568</v>
      </c>
      <c r="H793" s="757">
        <v>34</v>
      </c>
      <c r="I793" s="758">
        <v>0.187</v>
      </c>
      <c r="J793" s="758">
        <v>1.6964669000000001</v>
      </c>
      <c r="K793" s="684" t="s">
        <v>9173</v>
      </c>
      <c r="L793" s="890">
        <v>5299.2670867258457</v>
      </c>
      <c r="M793" s="698">
        <f>L793*ЗМІСТ!$E$13/1000*1.2</f>
        <v>334.19213167454484</v>
      </c>
      <c r="N793" s="874"/>
      <c r="O793" s="875"/>
      <c r="P793" s="1033"/>
      <c r="Q793" s="887"/>
      <c r="R793" s="672"/>
      <c r="S793" s="670"/>
      <c r="T793" s="671"/>
      <c r="U793" s="425"/>
    </row>
    <row r="794" spans="1:21" ht="13.5" customHeight="1" outlineLevel="1">
      <c r="A794" s="425"/>
      <c r="B794" s="170">
        <f t="shared" si="13"/>
        <v>787</v>
      </c>
      <c r="C794" s="457"/>
      <c r="D794" s="47">
        <v>8595057622470</v>
      </c>
      <c r="E794" s="204" t="s">
        <v>1993</v>
      </c>
      <c r="F794" s="582" t="s">
        <v>5985</v>
      </c>
      <c r="G794" s="715" t="s">
        <v>8568</v>
      </c>
      <c r="H794" s="723">
        <v>48</v>
      </c>
      <c r="I794" s="684">
        <v>8.7999999999999995E-2</v>
      </c>
      <c r="J794" s="684">
        <v>0.59322660000000005</v>
      </c>
      <c r="K794" s="684" t="s">
        <v>9173</v>
      </c>
      <c r="L794" s="445">
        <v>3456.0402358898059</v>
      </c>
      <c r="M794" s="446">
        <f>L794*ЗМІСТ!$E$13/1000*1.2</f>
        <v>217.95116846971695</v>
      </c>
      <c r="N794" s="874"/>
      <c r="O794" s="875"/>
      <c r="P794" s="1033"/>
      <c r="Q794" s="887"/>
      <c r="R794" s="672"/>
      <c r="S794" s="670"/>
      <c r="T794" s="671"/>
      <c r="U794" s="425"/>
    </row>
    <row r="795" spans="1:21" ht="13.5" customHeight="1" outlineLevel="1">
      <c r="A795" s="425"/>
      <c r="B795" s="170">
        <f t="shared" si="13"/>
        <v>788</v>
      </c>
      <c r="C795" s="457"/>
      <c r="D795" s="47">
        <v>8595057622487</v>
      </c>
      <c r="E795" s="204" t="s">
        <v>1996</v>
      </c>
      <c r="F795" s="582" t="s">
        <v>5986</v>
      </c>
      <c r="G795" s="715" t="s">
        <v>8568</v>
      </c>
      <c r="H795" s="723">
        <v>120</v>
      </c>
      <c r="I795" s="684">
        <v>6.5000000000000002E-2</v>
      </c>
      <c r="J795" s="684">
        <v>0.48066560000000003</v>
      </c>
      <c r="K795" s="684" t="s">
        <v>9173</v>
      </c>
      <c r="L795" s="445">
        <v>2891.9707190523318</v>
      </c>
      <c r="M795" s="446">
        <f>L795*ЗМІСТ!$E$13/1000*1.2</f>
        <v>182.37877871100116</v>
      </c>
      <c r="N795" s="874"/>
      <c r="O795" s="875"/>
      <c r="P795" s="1033"/>
      <c r="Q795" s="887"/>
      <c r="R795" s="672"/>
      <c r="S795" s="670"/>
      <c r="T795" s="671"/>
      <c r="U795" s="425"/>
    </row>
    <row r="796" spans="1:21" ht="13.5" customHeight="1" outlineLevel="1">
      <c r="A796" s="425"/>
      <c r="B796" s="170">
        <f t="shared" si="13"/>
        <v>789</v>
      </c>
      <c r="C796" s="457"/>
      <c r="D796" s="47">
        <v>8595057622494</v>
      </c>
      <c r="E796" s="204" t="s">
        <v>1999</v>
      </c>
      <c r="F796" s="582" t="s">
        <v>5987</v>
      </c>
      <c r="G796" s="715" t="s">
        <v>8568</v>
      </c>
      <c r="H796" s="723">
        <v>36</v>
      </c>
      <c r="I796" s="684">
        <v>0.2</v>
      </c>
      <c r="J796" s="684">
        <v>1.6022187999999999</v>
      </c>
      <c r="K796" s="684" t="s">
        <v>9173</v>
      </c>
      <c r="L796" s="445">
        <v>7486.5711910366908</v>
      </c>
      <c r="M796" s="446">
        <f>L796*ЗМІСТ!$E$13/1000*1.2</f>
        <v>472.13192774014726</v>
      </c>
      <c r="N796" s="874"/>
      <c r="O796" s="875"/>
      <c r="P796" s="1033"/>
      <c r="Q796" s="887"/>
      <c r="R796" s="672"/>
      <c r="S796" s="670"/>
      <c r="T796" s="671"/>
      <c r="U796" s="425"/>
    </row>
    <row r="797" spans="1:21" ht="13.5" customHeight="1" outlineLevel="1">
      <c r="A797" s="425"/>
      <c r="B797" s="170">
        <f t="shared" si="13"/>
        <v>790</v>
      </c>
      <c r="C797" s="457"/>
      <c r="D797" s="47">
        <v>8595057622500</v>
      </c>
      <c r="E797" s="204" t="s">
        <v>2002</v>
      </c>
      <c r="F797" s="582" t="s">
        <v>5988</v>
      </c>
      <c r="G797" s="715" t="s">
        <v>8568</v>
      </c>
      <c r="H797" s="723">
        <v>56</v>
      </c>
      <c r="I797" s="684">
        <v>0.06</v>
      </c>
      <c r="J797" s="684">
        <v>0.50847989999999998</v>
      </c>
      <c r="K797" s="684" t="s">
        <v>9173</v>
      </c>
      <c r="L797" s="445">
        <v>2611.170837011859</v>
      </c>
      <c r="M797" s="446">
        <f>L797*ЗМІСТ!$E$13/1000*1.2</f>
        <v>164.67045987798193</v>
      </c>
      <c r="N797" s="874"/>
      <c r="O797" s="875"/>
      <c r="P797" s="1033"/>
      <c r="Q797" s="887"/>
      <c r="R797" s="672"/>
      <c r="S797" s="670"/>
      <c r="T797" s="671"/>
      <c r="U797" s="425"/>
    </row>
    <row r="798" spans="1:21" ht="13.5" customHeight="1" outlineLevel="1">
      <c r="A798" s="425"/>
      <c r="B798" s="170">
        <f t="shared" si="13"/>
        <v>791</v>
      </c>
      <c r="C798" s="21"/>
      <c r="D798" s="47">
        <v>8595057622517</v>
      </c>
      <c r="E798" s="204" t="s">
        <v>2005</v>
      </c>
      <c r="F798" s="582" t="s">
        <v>5989</v>
      </c>
      <c r="G798" s="715" t="s">
        <v>8568</v>
      </c>
      <c r="H798" s="723">
        <v>18</v>
      </c>
      <c r="I798" s="684">
        <v>9.8000000000000004E-2</v>
      </c>
      <c r="J798" s="684">
        <v>1.5819375</v>
      </c>
      <c r="K798" s="684" t="s">
        <v>9173</v>
      </c>
      <c r="L798" s="445">
        <v>4173.807264072414</v>
      </c>
      <c r="M798" s="446">
        <f>L798*ЗМІСТ!$E$13/1000*1.2</f>
        <v>263.21631349230046</v>
      </c>
      <c r="N798" s="874"/>
      <c r="O798" s="875"/>
      <c r="P798" s="1033"/>
      <c r="Q798" s="887"/>
      <c r="R798" s="672"/>
      <c r="S798" s="670"/>
      <c r="T798" s="671"/>
      <c r="U798" s="425"/>
    </row>
    <row r="799" spans="1:21" ht="13.5" customHeight="1" outlineLevel="1">
      <c r="A799" s="425"/>
      <c r="B799" s="170">
        <f t="shared" si="13"/>
        <v>792</v>
      </c>
      <c r="C799" s="21"/>
      <c r="D799" s="47">
        <v>8595057622524</v>
      </c>
      <c r="E799" s="204" t="s">
        <v>2008</v>
      </c>
      <c r="F799" s="582" t="s">
        <v>5990</v>
      </c>
      <c r="G799" s="715" t="s">
        <v>8568</v>
      </c>
      <c r="H799" s="723">
        <v>20</v>
      </c>
      <c r="I799" s="684">
        <v>0.15240000000000001</v>
      </c>
      <c r="J799" s="684">
        <v>1.4237438</v>
      </c>
      <c r="K799" s="684" t="s">
        <v>9173</v>
      </c>
      <c r="L799" s="445">
        <v>4803.7170279144884</v>
      </c>
      <c r="M799" s="446">
        <f>L799*ЗМІСТ!$E$13/1000*1.2</f>
        <v>302.94084205367483</v>
      </c>
      <c r="N799" s="874"/>
      <c r="O799" s="875"/>
      <c r="P799" s="1033"/>
      <c r="Q799" s="887"/>
      <c r="R799" s="672"/>
      <c r="S799" s="670"/>
      <c r="T799" s="671"/>
      <c r="U799" s="425"/>
    </row>
    <row r="800" spans="1:21" ht="13.5" customHeight="1" outlineLevel="1">
      <c r="A800" s="425"/>
      <c r="B800" s="170">
        <f t="shared" si="13"/>
        <v>793</v>
      </c>
      <c r="C800" s="457"/>
      <c r="D800" s="47">
        <v>8595057622357</v>
      </c>
      <c r="E800" s="204" t="s">
        <v>2017</v>
      </c>
      <c r="F800" s="582" t="s">
        <v>5991</v>
      </c>
      <c r="G800" s="715" t="s">
        <v>8568</v>
      </c>
      <c r="H800" s="723">
        <v>48</v>
      </c>
      <c r="I800" s="684">
        <v>0.115</v>
      </c>
      <c r="J800" s="684">
        <v>0.59322660000000005</v>
      </c>
      <c r="K800" s="684" t="s">
        <v>9173</v>
      </c>
      <c r="L800" s="445">
        <v>4079.8960729674764</v>
      </c>
      <c r="M800" s="446">
        <f>L800*ЗМІСТ!$E$13/1000*1.2</f>
        <v>257.29391316224923</v>
      </c>
      <c r="N800" s="874"/>
      <c r="O800" s="875"/>
      <c r="P800" s="1033"/>
      <c r="Q800" s="887"/>
      <c r="R800" s="672"/>
      <c r="S800" s="670"/>
      <c r="T800" s="671"/>
      <c r="U800" s="425"/>
    </row>
    <row r="801" spans="1:21" ht="13.5" customHeight="1" outlineLevel="1">
      <c r="A801" s="425"/>
      <c r="B801" s="170">
        <f t="shared" si="13"/>
        <v>794</v>
      </c>
      <c r="C801" s="457"/>
      <c r="D801" s="47">
        <v>8595057622364</v>
      </c>
      <c r="E801" s="204" t="s">
        <v>2020</v>
      </c>
      <c r="F801" s="582" t="s">
        <v>5992</v>
      </c>
      <c r="G801" s="715" t="s">
        <v>8568</v>
      </c>
      <c r="H801" s="723">
        <v>48</v>
      </c>
      <c r="I801" s="684">
        <v>8.2000000000000003E-2</v>
      </c>
      <c r="J801" s="684">
        <v>0.59322660000000005</v>
      </c>
      <c r="K801" s="684" t="s">
        <v>9173</v>
      </c>
      <c r="L801" s="445">
        <v>3298.1260728846028</v>
      </c>
      <c r="M801" s="446">
        <f>L801*ЗМІСТ!$E$13/1000*1.2</f>
        <v>207.9924949602229</v>
      </c>
      <c r="N801" s="874"/>
      <c r="O801" s="875"/>
      <c r="P801" s="1033"/>
      <c r="Q801" s="887"/>
      <c r="R801" s="672"/>
      <c r="S801" s="670"/>
      <c r="T801" s="671"/>
      <c r="U801" s="425"/>
    </row>
    <row r="802" spans="1:21" ht="13.5" customHeight="1" outlineLevel="1">
      <c r="A802" s="425"/>
      <c r="B802" s="170">
        <f t="shared" si="13"/>
        <v>795</v>
      </c>
      <c r="C802" s="457"/>
      <c r="D802" s="47">
        <v>8595057622371</v>
      </c>
      <c r="E802" s="204" t="s">
        <v>2023</v>
      </c>
      <c r="F802" s="582" t="s">
        <v>5993</v>
      </c>
      <c r="G802" s="715" t="s">
        <v>8568</v>
      </c>
      <c r="H802" s="723">
        <v>26</v>
      </c>
      <c r="I802" s="684">
        <v>0.27</v>
      </c>
      <c r="J802" s="684">
        <v>2.2184566999999999</v>
      </c>
      <c r="K802" s="684" t="s">
        <v>9173</v>
      </c>
      <c r="L802" s="445">
        <v>8401.6782190438007</v>
      </c>
      <c r="M802" s="446">
        <f>L802*ЗМІСТ!$E$13/1000*1.2</f>
        <v>529.84209093726315</v>
      </c>
      <c r="N802" s="874"/>
      <c r="O802" s="875"/>
      <c r="P802" s="1033"/>
      <c r="Q802" s="887"/>
      <c r="R802" s="672"/>
      <c r="S802" s="670"/>
      <c r="T802" s="671"/>
      <c r="U802" s="425"/>
    </row>
    <row r="803" spans="1:21" ht="13.5" customHeight="1" outlineLevel="1">
      <c r="A803" s="425"/>
      <c r="B803" s="170">
        <f t="shared" si="13"/>
        <v>796</v>
      </c>
      <c r="C803" s="457"/>
      <c r="D803" s="47">
        <v>8595057622388</v>
      </c>
      <c r="E803" s="204" t="s">
        <v>2026</v>
      </c>
      <c r="F803" s="582" t="s">
        <v>5994</v>
      </c>
      <c r="G803" s="715" t="s">
        <v>8568</v>
      </c>
      <c r="H803" s="723">
        <v>48</v>
      </c>
      <c r="I803" s="684">
        <v>6.9199999999999998E-2</v>
      </c>
      <c r="J803" s="684">
        <v>0.59322660000000005</v>
      </c>
      <c r="K803" s="684" t="s">
        <v>9173</v>
      </c>
      <c r="L803" s="445">
        <v>2909.0482189316781</v>
      </c>
      <c r="M803" s="446">
        <f>L803*ЗМІСТ!$E$13/1000*1.2</f>
        <v>183.45575143099231</v>
      </c>
      <c r="N803" s="874"/>
      <c r="O803" s="875"/>
      <c r="P803" s="1033"/>
      <c r="Q803" s="887"/>
      <c r="R803" s="672"/>
      <c r="S803" s="670"/>
      <c r="T803" s="671"/>
      <c r="U803" s="425"/>
    </row>
    <row r="804" spans="1:21" ht="13.5" customHeight="1" outlineLevel="1">
      <c r="A804" s="425"/>
      <c r="B804" s="170">
        <f t="shared" si="13"/>
        <v>797</v>
      </c>
      <c r="C804" s="21"/>
      <c r="D804" s="47">
        <v>8595057622395</v>
      </c>
      <c r="E804" s="204" t="s">
        <v>2029</v>
      </c>
      <c r="F804" s="582" t="s">
        <v>5995</v>
      </c>
      <c r="G804" s="715" t="s">
        <v>8568</v>
      </c>
      <c r="H804" s="723">
        <v>36</v>
      </c>
      <c r="I804" s="684">
        <v>0.11</v>
      </c>
      <c r="J804" s="684">
        <v>1.6022187999999999</v>
      </c>
      <c r="K804" s="684" t="s">
        <v>9173</v>
      </c>
      <c r="L804" s="445">
        <v>3977.6117810000733</v>
      </c>
      <c r="M804" s="446">
        <f>L804*ЗМІСТ!$E$13/1000*1.2</f>
        <v>250.84347293910363</v>
      </c>
      <c r="N804" s="874"/>
      <c r="O804" s="875"/>
      <c r="P804" s="1033"/>
      <c r="Q804" s="887"/>
      <c r="R804" s="672"/>
      <c r="S804" s="670"/>
      <c r="T804" s="671"/>
      <c r="U804" s="425"/>
    </row>
    <row r="805" spans="1:21" ht="13.5" customHeight="1" outlineLevel="1">
      <c r="A805" s="425"/>
      <c r="B805" s="170">
        <f t="shared" si="13"/>
        <v>798</v>
      </c>
      <c r="C805" s="21"/>
      <c r="D805" s="47">
        <v>8595057622401</v>
      </c>
      <c r="E805" s="204" t="s">
        <v>2032</v>
      </c>
      <c r="F805" s="582" t="s">
        <v>5996</v>
      </c>
      <c r="G805" s="715" t="s">
        <v>8568</v>
      </c>
      <c r="H805" s="723">
        <v>40</v>
      </c>
      <c r="I805" s="684">
        <v>0.17899999999999999</v>
      </c>
      <c r="J805" s="684">
        <v>1.4419968999999999</v>
      </c>
      <c r="K805" s="684" t="s">
        <v>9173</v>
      </c>
      <c r="L805" s="445">
        <v>5154.754528115579</v>
      </c>
      <c r="M805" s="446">
        <f>L805*ЗМІСТ!$E$13/1000*1.2</f>
        <v>325.07861480035632</v>
      </c>
      <c r="N805" s="874"/>
      <c r="O805" s="875"/>
      <c r="P805" s="1033"/>
      <c r="Q805" s="887"/>
      <c r="R805" s="672"/>
      <c r="S805" s="670"/>
      <c r="T805" s="671"/>
      <c r="U805" s="425"/>
    </row>
    <row r="806" spans="1:21" ht="13.5" customHeight="1" outlineLevel="1">
      <c r="A806" s="425"/>
      <c r="B806" s="170">
        <f t="shared" si="13"/>
        <v>799</v>
      </c>
      <c r="C806" s="21"/>
      <c r="D806" s="47">
        <v>8595057690622</v>
      </c>
      <c r="E806" s="204" t="s">
        <v>1906</v>
      </c>
      <c r="F806" s="582" t="s">
        <v>5997</v>
      </c>
      <c r="G806" s="715" t="s">
        <v>8568</v>
      </c>
      <c r="H806" s="723">
        <v>144</v>
      </c>
      <c r="I806" s="684">
        <v>4.65E-2</v>
      </c>
      <c r="J806" s="684">
        <v>0.19774220000000001</v>
      </c>
      <c r="K806" s="684" t="s">
        <v>9173</v>
      </c>
      <c r="L806" s="445">
        <v>1941.985836946048</v>
      </c>
      <c r="M806" s="446">
        <f>L806*ЗМІСТ!$E$13/1000*1.2</f>
        <v>122.46908410343165</v>
      </c>
      <c r="N806" s="874"/>
      <c r="O806" s="875"/>
      <c r="P806" s="1033"/>
      <c r="Q806" s="887"/>
      <c r="R806" s="672"/>
      <c r="S806" s="670"/>
      <c r="T806" s="671"/>
      <c r="U806" s="425"/>
    </row>
    <row r="807" spans="1:21" ht="13.5" customHeight="1" outlineLevel="1">
      <c r="A807" s="425"/>
      <c r="B807" s="170">
        <f t="shared" si="13"/>
        <v>800</v>
      </c>
      <c r="C807" s="21"/>
      <c r="D807" s="47">
        <v>8595057690639</v>
      </c>
      <c r="E807" s="204" t="s">
        <v>1909</v>
      </c>
      <c r="F807" s="582" t="s">
        <v>5998</v>
      </c>
      <c r="G807" s="715" t="s">
        <v>8568</v>
      </c>
      <c r="H807" s="723">
        <v>148</v>
      </c>
      <c r="I807" s="684">
        <v>3.2500000000000001E-2</v>
      </c>
      <c r="J807" s="684">
        <v>0.19239780000000001</v>
      </c>
      <c r="K807" s="684" t="s">
        <v>9173</v>
      </c>
      <c r="L807" s="445">
        <v>1480.2307190328322</v>
      </c>
      <c r="M807" s="446">
        <f>L807*ЗМІСТ!$E$13/1000*1.2</f>
        <v>93.349033228171464</v>
      </c>
      <c r="N807" s="874"/>
      <c r="O807" s="875"/>
      <c r="P807" s="1033"/>
      <c r="Q807" s="887"/>
      <c r="R807" s="672"/>
      <c r="S807" s="670"/>
      <c r="T807" s="671"/>
      <c r="U807" s="425"/>
    </row>
    <row r="808" spans="1:21" ht="13.5" customHeight="1" outlineLevel="1">
      <c r="A808" s="425"/>
      <c r="B808" s="170">
        <f t="shared" si="13"/>
        <v>801</v>
      </c>
      <c r="C808" s="21"/>
      <c r="D808" s="47">
        <v>8595057690646</v>
      </c>
      <c r="E808" s="204" t="s">
        <v>1912</v>
      </c>
      <c r="F808" s="582" t="s">
        <v>5999</v>
      </c>
      <c r="G808" s="715" t="s">
        <v>8568</v>
      </c>
      <c r="H808" s="723">
        <v>36</v>
      </c>
      <c r="I808" s="684">
        <v>0.115</v>
      </c>
      <c r="J808" s="684">
        <v>0.79096880000000003</v>
      </c>
      <c r="K808" s="684" t="s">
        <v>9173</v>
      </c>
      <c r="L808" s="445">
        <v>4109.5030900060401</v>
      </c>
      <c r="M808" s="446">
        <f>L808*ЗМІСТ!$E$13/1000*1.2</f>
        <v>259.16104534764645</v>
      </c>
      <c r="N808" s="874"/>
      <c r="O808" s="875"/>
      <c r="P808" s="1033"/>
      <c r="Q808" s="887"/>
      <c r="R808" s="672"/>
      <c r="S808" s="670"/>
      <c r="T808" s="671"/>
      <c r="U808" s="425"/>
    </row>
    <row r="809" spans="1:21" ht="13.5" customHeight="1" outlineLevel="1">
      <c r="A809" s="425"/>
      <c r="B809" s="170">
        <f t="shared" si="13"/>
        <v>802</v>
      </c>
      <c r="C809" s="21"/>
      <c r="D809" s="47">
        <v>8595057690684</v>
      </c>
      <c r="E809" s="204" t="s">
        <v>1918</v>
      </c>
      <c r="F809" s="582" t="s">
        <v>6000</v>
      </c>
      <c r="G809" s="715" t="s">
        <v>8568</v>
      </c>
      <c r="H809" s="723">
        <v>108</v>
      </c>
      <c r="I809" s="684">
        <v>3.2500000000000001E-2</v>
      </c>
      <c r="J809" s="684">
        <v>0.26365630000000001</v>
      </c>
      <c r="K809" s="684" t="s">
        <v>9173</v>
      </c>
      <c r="L809" s="445">
        <v>1482.3390449847391</v>
      </c>
      <c r="M809" s="446">
        <f>L809*ЗМІСТ!$E$13/1000*1.2</f>
        <v>93.481992358670396</v>
      </c>
      <c r="N809" s="874"/>
      <c r="O809" s="875"/>
      <c r="P809" s="1033"/>
      <c r="Q809" s="887"/>
      <c r="R809" s="672"/>
      <c r="S809" s="670"/>
      <c r="T809" s="671"/>
      <c r="U809" s="425"/>
    </row>
    <row r="810" spans="1:21" ht="13.5" customHeight="1" outlineLevel="1">
      <c r="A810" s="425"/>
      <c r="B810" s="170">
        <f t="shared" si="13"/>
        <v>803</v>
      </c>
      <c r="C810" s="21"/>
      <c r="D810" s="47">
        <v>8595057690653</v>
      </c>
      <c r="E810" s="204" t="s">
        <v>1915</v>
      </c>
      <c r="F810" s="582" t="s">
        <v>6001</v>
      </c>
      <c r="G810" s="715" t="s">
        <v>8568</v>
      </c>
      <c r="H810" s="723">
        <v>64</v>
      </c>
      <c r="I810" s="684">
        <v>0.127</v>
      </c>
      <c r="J810" s="684">
        <v>0.90124800000000005</v>
      </c>
      <c r="K810" s="684" t="s">
        <v>9173</v>
      </c>
      <c r="L810" s="445">
        <v>4482.4672640041654</v>
      </c>
      <c r="M810" s="446">
        <f>L810*ЗМІСТ!$E$13/1000*1.2</f>
        <v>282.6815983423964</v>
      </c>
      <c r="N810" s="874"/>
      <c r="O810" s="875"/>
      <c r="P810" s="1033"/>
      <c r="Q810" s="887"/>
      <c r="R810" s="672"/>
      <c r="S810" s="670"/>
      <c r="T810" s="671"/>
      <c r="U810" s="425"/>
    </row>
    <row r="811" spans="1:21" ht="13.5" customHeight="1" outlineLevel="1">
      <c r="A811" s="425"/>
      <c r="B811" s="170">
        <f t="shared" si="13"/>
        <v>804</v>
      </c>
      <c r="C811" s="21"/>
      <c r="D811" s="47">
        <v>8595057690660</v>
      </c>
      <c r="E811" s="204" t="s">
        <v>1921</v>
      </c>
      <c r="F811" s="582" t="s">
        <v>6002</v>
      </c>
      <c r="G811" s="715" t="s">
        <v>8568</v>
      </c>
      <c r="H811" s="723">
        <v>32</v>
      </c>
      <c r="I811" s="684">
        <v>8.1000000000000003E-2</v>
      </c>
      <c r="J811" s="684">
        <v>0.88983979999999996</v>
      </c>
      <c r="K811" s="684" t="s">
        <v>9173</v>
      </c>
      <c r="L811" s="445">
        <v>4142.2424999841569</v>
      </c>
      <c r="M811" s="446">
        <f>L811*ЗМІСТ!$E$13/1000*1.2</f>
        <v>261.22571826020084</v>
      </c>
      <c r="N811" s="874"/>
      <c r="O811" s="875"/>
      <c r="P811" s="1033"/>
      <c r="Q811" s="887"/>
      <c r="R811" s="672"/>
      <c r="S811" s="670"/>
      <c r="T811" s="671"/>
      <c r="U811" s="425"/>
    </row>
    <row r="812" spans="1:21" ht="13.5" customHeight="1" outlineLevel="1">
      <c r="A812" s="425"/>
      <c r="B812" s="170">
        <f t="shared" si="13"/>
        <v>805</v>
      </c>
      <c r="C812" s="21"/>
      <c r="D812" s="47">
        <v>8595057690677</v>
      </c>
      <c r="E812" s="204" t="s">
        <v>1924</v>
      </c>
      <c r="F812" s="582" t="s">
        <v>6003</v>
      </c>
      <c r="G812" s="715" t="s">
        <v>8568</v>
      </c>
      <c r="H812" s="723">
        <v>56</v>
      </c>
      <c r="I812" s="684">
        <v>6.9000000000000006E-2</v>
      </c>
      <c r="J812" s="684">
        <v>0.50847989999999998</v>
      </c>
      <c r="K812" s="684" t="s">
        <v>9173</v>
      </c>
      <c r="L812" s="445">
        <v>2935.7939270276493</v>
      </c>
      <c r="M812" s="446">
        <f>L812*ЗМІСТ!$E$13/1000*1.2</f>
        <v>185.14243848704334</v>
      </c>
      <c r="N812" s="874"/>
      <c r="O812" s="875"/>
      <c r="P812" s="1033"/>
      <c r="Q812" s="887"/>
      <c r="R812" s="672"/>
      <c r="S812" s="670"/>
      <c r="T812" s="671"/>
      <c r="U812" s="425"/>
    </row>
    <row r="813" spans="1:21" ht="13.5" customHeight="1" outlineLevel="1">
      <c r="A813" s="425"/>
      <c r="B813" s="170">
        <f t="shared" si="13"/>
        <v>806</v>
      </c>
      <c r="C813" s="21"/>
      <c r="D813" s="47">
        <v>8595057620032</v>
      </c>
      <c r="E813" s="204" t="s">
        <v>1274</v>
      </c>
      <c r="F813" s="582" t="s">
        <v>6004</v>
      </c>
      <c r="G813" s="715" t="s">
        <v>8568</v>
      </c>
      <c r="H813" s="723">
        <v>10</v>
      </c>
      <c r="I813" s="684">
        <v>5.8999999999999999E-3</v>
      </c>
      <c r="J813" s="684">
        <v>1.8490199999999998E-2</v>
      </c>
      <c r="K813" s="684" t="s">
        <v>9173</v>
      </c>
      <c r="L813" s="445">
        <v>529.88440987818103</v>
      </c>
      <c r="M813" s="446">
        <f>L813*ЗМІСТ!$E$13/1000*1.2</f>
        <v>33.416545643052025</v>
      </c>
      <c r="N813" s="874"/>
      <c r="O813" s="875"/>
      <c r="P813" s="1033"/>
      <c r="Q813" s="887"/>
      <c r="R813" s="672"/>
      <c r="S813" s="670"/>
      <c r="T813" s="671"/>
      <c r="U813" s="425"/>
    </row>
    <row r="814" spans="1:21" ht="13.5" customHeight="1" outlineLevel="1">
      <c r="A814" s="425"/>
      <c r="B814" s="170">
        <f t="shared" si="13"/>
        <v>807</v>
      </c>
      <c r="C814" s="457"/>
      <c r="D814" s="47">
        <v>8595057620049</v>
      </c>
      <c r="E814" s="204" t="s">
        <v>1277</v>
      </c>
      <c r="F814" s="582" t="s">
        <v>6005</v>
      </c>
      <c r="G814" s="715" t="s">
        <v>8568</v>
      </c>
      <c r="H814" s="723">
        <v>10</v>
      </c>
      <c r="I814" s="684">
        <v>6.8999999999999999E-3</v>
      </c>
      <c r="J814" s="684">
        <v>2.1903800000000001E-2</v>
      </c>
      <c r="K814" s="684" t="s">
        <v>9173</v>
      </c>
      <c r="L814" s="445">
        <v>558.34690992083642</v>
      </c>
      <c r="M814" s="446">
        <f>L814*ЗМІСТ!$E$13/1000*1.2</f>
        <v>35.21150019174204</v>
      </c>
      <c r="N814" s="874"/>
      <c r="O814" s="875"/>
      <c r="P814" s="1033"/>
      <c r="Q814" s="887"/>
      <c r="R814" s="672"/>
      <c r="S814" s="670"/>
      <c r="T814" s="671"/>
      <c r="U814" s="425"/>
    </row>
    <row r="815" spans="1:21" ht="13.5" customHeight="1" outlineLevel="1">
      <c r="A815" s="425"/>
      <c r="B815" s="170">
        <f t="shared" si="13"/>
        <v>808</v>
      </c>
      <c r="C815" s="457"/>
      <c r="D815" s="47">
        <v>8595057620056</v>
      </c>
      <c r="E815" s="204" t="s">
        <v>1280</v>
      </c>
      <c r="F815" s="582" t="s">
        <v>6006</v>
      </c>
      <c r="G815" s="715" t="s">
        <v>8568</v>
      </c>
      <c r="H815" s="723">
        <v>10</v>
      </c>
      <c r="I815" s="684">
        <v>8.9999999999999993E-3</v>
      </c>
      <c r="J815" s="684">
        <v>4.0678400000000003E-2</v>
      </c>
      <c r="K815" s="684" t="s">
        <v>9173</v>
      </c>
      <c r="L815" s="445">
        <v>696.65357298331958</v>
      </c>
      <c r="M815" s="446">
        <f>L815*ЗМІСТ!$E$13/1000*1.2</f>
        <v>43.933649462048393</v>
      </c>
      <c r="N815" s="874"/>
      <c r="O815" s="875"/>
      <c r="P815" s="1033"/>
      <c r="Q815" s="887"/>
      <c r="R815" s="672"/>
      <c r="S815" s="670"/>
      <c r="T815" s="671"/>
      <c r="U815" s="425"/>
    </row>
    <row r="816" spans="1:21" ht="13.5" customHeight="1" outlineLevel="1">
      <c r="A816" s="425"/>
      <c r="B816" s="170">
        <f t="shared" si="13"/>
        <v>809</v>
      </c>
      <c r="C816" s="457"/>
      <c r="D816" s="47">
        <v>8595057620063</v>
      </c>
      <c r="E816" s="204" t="s">
        <v>1283</v>
      </c>
      <c r="F816" s="582" t="s">
        <v>6007</v>
      </c>
      <c r="G816" s="715" t="s">
        <v>8568</v>
      </c>
      <c r="H816" s="723">
        <v>10</v>
      </c>
      <c r="I816" s="684">
        <v>1.1599999999999999E-2</v>
      </c>
      <c r="J816" s="684">
        <v>5.9322699999999999E-2</v>
      </c>
      <c r="K816" s="684" t="s">
        <v>9173</v>
      </c>
      <c r="L816" s="445">
        <v>822.82226410410067</v>
      </c>
      <c r="M816" s="446">
        <f>L816*ЗМІСТ!$E$13/1000*1.2</f>
        <v>51.890331611898745</v>
      </c>
      <c r="N816" s="874"/>
      <c r="O816" s="875"/>
      <c r="P816" s="1033"/>
      <c r="Q816" s="887"/>
      <c r="R816" s="672"/>
      <c r="S816" s="670"/>
      <c r="T816" s="671"/>
      <c r="U816" s="425"/>
    </row>
    <row r="817" spans="1:21" ht="13.5" customHeight="1" outlineLevel="1">
      <c r="A817" s="425"/>
      <c r="B817" s="170">
        <f t="shared" si="13"/>
        <v>810</v>
      </c>
      <c r="C817" s="457"/>
      <c r="D817" s="47">
        <v>8595057620070</v>
      </c>
      <c r="E817" s="204" t="s">
        <v>1286</v>
      </c>
      <c r="F817" s="582" t="s">
        <v>6008</v>
      </c>
      <c r="G817" s="715" t="s">
        <v>8568</v>
      </c>
      <c r="H817" s="723">
        <v>10</v>
      </c>
      <c r="I817" s="684">
        <v>7.1000000000000004E-3</v>
      </c>
      <c r="J817" s="684">
        <v>5.2731300000000002E-2</v>
      </c>
      <c r="K817" s="684" t="s">
        <v>9173</v>
      </c>
      <c r="L817" s="445">
        <v>592.01999996100085</v>
      </c>
      <c r="M817" s="446">
        <f>L817*ЗМІСТ!$E$13/1000*1.2</f>
        <v>37.335054554340559</v>
      </c>
      <c r="N817" s="874"/>
      <c r="O817" s="875"/>
      <c r="P817" s="1033"/>
      <c r="Q817" s="887"/>
      <c r="R817" s="672"/>
      <c r="S817" s="670"/>
      <c r="T817" s="671"/>
      <c r="U817" s="425"/>
    </row>
    <row r="818" spans="1:21" ht="13.5" customHeight="1" outlineLevel="1">
      <c r="A818" s="425"/>
      <c r="B818" s="170">
        <f t="shared" si="13"/>
        <v>811</v>
      </c>
      <c r="C818" s="457"/>
      <c r="D818" s="47">
        <v>8595057620087</v>
      </c>
      <c r="E818" s="204" t="s">
        <v>1289</v>
      </c>
      <c r="F818" s="582" t="s">
        <v>6009</v>
      </c>
      <c r="G818" s="715" t="s">
        <v>8568</v>
      </c>
      <c r="H818" s="723">
        <v>10</v>
      </c>
      <c r="I818" s="684">
        <v>8.8000000000000005E-3</v>
      </c>
      <c r="J818" s="684">
        <v>3.3898699999999997E-2</v>
      </c>
      <c r="K818" s="684" t="s">
        <v>9173</v>
      </c>
      <c r="L818" s="445">
        <v>526.17976392494779</v>
      </c>
      <c r="M818" s="446">
        <f>L818*ЗМІСТ!$E$13/1000*1.2</f>
        <v>33.182916443400678</v>
      </c>
      <c r="N818" s="874"/>
      <c r="O818" s="875"/>
      <c r="P818" s="1033"/>
      <c r="Q818" s="887"/>
      <c r="R818" s="672"/>
      <c r="S818" s="670"/>
      <c r="T818" s="671"/>
      <c r="U818" s="425"/>
    </row>
    <row r="819" spans="1:21" ht="13.5" customHeight="1" outlineLevel="1">
      <c r="A819" s="425"/>
      <c r="B819" s="170">
        <f t="shared" si="13"/>
        <v>812</v>
      </c>
      <c r="C819" s="457"/>
      <c r="D819" s="47">
        <v>8595568935250</v>
      </c>
      <c r="E819" s="204" t="s">
        <v>1503</v>
      </c>
      <c r="F819" s="582" t="s">
        <v>6010</v>
      </c>
      <c r="G819" s="715" t="s">
        <v>8568</v>
      </c>
      <c r="H819" s="723">
        <v>10</v>
      </c>
      <c r="I819" s="829">
        <v>4.3E-3</v>
      </c>
      <c r="J819" s="684">
        <v>1.0999999999999999E-2</v>
      </c>
      <c r="K819" s="684" t="s">
        <v>9173</v>
      </c>
      <c r="L819" s="445">
        <v>1041.5483523153412</v>
      </c>
      <c r="M819" s="446">
        <f>L819*ЗМІСТ!$E$13/1000*1.2</f>
        <v>65.684038642678289</v>
      </c>
      <c r="N819" s="874"/>
      <c r="O819" s="875"/>
      <c r="P819" s="1033"/>
      <c r="Q819" s="887"/>
      <c r="R819" s="672"/>
      <c r="S819" s="670"/>
      <c r="T819" s="671"/>
      <c r="U819" s="425"/>
    </row>
    <row r="820" spans="1:21" ht="13.5" customHeight="1" outlineLevel="1">
      <c r="A820" s="425"/>
      <c r="B820" s="170">
        <f t="shared" si="13"/>
        <v>813</v>
      </c>
      <c r="C820" s="457"/>
      <c r="D820" s="47">
        <v>8595057609754</v>
      </c>
      <c r="E820" s="204" t="s">
        <v>1120</v>
      </c>
      <c r="F820" s="582" t="s">
        <v>6011</v>
      </c>
      <c r="G820" s="715" t="s">
        <v>8568</v>
      </c>
      <c r="H820" s="723">
        <v>3000</v>
      </c>
      <c r="I820" s="829">
        <v>4.3E-3</v>
      </c>
      <c r="J820" s="684">
        <v>9.4915999999999993E-3</v>
      </c>
      <c r="K820" s="684" t="s">
        <v>9173</v>
      </c>
      <c r="L820" s="445">
        <v>385.90979335453358</v>
      </c>
      <c r="M820" s="446">
        <f>L820*ЗМІСТ!$E$13/1000*1.2</f>
        <v>24.336953462543367</v>
      </c>
      <c r="N820" s="874"/>
      <c r="O820" s="875"/>
      <c r="P820" s="1033"/>
      <c r="Q820" s="887"/>
      <c r="R820" s="672"/>
      <c r="S820" s="670"/>
      <c r="T820" s="671"/>
      <c r="U820" s="425"/>
    </row>
    <row r="821" spans="1:21" ht="13.5" customHeight="1" outlineLevel="1">
      <c r="A821" s="425"/>
      <c r="B821" s="170">
        <f t="shared" si="13"/>
        <v>814</v>
      </c>
      <c r="C821" s="457"/>
      <c r="D821" s="47">
        <v>8595057656734</v>
      </c>
      <c r="E821" s="204" t="s">
        <v>1165</v>
      </c>
      <c r="F821" s="582" t="s">
        <v>6012</v>
      </c>
      <c r="G821" s="715" t="s">
        <v>8568</v>
      </c>
      <c r="H821" s="723">
        <v>500</v>
      </c>
      <c r="I821" s="829">
        <v>3.7000000000000002E-3</v>
      </c>
      <c r="J821" s="684">
        <v>5.6949800000000002E-2</v>
      </c>
      <c r="K821" s="684" t="s">
        <v>9173</v>
      </c>
      <c r="L821" s="445">
        <v>1692.9314270337427</v>
      </c>
      <c r="M821" s="446">
        <f>L821*ЗМІСТ!$E$13/1000*1.2</f>
        <v>106.76275664542761</v>
      </c>
      <c r="N821" s="874"/>
      <c r="O821" s="875"/>
      <c r="P821" s="1033"/>
      <c r="Q821" s="887"/>
      <c r="R821" s="672"/>
      <c r="S821" s="670"/>
      <c r="T821" s="671"/>
      <c r="U821" s="425"/>
    </row>
    <row r="822" spans="1:21" ht="13.5" customHeight="1" outlineLevel="1">
      <c r="A822" s="425"/>
      <c r="B822" s="170">
        <f t="shared" si="13"/>
        <v>815</v>
      </c>
      <c r="C822" s="457"/>
      <c r="D822" s="47">
        <v>8595057656741</v>
      </c>
      <c r="E822" s="204" t="s">
        <v>1189</v>
      </c>
      <c r="F822" s="582" t="s">
        <v>6013</v>
      </c>
      <c r="G822" s="715" t="s">
        <v>8568</v>
      </c>
      <c r="H822" s="723">
        <v>10</v>
      </c>
      <c r="I822" s="829">
        <v>4.1999999999999997E-3</v>
      </c>
      <c r="J822" s="684">
        <v>5.6949800000000002E-2</v>
      </c>
      <c r="K822" s="684" t="s">
        <v>9173</v>
      </c>
      <c r="L822" s="445">
        <v>1050.7330899231665</v>
      </c>
      <c r="M822" s="446">
        <f>L822*ЗМІСТ!$E$13/1000*1.2</f>
        <v>66.26326346562017</v>
      </c>
      <c r="N822" s="874"/>
      <c r="O822" s="875"/>
      <c r="P822" s="1033"/>
      <c r="Q822" s="887"/>
      <c r="R822" s="672"/>
      <c r="S822" s="670"/>
      <c r="T822" s="671"/>
      <c r="U822" s="425"/>
    </row>
    <row r="823" spans="1:21" ht="13.5" customHeight="1" outlineLevel="1">
      <c r="A823" s="425"/>
      <c r="B823" s="170">
        <f t="shared" si="13"/>
        <v>816</v>
      </c>
      <c r="C823" s="457"/>
      <c r="D823" s="47">
        <v>8595568909220</v>
      </c>
      <c r="E823" s="204" t="s">
        <v>1144</v>
      </c>
      <c r="F823" s="582" t="s">
        <v>6014</v>
      </c>
      <c r="G823" s="715" t="s">
        <v>8568</v>
      </c>
      <c r="H823" s="723">
        <v>10</v>
      </c>
      <c r="I823" s="829">
        <v>4.1999999999999997E-3</v>
      </c>
      <c r="J823" s="684">
        <v>5.6949800000000002E-2</v>
      </c>
      <c r="K823" s="684" t="s">
        <v>9173</v>
      </c>
      <c r="L823" s="445">
        <v>1033.0833370301402</v>
      </c>
      <c r="M823" s="446">
        <f>L823*ЗМІСТ!$E$13/1000*1.2</f>
        <v>65.150202273134823</v>
      </c>
      <c r="N823" s="874"/>
      <c r="O823" s="875"/>
      <c r="P823" s="1033"/>
      <c r="Q823" s="887"/>
      <c r="R823" s="672"/>
      <c r="S823" s="670"/>
      <c r="T823" s="671"/>
      <c r="U823" s="425"/>
    </row>
    <row r="824" spans="1:21" ht="13.5" customHeight="1" outlineLevel="1">
      <c r="A824" s="425"/>
      <c r="B824" s="170">
        <f t="shared" si="13"/>
        <v>817</v>
      </c>
      <c r="C824" s="457"/>
      <c r="D824" s="534">
        <v>8595057655676</v>
      </c>
      <c r="E824" s="535" t="s">
        <v>2178</v>
      </c>
      <c r="F824" s="586" t="s">
        <v>2179</v>
      </c>
      <c r="G824" s="715" t="s">
        <v>8568</v>
      </c>
      <c r="H824" s="723">
        <v>240</v>
      </c>
      <c r="I824" s="829">
        <v>3.5999999999999999E-3</v>
      </c>
      <c r="J824" s="684">
        <v>1.09969E-2</v>
      </c>
      <c r="K824" s="684" t="s">
        <v>9173</v>
      </c>
      <c r="L824" s="445">
        <v>554.46154495914573</v>
      </c>
      <c r="M824" s="446">
        <f>L824*ЗМІСТ!$E$13/1000*1.2</f>
        <v>34.966474157456368</v>
      </c>
      <c r="N824" s="874"/>
      <c r="O824" s="875"/>
      <c r="P824" s="1033"/>
      <c r="Q824" s="887"/>
      <c r="R824" s="672"/>
      <c r="S824" s="670"/>
      <c r="T824" s="671"/>
      <c r="U824" s="425"/>
    </row>
    <row r="825" spans="1:21" ht="13.5" customHeight="1" outlineLevel="1">
      <c r="A825" s="425"/>
      <c r="B825" s="170">
        <f t="shared" si="13"/>
        <v>818</v>
      </c>
      <c r="C825" s="457"/>
      <c r="D825" s="47">
        <v>8595568935267</v>
      </c>
      <c r="E825" s="204" t="s">
        <v>1504</v>
      </c>
      <c r="F825" s="582" t="s">
        <v>6015</v>
      </c>
      <c r="G825" s="715" t="s">
        <v>8568</v>
      </c>
      <c r="H825" s="723">
        <v>10</v>
      </c>
      <c r="I825" s="829">
        <v>4.7000000000000002E-3</v>
      </c>
      <c r="J825" s="684">
        <v>1.2143599999999999E-2</v>
      </c>
      <c r="K825" s="684" t="s">
        <v>9173</v>
      </c>
      <c r="L825" s="445">
        <v>1112.8948464282673</v>
      </c>
      <c r="M825" s="446">
        <f>L825*ЗМІСТ!$E$13/1000*1.2</f>
        <v>70.183422531976817</v>
      </c>
      <c r="N825" s="874"/>
      <c r="O825" s="875"/>
      <c r="P825" s="1033"/>
      <c r="Q825" s="887"/>
      <c r="R825" s="672"/>
      <c r="S825" s="670"/>
      <c r="T825" s="671"/>
      <c r="U825" s="425"/>
    </row>
    <row r="826" spans="1:21" ht="13.5" customHeight="1" outlineLevel="1">
      <c r="A826" s="425"/>
      <c r="B826" s="170">
        <f t="shared" si="13"/>
        <v>819</v>
      </c>
      <c r="C826" s="457"/>
      <c r="D826" s="47">
        <v>8595057609778</v>
      </c>
      <c r="E826" s="204" t="s">
        <v>1123</v>
      </c>
      <c r="F826" s="582" t="s">
        <v>6016</v>
      </c>
      <c r="G826" s="715" t="s">
        <v>8568</v>
      </c>
      <c r="H826" s="723">
        <v>1000</v>
      </c>
      <c r="I826" s="829">
        <v>4.7000000000000002E-3</v>
      </c>
      <c r="J826" s="684">
        <v>1.2143599999999999E-2</v>
      </c>
      <c r="K826" s="684" t="s">
        <v>9173</v>
      </c>
      <c r="L826" s="445">
        <v>397.45095505913514</v>
      </c>
      <c r="M826" s="446">
        <f>L826*ЗМІСТ!$E$13/1000*1.2</f>
        <v>25.064783437696487</v>
      </c>
      <c r="N826" s="874"/>
      <c r="O826" s="875"/>
      <c r="P826" s="1033"/>
      <c r="Q826" s="887"/>
      <c r="R826" s="672"/>
      <c r="S826" s="670"/>
      <c r="T826" s="671"/>
      <c r="U826" s="425"/>
    </row>
    <row r="827" spans="1:21" ht="13.5" customHeight="1" outlineLevel="1">
      <c r="A827" s="425"/>
      <c r="B827" s="170">
        <f t="shared" si="13"/>
        <v>820</v>
      </c>
      <c r="C827" s="457"/>
      <c r="D827" s="47">
        <v>8595057656758</v>
      </c>
      <c r="E827" s="204" t="s">
        <v>1168</v>
      </c>
      <c r="F827" s="582" t="s">
        <v>6017</v>
      </c>
      <c r="G827" s="715" t="s">
        <v>8568</v>
      </c>
      <c r="H827" s="723">
        <v>400</v>
      </c>
      <c r="I827" s="829">
        <v>4.3E-3</v>
      </c>
      <c r="J827" s="684">
        <v>7.1187200000000006E-2</v>
      </c>
      <c r="K827" s="684" t="s">
        <v>9173</v>
      </c>
      <c r="L827" s="445">
        <v>1628.5097131481853</v>
      </c>
      <c r="M827" s="446">
        <f>L827*ЗМІСТ!$E$13/1000*1.2</f>
        <v>102.70007598842302</v>
      </c>
      <c r="N827" s="874"/>
      <c r="O827" s="875"/>
      <c r="P827" s="1033"/>
      <c r="Q827" s="887"/>
      <c r="R827" s="672"/>
      <c r="S827" s="670"/>
      <c r="T827" s="671"/>
      <c r="U827" s="425"/>
    </row>
    <row r="828" spans="1:21" ht="13.5" customHeight="1" outlineLevel="1">
      <c r="A828" s="425"/>
      <c r="B828" s="170">
        <f t="shared" si="13"/>
        <v>821</v>
      </c>
      <c r="C828" s="457"/>
      <c r="D828" s="47">
        <v>8595057656765</v>
      </c>
      <c r="E828" s="204" t="s">
        <v>1192</v>
      </c>
      <c r="F828" s="582" t="s">
        <v>6018</v>
      </c>
      <c r="G828" s="715" t="s">
        <v>8568</v>
      </c>
      <c r="H828" s="723">
        <v>10</v>
      </c>
      <c r="I828" s="829">
        <v>4.7000000000000002E-3</v>
      </c>
      <c r="J828" s="684">
        <v>7.1187200000000006E-2</v>
      </c>
      <c r="K828" s="684" t="s">
        <v>9173</v>
      </c>
      <c r="L828" s="445">
        <v>1174.7332189974891</v>
      </c>
      <c r="M828" s="446">
        <f>L828*ЗМІСТ!$E$13/1000*1.2</f>
        <v>74.083187765542604</v>
      </c>
      <c r="N828" s="874"/>
      <c r="O828" s="875"/>
      <c r="P828" s="1033"/>
      <c r="Q828" s="887"/>
      <c r="R828" s="672"/>
      <c r="S828" s="670"/>
      <c r="T828" s="671"/>
      <c r="U828" s="425"/>
    </row>
    <row r="829" spans="1:21" ht="13.5" customHeight="1" outlineLevel="1">
      <c r="A829" s="425"/>
      <c r="B829" s="170">
        <f t="shared" si="13"/>
        <v>822</v>
      </c>
      <c r="C829" s="457"/>
      <c r="D829" s="47">
        <v>8595568905437</v>
      </c>
      <c r="E829" s="204" t="s">
        <v>1147</v>
      </c>
      <c r="F829" s="582" t="s">
        <v>6019</v>
      </c>
      <c r="G829" s="715" t="s">
        <v>8568</v>
      </c>
      <c r="H829" s="723">
        <v>10</v>
      </c>
      <c r="I829" s="829">
        <v>4.7000000000000002E-3</v>
      </c>
      <c r="J829" s="684">
        <v>7.1187200000000006E-2</v>
      </c>
      <c r="K829" s="684" t="s">
        <v>9173</v>
      </c>
      <c r="L829" s="445">
        <v>1156.209999956126</v>
      </c>
      <c r="M829" s="446">
        <f>L829*ЗМІСТ!$E$13/1000*1.2</f>
        <v>72.915042443633126</v>
      </c>
      <c r="N829" s="874"/>
      <c r="O829" s="875"/>
      <c r="P829" s="1033"/>
      <c r="Q829" s="887"/>
      <c r="R829" s="672"/>
      <c r="S829" s="670"/>
      <c r="T829" s="671"/>
      <c r="U829" s="425"/>
    </row>
    <row r="830" spans="1:21" ht="13.5" customHeight="1" outlineLevel="1">
      <c r="A830" s="425"/>
      <c r="B830" s="170">
        <f t="shared" si="13"/>
        <v>823</v>
      </c>
      <c r="C830" s="457"/>
      <c r="D830" s="534">
        <v>8595057655683</v>
      </c>
      <c r="E830" s="535" t="s">
        <v>2181</v>
      </c>
      <c r="F830" s="586" t="s">
        <v>2182</v>
      </c>
      <c r="G830" s="715" t="s">
        <v>8568</v>
      </c>
      <c r="H830" s="723">
        <v>200</v>
      </c>
      <c r="I830" s="829">
        <v>4.0000000000000001E-3</v>
      </c>
      <c r="J830" s="684">
        <v>1.3196299999999999E-2</v>
      </c>
      <c r="K830" s="684" t="s">
        <v>9173</v>
      </c>
      <c r="L830" s="445">
        <v>729.48333698139106</v>
      </c>
      <c r="M830" s="446">
        <f>L830*ЗМІСТ!$E$13/1000*1.2</f>
        <v>46.00402044606053</v>
      </c>
      <c r="N830" s="874"/>
      <c r="O830" s="875"/>
      <c r="P830" s="1033"/>
      <c r="Q830" s="887"/>
      <c r="R830" s="672"/>
      <c r="S830" s="670"/>
      <c r="T830" s="671"/>
      <c r="U830" s="425"/>
    </row>
    <row r="831" spans="1:21" ht="13.5" customHeight="1" outlineLevel="1">
      <c r="A831" s="425"/>
      <c r="B831" s="170">
        <f t="shared" si="13"/>
        <v>824</v>
      </c>
      <c r="C831" s="457"/>
      <c r="D831" s="47">
        <v>8595568935274</v>
      </c>
      <c r="E831" s="204" t="s">
        <v>1506</v>
      </c>
      <c r="F831" s="582" t="s">
        <v>6020</v>
      </c>
      <c r="G831" s="715" t="s">
        <v>8568</v>
      </c>
      <c r="H831" s="723">
        <v>10</v>
      </c>
      <c r="I831" s="684">
        <v>7.4999999999999997E-3</v>
      </c>
      <c r="J831" s="684">
        <v>2.8474900000000001E-2</v>
      </c>
      <c r="K831" s="684" t="s">
        <v>9173</v>
      </c>
      <c r="L831" s="445">
        <v>1189.9102750646744</v>
      </c>
      <c r="M831" s="446">
        <f>L831*ЗМІСТ!$E$13/1000*1.2</f>
        <v>75.040311201034612</v>
      </c>
      <c r="N831" s="874"/>
      <c r="O831" s="875"/>
      <c r="P831" s="1033"/>
      <c r="Q831" s="887"/>
      <c r="R831" s="672"/>
      <c r="S831" s="670"/>
      <c r="T831" s="671"/>
      <c r="U831" s="425"/>
    </row>
    <row r="832" spans="1:21" ht="13.5" customHeight="1" outlineLevel="1">
      <c r="A832" s="425"/>
      <c r="B832" s="170">
        <f t="shared" si="13"/>
        <v>825</v>
      </c>
      <c r="C832" s="457"/>
      <c r="D832" s="47">
        <v>8595057610941</v>
      </c>
      <c r="E832" s="204" t="s">
        <v>1126</v>
      </c>
      <c r="F832" s="582" t="s">
        <v>6021</v>
      </c>
      <c r="G832" s="715" t="s">
        <v>8568</v>
      </c>
      <c r="H832" s="723">
        <v>1000</v>
      </c>
      <c r="I832" s="684">
        <v>7.4999999999999997E-3</v>
      </c>
      <c r="J832" s="684">
        <v>2.8474900000000001E-2</v>
      </c>
      <c r="K832" s="684" t="s">
        <v>9173</v>
      </c>
      <c r="L832" s="445">
        <v>477.20619107812576</v>
      </c>
      <c r="M832" s="446">
        <f>L832*ЗМІСТ!$E$13/1000*1.2</f>
        <v>30.094454881160345</v>
      </c>
      <c r="N832" s="874"/>
      <c r="O832" s="875"/>
      <c r="P832" s="1033"/>
      <c r="Q832" s="887"/>
      <c r="R832" s="672"/>
      <c r="S832" s="670"/>
      <c r="T832" s="671"/>
      <c r="U832" s="425"/>
    </row>
    <row r="833" spans="1:21" ht="13.5" customHeight="1" outlineLevel="1">
      <c r="A833" s="425"/>
      <c r="B833" s="170">
        <f t="shared" si="13"/>
        <v>826</v>
      </c>
      <c r="C833" s="457"/>
      <c r="D833" s="47">
        <v>8595057656772</v>
      </c>
      <c r="E833" s="204" t="s">
        <v>1171</v>
      </c>
      <c r="F833" s="582" t="s">
        <v>6022</v>
      </c>
      <c r="G833" s="715" t="s">
        <v>8568</v>
      </c>
      <c r="H833" s="723">
        <v>200</v>
      </c>
      <c r="I833" s="684">
        <v>7.4999999999999997E-3</v>
      </c>
      <c r="J833" s="684">
        <v>0.14237440000000001</v>
      </c>
      <c r="K833" s="684" t="s">
        <v>9173</v>
      </c>
      <c r="L833" s="445">
        <v>1954.7864268899325</v>
      </c>
      <c r="M833" s="446">
        <f>L833*ЗМІСТ!$E$13/1000*1.2</f>
        <v>123.27633845955839</v>
      </c>
      <c r="N833" s="874"/>
      <c r="O833" s="875"/>
      <c r="P833" s="1033"/>
      <c r="Q833" s="887"/>
      <c r="R833" s="672"/>
      <c r="S833" s="670"/>
      <c r="T833" s="671"/>
      <c r="U833" s="425"/>
    </row>
    <row r="834" spans="1:21" ht="13.5" customHeight="1" outlineLevel="1">
      <c r="A834" s="425"/>
      <c r="B834" s="170">
        <f t="shared" si="13"/>
        <v>827</v>
      </c>
      <c r="C834" s="457"/>
      <c r="D834" s="47">
        <v>8595057656789</v>
      </c>
      <c r="E834" s="204" t="s">
        <v>1195</v>
      </c>
      <c r="F834" s="582" t="s">
        <v>6023</v>
      </c>
      <c r="G834" s="715" t="s">
        <v>8568</v>
      </c>
      <c r="H834" s="723">
        <v>10</v>
      </c>
      <c r="I834" s="684">
        <v>7.4999999999999997E-3</v>
      </c>
      <c r="J834" s="684">
        <v>0.14237440000000001</v>
      </c>
      <c r="K834" s="684" t="s">
        <v>9173</v>
      </c>
      <c r="L834" s="445">
        <v>1348.1586910184083</v>
      </c>
      <c r="M834" s="446">
        <f>L834*ЗМІСТ!$E$13/1000*1.2</f>
        <v>85.020063984994323</v>
      </c>
      <c r="N834" s="874"/>
      <c r="O834" s="875"/>
      <c r="P834" s="1033"/>
      <c r="Q834" s="887"/>
      <c r="R834" s="672"/>
      <c r="S834" s="670"/>
      <c r="T834" s="671"/>
      <c r="U834" s="425"/>
    </row>
    <row r="835" spans="1:21" ht="13.5" customHeight="1" outlineLevel="1">
      <c r="A835" s="425"/>
      <c r="B835" s="170">
        <f t="shared" si="13"/>
        <v>828</v>
      </c>
      <c r="C835" s="21"/>
      <c r="D835" s="47">
        <v>8595568910318</v>
      </c>
      <c r="E835" s="204" t="s">
        <v>1150</v>
      </c>
      <c r="F835" s="582" t="s">
        <v>6024</v>
      </c>
      <c r="G835" s="715" t="s">
        <v>8568</v>
      </c>
      <c r="H835" s="723">
        <v>10</v>
      </c>
      <c r="I835" s="684">
        <v>7.4999999999999997E-3</v>
      </c>
      <c r="J835" s="684">
        <v>0.14237440000000001</v>
      </c>
      <c r="K835" s="684" t="s">
        <v>9173</v>
      </c>
      <c r="L835" s="445">
        <v>1321.9852359361173</v>
      </c>
      <c r="M835" s="446">
        <f>L835*ЗМІСТ!$E$13/1000*1.2</f>
        <v>83.369465401437552</v>
      </c>
      <c r="N835" s="874"/>
      <c r="O835" s="875"/>
      <c r="P835" s="1033"/>
      <c r="Q835" s="887"/>
      <c r="R835" s="672"/>
      <c r="S835" s="670"/>
      <c r="T835" s="671"/>
      <c r="U835" s="425"/>
    </row>
    <row r="836" spans="1:21" ht="13.5" customHeight="1" outlineLevel="1">
      <c r="A836" s="425"/>
      <c r="B836" s="170">
        <f t="shared" ref="B836:B899" si="14">B835+1</f>
        <v>829</v>
      </c>
      <c r="C836" s="21"/>
      <c r="D836" s="47">
        <v>8595057655690</v>
      </c>
      <c r="E836" s="204" t="s">
        <v>2184</v>
      </c>
      <c r="F836" s="582" t="s">
        <v>2185</v>
      </c>
      <c r="G836" s="715" t="s">
        <v>8568</v>
      </c>
      <c r="H836" s="723">
        <v>400</v>
      </c>
      <c r="I836" s="684">
        <v>6.6E-3</v>
      </c>
      <c r="J836" s="684">
        <v>3.03591E-2</v>
      </c>
      <c r="K836" s="684" t="s">
        <v>9173</v>
      </c>
      <c r="L836" s="445">
        <v>756.80130905959049</v>
      </c>
      <c r="M836" s="446">
        <f>L836*ЗМІСТ!$E$13/1000*1.2</f>
        <v>47.726796666324567</v>
      </c>
      <c r="N836" s="874"/>
      <c r="O836" s="875"/>
      <c r="P836" s="1033"/>
      <c r="Q836" s="887"/>
      <c r="R836" s="672"/>
      <c r="S836" s="670"/>
      <c r="T836" s="671"/>
      <c r="U836" s="425"/>
    </row>
    <row r="837" spans="1:21" ht="13.5" customHeight="1" outlineLevel="1">
      <c r="A837" s="425"/>
      <c r="B837" s="170">
        <f t="shared" si="14"/>
        <v>830</v>
      </c>
      <c r="C837" s="21"/>
      <c r="D837" s="47">
        <v>8595568935281</v>
      </c>
      <c r="E837" s="204" t="s">
        <v>1508</v>
      </c>
      <c r="F837" s="582" t="s">
        <v>6025</v>
      </c>
      <c r="G837" s="715" t="s">
        <v>8568</v>
      </c>
      <c r="H837" s="723">
        <v>10</v>
      </c>
      <c r="I837" s="684">
        <v>1.12E-2</v>
      </c>
      <c r="J837" s="684">
        <v>5.9322699999999999E-2</v>
      </c>
      <c r="K837" s="684" t="s">
        <v>9173</v>
      </c>
      <c r="L837" s="445">
        <v>1261.9857430781635</v>
      </c>
      <c r="M837" s="446">
        <f>L837*ЗМІСТ!$E$13/1000*1.2</f>
        <v>79.585666983762408</v>
      </c>
      <c r="N837" s="874"/>
      <c r="O837" s="875"/>
      <c r="P837" s="1033"/>
      <c r="Q837" s="887"/>
      <c r="R837" s="672"/>
      <c r="S837" s="670"/>
      <c r="T837" s="671"/>
      <c r="U837" s="425"/>
    </row>
    <row r="838" spans="1:21" ht="13.5" customHeight="1" outlineLevel="1">
      <c r="A838" s="425"/>
      <c r="B838" s="170">
        <f t="shared" si="14"/>
        <v>831</v>
      </c>
      <c r="C838" s="457"/>
      <c r="D838" s="47">
        <v>8595057610552</v>
      </c>
      <c r="E838" s="204" t="s">
        <v>1129</v>
      </c>
      <c r="F838" s="582" t="s">
        <v>6026</v>
      </c>
      <c r="G838" s="715" t="s">
        <v>8568</v>
      </c>
      <c r="H838" s="723">
        <v>480</v>
      </c>
      <c r="I838" s="684">
        <v>1.12E-2</v>
      </c>
      <c r="J838" s="684">
        <v>5.9322699999999999E-2</v>
      </c>
      <c r="K838" s="684" t="s">
        <v>9173</v>
      </c>
      <c r="L838" s="445">
        <v>762.31309001091506</v>
      </c>
      <c r="M838" s="446">
        <f>L838*ЗМІСТ!$E$13/1000*1.2</f>
        <v>48.074390738353948</v>
      </c>
      <c r="N838" s="874"/>
      <c r="O838" s="875"/>
      <c r="P838" s="1033"/>
      <c r="Q838" s="887"/>
      <c r="R838" s="672"/>
      <c r="S838" s="670"/>
      <c r="T838" s="671"/>
      <c r="U838" s="425"/>
    </row>
    <row r="839" spans="1:21" ht="13.5" customHeight="1" outlineLevel="1">
      <c r="A839" s="425"/>
      <c r="B839" s="170">
        <f t="shared" si="14"/>
        <v>832</v>
      </c>
      <c r="C839" s="21"/>
      <c r="D839" s="47">
        <v>8595057656796</v>
      </c>
      <c r="E839" s="204" t="s">
        <v>1174</v>
      </c>
      <c r="F839" s="582" t="s">
        <v>6027</v>
      </c>
      <c r="G839" s="715" t="s">
        <v>8568</v>
      </c>
      <c r="H839" s="723">
        <v>200</v>
      </c>
      <c r="I839" s="684">
        <v>8.9999999999999993E-3</v>
      </c>
      <c r="J839" s="684">
        <v>0.14237440000000001</v>
      </c>
      <c r="K839" s="684" t="s">
        <v>9173</v>
      </c>
      <c r="L839" s="445">
        <v>1837.7131344475556</v>
      </c>
      <c r="M839" s="446">
        <f>L839*ЗМІСТ!$E$13/1000*1.2</f>
        <v>115.89324707669913</v>
      </c>
      <c r="N839" s="874"/>
      <c r="O839" s="875"/>
      <c r="P839" s="1033"/>
      <c r="Q839" s="887"/>
      <c r="R839" s="672"/>
      <c r="S839" s="670"/>
      <c r="T839" s="671"/>
      <c r="U839" s="425"/>
    </row>
    <row r="840" spans="1:21" ht="13.5" customHeight="1" outlineLevel="1">
      <c r="A840" s="425"/>
      <c r="B840" s="170">
        <f t="shared" si="14"/>
        <v>833</v>
      </c>
      <c r="C840" s="21"/>
      <c r="D840" s="47">
        <v>8595057656802</v>
      </c>
      <c r="E840" s="204" t="s">
        <v>1198</v>
      </c>
      <c r="F840" s="582" t="s">
        <v>6028</v>
      </c>
      <c r="G840" s="715" t="s">
        <v>8568</v>
      </c>
      <c r="H840" s="723">
        <v>10</v>
      </c>
      <c r="I840" s="684">
        <v>1.12E-2</v>
      </c>
      <c r="J840" s="684">
        <v>0.14237440000000001</v>
      </c>
      <c r="K840" s="684" t="s">
        <v>9173</v>
      </c>
      <c r="L840" s="445">
        <v>1667.7217809074505</v>
      </c>
      <c r="M840" s="446">
        <f>L840*ЗМІСТ!$E$13/1000*1.2</f>
        <v>105.1729395556625</v>
      </c>
      <c r="N840" s="874"/>
      <c r="O840" s="875"/>
      <c r="P840" s="1033"/>
      <c r="Q840" s="887"/>
      <c r="R840" s="672"/>
      <c r="S840" s="670"/>
      <c r="T840" s="671"/>
      <c r="U840" s="425"/>
    </row>
    <row r="841" spans="1:21" ht="13.5" customHeight="1" outlineLevel="1">
      <c r="A841" s="425"/>
      <c r="B841" s="170">
        <f t="shared" si="14"/>
        <v>834</v>
      </c>
      <c r="C841" s="21"/>
      <c r="D841" s="47">
        <v>8595568910325</v>
      </c>
      <c r="E841" s="204" t="s">
        <v>1153</v>
      </c>
      <c r="F841" s="582" t="s">
        <v>6029</v>
      </c>
      <c r="G841" s="715" t="s">
        <v>8568</v>
      </c>
      <c r="H841" s="723">
        <v>10</v>
      </c>
      <c r="I841" s="684">
        <v>1.12E-2</v>
      </c>
      <c r="J841" s="684">
        <v>0.14237440000000001</v>
      </c>
      <c r="K841" s="684" t="s">
        <v>9173</v>
      </c>
      <c r="L841" s="445">
        <v>1652.6923820977529</v>
      </c>
      <c r="M841" s="446">
        <f>L841*ЗМІСТ!$E$13/1000*1.2</f>
        <v>104.22512795383155</v>
      </c>
      <c r="N841" s="874"/>
      <c r="O841" s="875"/>
      <c r="P841" s="1033"/>
      <c r="Q841" s="887"/>
      <c r="R841" s="672"/>
      <c r="S841" s="670"/>
      <c r="T841" s="671"/>
      <c r="U841" s="425"/>
    </row>
    <row r="842" spans="1:21" ht="13.5" customHeight="1" outlineLevel="1">
      <c r="A842" s="425"/>
      <c r="B842" s="170">
        <f t="shared" si="14"/>
        <v>835</v>
      </c>
      <c r="C842" s="21"/>
      <c r="D842" s="47">
        <v>8595057655706</v>
      </c>
      <c r="E842" s="204" t="s">
        <v>2187</v>
      </c>
      <c r="F842" s="582" t="s">
        <v>2188</v>
      </c>
      <c r="G842" s="715" t="s">
        <v>8568</v>
      </c>
      <c r="H842" s="723">
        <v>500</v>
      </c>
      <c r="I842" s="684">
        <v>9.2999999999999992E-3</v>
      </c>
      <c r="J842" s="684">
        <v>5.6949800000000002E-2</v>
      </c>
      <c r="K842" s="684" t="s">
        <v>9173</v>
      </c>
      <c r="L842" s="445">
        <v>1090.0384550408544</v>
      </c>
      <c r="M842" s="446">
        <f>L842*ЗМІСТ!$E$13/1000*1.2</f>
        <v>68.742010722543625</v>
      </c>
      <c r="N842" s="874"/>
      <c r="O842" s="875"/>
      <c r="P842" s="1033"/>
      <c r="Q842" s="887"/>
      <c r="R842" s="672"/>
      <c r="S842" s="670"/>
      <c r="T842" s="671"/>
      <c r="U842" s="425"/>
    </row>
    <row r="843" spans="1:21" ht="13.5" customHeight="1" outlineLevel="1">
      <c r="A843" s="425"/>
      <c r="B843" s="170">
        <f t="shared" si="14"/>
        <v>836</v>
      </c>
      <c r="C843" s="21"/>
      <c r="D843" s="47">
        <v>8595568935298</v>
      </c>
      <c r="E843" s="204" t="s">
        <v>1510</v>
      </c>
      <c r="F843" s="582" t="s">
        <v>6030</v>
      </c>
      <c r="G843" s="715" t="s">
        <v>8568</v>
      </c>
      <c r="H843" s="723">
        <v>10</v>
      </c>
      <c r="I843" s="684">
        <v>7.7999999999999996E-3</v>
      </c>
      <c r="J843" s="684">
        <v>4.4491999999999997E-2</v>
      </c>
      <c r="K843" s="684" t="s">
        <v>9173</v>
      </c>
      <c r="L843" s="445">
        <v>830.2917808928255</v>
      </c>
      <c r="M843" s="446">
        <f>L843*ЗМІСТ!$E$13/1000*1.2</f>
        <v>52.361388023540201</v>
      </c>
      <c r="N843" s="874"/>
      <c r="O843" s="875"/>
      <c r="P843" s="1033"/>
      <c r="Q843" s="887"/>
      <c r="R843" s="672"/>
      <c r="S843" s="670"/>
      <c r="T843" s="671"/>
      <c r="U843" s="425"/>
    </row>
    <row r="844" spans="1:21" ht="13.5" customHeight="1" outlineLevel="1">
      <c r="A844" s="425"/>
      <c r="B844" s="170">
        <f t="shared" si="14"/>
        <v>837</v>
      </c>
      <c r="C844" s="21"/>
      <c r="D844" s="47">
        <v>8595057611825</v>
      </c>
      <c r="E844" s="204" t="s">
        <v>1132</v>
      </c>
      <c r="F844" s="582" t="s">
        <v>6031</v>
      </c>
      <c r="G844" s="715" t="s">
        <v>8568</v>
      </c>
      <c r="H844" s="723">
        <v>640</v>
      </c>
      <c r="I844" s="684">
        <v>7.7999999999999996E-3</v>
      </c>
      <c r="J844" s="684">
        <v>4.4491999999999997E-2</v>
      </c>
      <c r="K844" s="684" t="s">
        <v>9173</v>
      </c>
      <c r="L844" s="445">
        <v>515.15619105375129</v>
      </c>
      <c r="M844" s="446">
        <f>L844*ЗМІСТ!$E$13/1000*1.2</f>
        <v>32.487727607623199</v>
      </c>
      <c r="N844" s="874"/>
      <c r="O844" s="875"/>
      <c r="P844" s="1033"/>
      <c r="Q844" s="887"/>
      <c r="R844" s="672"/>
      <c r="S844" s="670"/>
      <c r="T844" s="671"/>
      <c r="U844" s="425"/>
    </row>
    <row r="845" spans="1:21" ht="13.5" customHeight="1" outlineLevel="1">
      <c r="A845" s="425"/>
      <c r="B845" s="170">
        <f t="shared" si="14"/>
        <v>838</v>
      </c>
      <c r="C845" s="450"/>
      <c r="D845" s="47">
        <v>8595057656826</v>
      </c>
      <c r="E845" s="204" t="s">
        <v>1177</v>
      </c>
      <c r="F845" s="582" t="s">
        <v>6032</v>
      </c>
      <c r="G845" s="715" t="s">
        <v>8568</v>
      </c>
      <c r="H845" s="723">
        <v>250</v>
      </c>
      <c r="I845" s="684">
        <v>6.7999999999999996E-3</v>
      </c>
      <c r="J845" s="684">
        <v>0.1138995</v>
      </c>
      <c r="K845" s="684" t="s">
        <v>9173</v>
      </c>
      <c r="L845" s="445">
        <v>1382.584764049258</v>
      </c>
      <c r="M845" s="446">
        <f>L845*ЗМІСТ!$E$13/1000*1.2</f>
        <v>87.191104346440156</v>
      </c>
      <c r="N845" s="874"/>
      <c r="O845" s="875"/>
      <c r="P845" s="1033"/>
      <c r="Q845" s="887"/>
      <c r="R845" s="672"/>
      <c r="S845" s="670"/>
      <c r="T845" s="671"/>
      <c r="U845" s="425"/>
    </row>
    <row r="846" spans="1:21" ht="13.5" customHeight="1" outlineLevel="1">
      <c r="A846" s="425"/>
      <c r="B846" s="170">
        <f t="shared" si="14"/>
        <v>839</v>
      </c>
      <c r="C846" s="21"/>
      <c r="D846" s="47">
        <v>8595057656833</v>
      </c>
      <c r="E846" s="204" t="s">
        <v>1201</v>
      </c>
      <c r="F846" s="582" t="s">
        <v>6033</v>
      </c>
      <c r="G846" s="715" t="s">
        <v>8568</v>
      </c>
      <c r="H846" s="723">
        <v>10</v>
      </c>
      <c r="I846" s="684">
        <v>7.7999999999999996E-3</v>
      </c>
      <c r="J846" s="684">
        <v>0.1138995</v>
      </c>
      <c r="K846" s="684" t="s">
        <v>9173</v>
      </c>
      <c r="L846" s="445">
        <v>1384.1208369874848</v>
      </c>
      <c r="M846" s="446">
        <f>L846*ЗМІСТ!$E$13/1000*1.2</f>
        <v>87.287975004444817</v>
      </c>
      <c r="N846" s="874"/>
      <c r="O846" s="875"/>
      <c r="P846" s="1033"/>
      <c r="Q846" s="887"/>
      <c r="R846" s="672"/>
      <c r="S846" s="670"/>
      <c r="T846" s="671"/>
      <c r="U846" s="425"/>
    </row>
    <row r="847" spans="1:21" ht="13.5" customHeight="1" outlineLevel="1">
      <c r="A847" s="425"/>
      <c r="B847" s="170">
        <f t="shared" si="14"/>
        <v>840</v>
      </c>
      <c r="C847" s="21"/>
      <c r="D847" s="47">
        <v>8595568910332</v>
      </c>
      <c r="E847" s="204" t="s">
        <v>1156</v>
      </c>
      <c r="F847" s="582" t="s">
        <v>6034</v>
      </c>
      <c r="G847" s="715" t="s">
        <v>8568</v>
      </c>
      <c r="H847" s="723">
        <v>10</v>
      </c>
      <c r="I847" s="684">
        <v>7.7999999999999996E-3</v>
      </c>
      <c r="J847" s="684">
        <v>0.1138995</v>
      </c>
      <c r="K847" s="684" t="s">
        <v>9173</v>
      </c>
      <c r="L847" s="445">
        <v>1375.506781022011</v>
      </c>
      <c r="M847" s="446">
        <f>L847*ЗМІСТ!$E$13/1000*1.2</f>
        <v>86.744739557287119</v>
      </c>
      <c r="N847" s="874"/>
      <c r="O847" s="875"/>
      <c r="P847" s="1033"/>
      <c r="Q847" s="887"/>
      <c r="R847" s="672"/>
      <c r="S847" s="670"/>
      <c r="T847" s="671"/>
      <c r="U847" s="425"/>
    </row>
    <row r="848" spans="1:21" ht="13.5" customHeight="1" outlineLevel="1">
      <c r="A848" s="425"/>
      <c r="B848" s="170">
        <f t="shared" si="14"/>
        <v>841</v>
      </c>
      <c r="C848" s="21"/>
      <c r="D848" s="534">
        <v>8595057655713</v>
      </c>
      <c r="E848" s="535" t="s">
        <v>2190</v>
      </c>
      <c r="F848" s="586" t="s">
        <v>2191</v>
      </c>
      <c r="G848" s="715" t="s">
        <v>8568</v>
      </c>
      <c r="H848" s="723">
        <v>300</v>
      </c>
      <c r="I848" s="684">
        <v>7.1000000000000004E-3</v>
      </c>
      <c r="J848" s="684">
        <v>4.0478800000000002E-2</v>
      </c>
      <c r="K848" s="684" t="s">
        <v>9173</v>
      </c>
      <c r="L848" s="445">
        <v>861.37464598735744</v>
      </c>
      <c r="M848" s="446">
        <f>L848*ЗМІСТ!$E$13/1000*1.2</f>
        <v>54.321592854603345</v>
      </c>
      <c r="N848" s="874"/>
      <c r="O848" s="875"/>
      <c r="P848" s="1033"/>
      <c r="Q848" s="887"/>
      <c r="R848" s="672"/>
      <c r="S848" s="670"/>
      <c r="T848" s="671"/>
      <c r="U848" s="425"/>
    </row>
    <row r="849" spans="1:21" ht="13.5" customHeight="1" outlineLevel="1">
      <c r="A849" s="425"/>
      <c r="B849" s="170">
        <f t="shared" si="14"/>
        <v>842</v>
      </c>
      <c r="C849" s="457"/>
      <c r="D849" s="47">
        <v>8595568935304</v>
      </c>
      <c r="E849" s="204" t="s">
        <v>1512</v>
      </c>
      <c r="F849" s="582" t="s">
        <v>6035</v>
      </c>
      <c r="G849" s="715" t="s">
        <v>8568</v>
      </c>
      <c r="H849" s="723">
        <v>10</v>
      </c>
      <c r="I849" s="684">
        <v>1.06E-2</v>
      </c>
      <c r="J849" s="684">
        <v>3.5593600000000003E-2</v>
      </c>
      <c r="K849" s="684" t="s">
        <v>9173</v>
      </c>
      <c r="L849" s="445">
        <v>707.49642708980411</v>
      </c>
      <c r="M849" s="446">
        <f>L849*ЗМІСТ!$E$13/1000*1.2</f>
        <v>44.617441478563066</v>
      </c>
      <c r="N849" s="874"/>
      <c r="O849" s="875"/>
      <c r="P849" s="1033"/>
      <c r="Q849" s="887"/>
      <c r="R849" s="672"/>
      <c r="S849" s="670"/>
      <c r="T849" s="671"/>
      <c r="U849" s="425"/>
    </row>
    <row r="850" spans="1:21" ht="13.5" customHeight="1" outlineLevel="1">
      <c r="A850" s="425"/>
      <c r="B850" s="170">
        <f t="shared" si="14"/>
        <v>843</v>
      </c>
      <c r="C850" s="450"/>
      <c r="D850" s="47">
        <v>8595057611214</v>
      </c>
      <c r="E850" s="204" t="s">
        <v>1135</v>
      </c>
      <c r="F850" s="582" t="s">
        <v>6036</v>
      </c>
      <c r="G850" s="715" t="s">
        <v>8568</v>
      </c>
      <c r="H850" s="723">
        <v>800</v>
      </c>
      <c r="I850" s="684">
        <v>1.06E-2</v>
      </c>
      <c r="J850" s="684">
        <v>3.5593600000000003E-2</v>
      </c>
      <c r="K850" s="684" t="s">
        <v>9173</v>
      </c>
      <c r="L850" s="445">
        <v>571.53904508223729</v>
      </c>
      <c r="M850" s="446">
        <f>L850*ЗМІСТ!$E$13/1000*1.2</f>
        <v>36.043446892818999</v>
      </c>
      <c r="N850" s="874"/>
      <c r="O850" s="875"/>
      <c r="P850" s="1033"/>
      <c r="Q850" s="887"/>
      <c r="R850" s="672"/>
      <c r="S850" s="670"/>
      <c r="T850" s="671"/>
      <c r="U850" s="425"/>
    </row>
    <row r="851" spans="1:21" ht="13.5" customHeight="1" outlineLevel="1">
      <c r="A851" s="425"/>
      <c r="B851" s="170">
        <f t="shared" si="14"/>
        <v>844</v>
      </c>
      <c r="C851" s="457"/>
      <c r="D851" s="47">
        <v>8595057656840</v>
      </c>
      <c r="E851" s="204" t="s">
        <v>1180</v>
      </c>
      <c r="F851" s="582" t="s">
        <v>6037</v>
      </c>
      <c r="G851" s="715" t="s">
        <v>8568</v>
      </c>
      <c r="H851" s="723">
        <v>250</v>
      </c>
      <c r="I851" s="684">
        <v>9.4999999999999998E-3</v>
      </c>
      <c r="J851" s="684">
        <v>0.1138995</v>
      </c>
      <c r="K851" s="684" t="s">
        <v>9173</v>
      </c>
      <c r="L851" s="445">
        <v>1563.1484549482311</v>
      </c>
      <c r="M851" s="446">
        <f>L851*ЗМІСТ!$E$13/1000*1.2</f>
        <v>98.578144059102442</v>
      </c>
      <c r="N851" s="874"/>
      <c r="O851" s="875"/>
      <c r="P851" s="1033"/>
      <c r="Q851" s="887"/>
      <c r="R851" s="672"/>
      <c r="S851" s="670"/>
      <c r="T851" s="671"/>
      <c r="U851" s="425"/>
    </row>
    <row r="852" spans="1:21" ht="13.5" customHeight="1" outlineLevel="1">
      <c r="A852" s="425"/>
      <c r="B852" s="170">
        <f t="shared" si="14"/>
        <v>845</v>
      </c>
      <c r="C852" s="457"/>
      <c r="D852" s="47">
        <v>8595057656857</v>
      </c>
      <c r="E852" s="204" t="s">
        <v>1204</v>
      </c>
      <c r="F852" s="582" t="s">
        <v>6038</v>
      </c>
      <c r="G852" s="715" t="s">
        <v>8568</v>
      </c>
      <c r="H852" s="723">
        <v>10</v>
      </c>
      <c r="I852" s="684">
        <v>1.06E-2</v>
      </c>
      <c r="J852" s="684">
        <v>0.1138995</v>
      </c>
      <c r="K852" s="684" t="s">
        <v>9173</v>
      </c>
      <c r="L852" s="445">
        <v>1565.8290448823659</v>
      </c>
      <c r="M852" s="446">
        <f>L852*ЗМІСТ!$E$13/1000*1.2</f>
        <v>98.747192353814327</v>
      </c>
      <c r="N852" s="874"/>
      <c r="O852" s="875"/>
      <c r="P852" s="1033"/>
      <c r="Q852" s="887"/>
      <c r="R852" s="672"/>
      <c r="S852" s="670"/>
      <c r="T852" s="671"/>
      <c r="U852" s="425"/>
    </row>
    <row r="853" spans="1:21" ht="13.5" customHeight="1" outlineLevel="1">
      <c r="A853" s="425"/>
      <c r="B853" s="170">
        <f t="shared" si="14"/>
        <v>846</v>
      </c>
      <c r="C853" s="457"/>
      <c r="D853" s="47">
        <v>8595568910349</v>
      </c>
      <c r="E853" s="204" t="s">
        <v>1159</v>
      </c>
      <c r="F853" s="582" t="s">
        <v>6039</v>
      </c>
      <c r="G853" s="715" t="s">
        <v>8568</v>
      </c>
      <c r="H853" s="723">
        <v>10</v>
      </c>
      <c r="I853" s="684">
        <v>1.06E-2</v>
      </c>
      <c r="J853" s="684">
        <v>0.1138995</v>
      </c>
      <c r="K853" s="684" t="s">
        <v>9173</v>
      </c>
      <c r="L853" s="445">
        <v>1548.1491630953888</v>
      </c>
      <c r="M853" s="446">
        <f>L853*ЗМІСТ!$E$13/1000*1.2</f>
        <v>97.632231117581497</v>
      </c>
      <c r="N853" s="874"/>
      <c r="O853" s="875"/>
      <c r="P853" s="1033"/>
      <c r="Q853" s="887"/>
      <c r="R853" s="672"/>
      <c r="S853" s="670"/>
      <c r="T853" s="671"/>
      <c r="U853" s="425"/>
    </row>
    <row r="854" spans="1:21" ht="13.5" customHeight="1" outlineLevel="1">
      <c r="A854" s="425"/>
      <c r="B854" s="170">
        <f t="shared" si="14"/>
        <v>847</v>
      </c>
      <c r="C854" s="457"/>
      <c r="D854" s="534">
        <v>8595057655720</v>
      </c>
      <c r="E854" s="535" t="s">
        <v>2193</v>
      </c>
      <c r="F854" s="586" t="s">
        <v>2194</v>
      </c>
      <c r="G854" s="715" t="s">
        <v>8568</v>
      </c>
      <c r="H854" s="723">
        <v>800</v>
      </c>
      <c r="I854" s="684">
        <v>8.9999999999999993E-3</v>
      </c>
      <c r="J854" s="684">
        <v>3.5593600000000003E-2</v>
      </c>
      <c r="K854" s="684" t="s">
        <v>9173</v>
      </c>
      <c r="L854" s="445">
        <v>1148.2886911305311</v>
      </c>
      <c r="M854" s="446">
        <f>L854*ЗМІСТ!$E$13/1000*1.2</f>
        <v>72.415494291265233</v>
      </c>
      <c r="N854" s="874"/>
      <c r="O854" s="875"/>
      <c r="P854" s="1033"/>
      <c r="Q854" s="887"/>
      <c r="R854" s="672"/>
      <c r="S854" s="670"/>
      <c r="T854" s="671"/>
      <c r="U854" s="425"/>
    </row>
    <row r="855" spans="1:21" ht="13.5" customHeight="1" outlineLevel="1">
      <c r="A855" s="425"/>
      <c r="B855" s="170">
        <f t="shared" si="14"/>
        <v>848</v>
      </c>
      <c r="C855" s="457"/>
      <c r="D855" s="47">
        <v>8595568936219</v>
      </c>
      <c r="E855" s="204" t="s">
        <v>1514</v>
      </c>
      <c r="F855" s="582" t="s">
        <v>6040</v>
      </c>
      <c r="G855" s="715" t="s">
        <v>8568</v>
      </c>
      <c r="H855" s="723">
        <v>40</v>
      </c>
      <c r="I855" s="829">
        <v>4.4000000000000003E-3</v>
      </c>
      <c r="J855" s="684">
        <v>6.6000000000000003E-2</v>
      </c>
      <c r="K855" s="684" t="s">
        <v>9173</v>
      </c>
      <c r="L855" s="445">
        <v>1528.2050524114691</v>
      </c>
      <c r="M855" s="446">
        <f>L855*ЗМІСТ!$E$13/1000*1.2</f>
        <v>96.37447891246849</v>
      </c>
      <c r="N855" s="874"/>
      <c r="O855" s="875"/>
      <c r="P855" s="1033"/>
      <c r="Q855" s="887"/>
      <c r="R855" s="672"/>
      <c r="S855" s="670"/>
      <c r="T855" s="671"/>
      <c r="U855" s="425"/>
    </row>
    <row r="856" spans="1:21" ht="13.5" customHeight="1" outlineLevel="1">
      <c r="A856" s="425"/>
      <c r="B856" s="170">
        <f t="shared" si="14"/>
        <v>849</v>
      </c>
      <c r="C856" s="457"/>
      <c r="D856" s="47">
        <v>8595057608535</v>
      </c>
      <c r="E856" s="204" t="s">
        <v>1138</v>
      </c>
      <c r="F856" s="582" t="s">
        <v>6041</v>
      </c>
      <c r="G856" s="715" t="s">
        <v>8568</v>
      </c>
      <c r="H856" s="723">
        <v>10</v>
      </c>
      <c r="I856" s="829">
        <v>4.4000000000000003E-3</v>
      </c>
      <c r="J856" s="684">
        <v>1.9774199999999999E-2</v>
      </c>
      <c r="K856" s="684" t="s">
        <v>9173</v>
      </c>
      <c r="L856" s="445">
        <v>435.46119112931234</v>
      </c>
      <c r="M856" s="446">
        <f>L856*ЗМІСТ!$E$13/1000*1.2</f>
        <v>27.461854883588373</v>
      </c>
      <c r="N856" s="874"/>
      <c r="O856" s="875"/>
      <c r="P856" s="1033"/>
      <c r="Q856" s="887"/>
      <c r="R856" s="672"/>
      <c r="S856" s="670"/>
      <c r="T856" s="671"/>
      <c r="U856" s="425"/>
    </row>
    <row r="857" spans="1:21" ht="13.5" customHeight="1" outlineLevel="1">
      <c r="A857" s="425"/>
      <c r="B857" s="170">
        <f t="shared" si="14"/>
        <v>850</v>
      </c>
      <c r="C857" s="457"/>
      <c r="D857" s="47">
        <v>8595568909060</v>
      </c>
      <c r="E857" s="204" t="s">
        <v>1183</v>
      </c>
      <c r="F857" s="582" t="s">
        <v>6042</v>
      </c>
      <c r="G857" s="715" t="s">
        <v>8568</v>
      </c>
      <c r="H857" s="723">
        <v>300</v>
      </c>
      <c r="I857" s="829">
        <v>3.8E-3</v>
      </c>
      <c r="J857" s="684">
        <v>9.4916299999999995E-2</v>
      </c>
      <c r="K857" s="684" t="s">
        <v>9173</v>
      </c>
      <c r="L857" s="445">
        <v>1835.7569558348771</v>
      </c>
      <c r="M857" s="446">
        <f>L857*ЗМІСТ!$E$13/1000*1.2</f>
        <v>115.76988294165774</v>
      </c>
      <c r="N857" s="874"/>
      <c r="O857" s="875"/>
      <c r="P857" s="1033"/>
      <c r="Q857" s="887"/>
      <c r="R857" s="672"/>
      <c r="S857" s="670"/>
      <c r="T857" s="671"/>
      <c r="U857" s="425"/>
    </row>
    <row r="858" spans="1:21" ht="13.5" customHeight="1" outlineLevel="1">
      <c r="A858" s="425"/>
      <c r="B858" s="170">
        <f t="shared" si="14"/>
        <v>851</v>
      </c>
      <c r="C858" s="457"/>
      <c r="D858" s="47">
        <v>8595568909091</v>
      </c>
      <c r="E858" s="204" t="s">
        <v>1207</v>
      </c>
      <c r="F858" s="582" t="s">
        <v>6043</v>
      </c>
      <c r="G858" s="715" t="s">
        <v>8568</v>
      </c>
      <c r="H858" s="723">
        <v>300</v>
      </c>
      <c r="I858" s="829">
        <v>4.4000000000000003E-3</v>
      </c>
      <c r="J858" s="684">
        <v>9.4916299999999995E-2</v>
      </c>
      <c r="K858" s="684" t="s">
        <v>9173</v>
      </c>
      <c r="L858" s="445">
        <v>1131.0003540735788</v>
      </c>
      <c r="M858" s="446">
        <f>L858*ЗМІСТ!$E$13/1000*1.2</f>
        <v>71.325225369239519</v>
      </c>
      <c r="N858" s="874"/>
      <c r="O858" s="875"/>
      <c r="P858" s="1033"/>
      <c r="Q858" s="887"/>
      <c r="R858" s="672"/>
      <c r="S858" s="670"/>
      <c r="T858" s="671"/>
      <c r="U858" s="425"/>
    </row>
    <row r="859" spans="1:21" ht="13.5" customHeight="1" outlineLevel="1">
      <c r="A859" s="425"/>
      <c r="B859" s="170">
        <f t="shared" si="14"/>
        <v>852</v>
      </c>
      <c r="C859" s="457"/>
      <c r="D859" s="47">
        <v>8595568909121</v>
      </c>
      <c r="E859" s="204" t="s">
        <v>1162</v>
      </c>
      <c r="F859" s="582" t="s">
        <v>6044</v>
      </c>
      <c r="G859" s="715" t="s">
        <v>8568</v>
      </c>
      <c r="H859" s="723">
        <v>300</v>
      </c>
      <c r="I859" s="829">
        <v>4.4000000000000003E-3</v>
      </c>
      <c r="J859" s="684">
        <v>9.4916299999999995E-2</v>
      </c>
      <c r="K859" s="684" t="s">
        <v>9173</v>
      </c>
      <c r="L859" s="445">
        <v>1131.0003540735788</v>
      </c>
      <c r="M859" s="446">
        <f>L859*ЗМІСТ!$E$13/1000*1.2</f>
        <v>71.325225369239519</v>
      </c>
      <c r="N859" s="874"/>
      <c r="O859" s="875"/>
      <c r="P859" s="1033"/>
      <c r="Q859" s="887"/>
      <c r="R859" s="672"/>
      <c r="S859" s="670"/>
      <c r="T859" s="671"/>
      <c r="U859" s="425"/>
    </row>
    <row r="860" spans="1:21" ht="13.5" customHeight="1" outlineLevel="1">
      <c r="A860" s="425"/>
      <c r="B860" s="170">
        <f t="shared" si="14"/>
        <v>853</v>
      </c>
      <c r="C860" s="457"/>
      <c r="D860" s="47">
        <v>8595057655737</v>
      </c>
      <c r="E860" s="204" t="s">
        <v>2196</v>
      </c>
      <c r="F860" s="582" t="s">
        <v>2197</v>
      </c>
      <c r="G860" s="715" t="s">
        <v>8568</v>
      </c>
      <c r="H860" s="723">
        <v>1440</v>
      </c>
      <c r="I860" s="829">
        <v>3.8999999999999998E-3</v>
      </c>
      <c r="J860" s="684">
        <v>1.9774199999999999E-2</v>
      </c>
      <c r="K860" s="684" t="s">
        <v>9173</v>
      </c>
      <c r="L860" s="445">
        <v>1286.4748820039106</v>
      </c>
      <c r="M860" s="446">
        <f>L860*ЗМІСТ!$E$13/1000*1.2</f>
        <v>81.130046122713495</v>
      </c>
      <c r="N860" s="874"/>
      <c r="O860" s="875"/>
      <c r="P860" s="1033"/>
      <c r="Q860" s="887"/>
      <c r="R860" s="672"/>
      <c r="S860" s="670"/>
      <c r="T860" s="671"/>
      <c r="U860" s="425"/>
    </row>
    <row r="861" spans="1:21" ht="13.5" customHeight="1" outlineLevel="1">
      <c r="A861" s="425"/>
      <c r="B861" s="170">
        <f t="shared" si="14"/>
        <v>854</v>
      </c>
      <c r="C861" s="457"/>
      <c r="D861" s="47">
        <v>8595568935328</v>
      </c>
      <c r="E861" s="204" t="s">
        <v>1518</v>
      </c>
      <c r="F861" s="582" t="s">
        <v>6045</v>
      </c>
      <c r="G861" s="715" t="s">
        <v>8568</v>
      </c>
      <c r="H861" s="723">
        <v>10</v>
      </c>
      <c r="I861" s="684">
        <v>1.37E-2</v>
      </c>
      <c r="J861" s="684">
        <v>4.4491999999999997E-2</v>
      </c>
      <c r="K861" s="684" t="s">
        <v>9173</v>
      </c>
      <c r="L861" s="445">
        <v>1504.0327786081596</v>
      </c>
      <c r="M861" s="446">
        <f>L861*ЗМІСТ!$E$13/1000*1.2</f>
        <v>94.850082504900385</v>
      </c>
      <c r="N861" s="874"/>
      <c r="O861" s="875"/>
      <c r="P861" s="1033"/>
      <c r="Q861" s="887"/>
      <c r="R861" s="672"/>
      <c r="S861" s="670"/>
      <c r="T861" s="671"/>
      <c r="U861" s="425"/>
    </row>
    <row r="862" spans="1:21" ht="13.5" customHeight="1" outlineLevel="1">
      <c r="A862" s="425"/>
      <c r="B862" s="170">
        <f t="shared" si="14"/>
        <v>855</v>
      </c>
      <c r="C862" s="457"/>
      <c r="D862" s="47">
        <v>8595057610934</v>
      </c>
      <c r="E862" s="204" t="s">
        <v>1293</v>
      </c>
      <c r="F862" s="582" t="s">
        <v>6046</v>
      </c>
      <c r="G862" s="715" t="s">
        <v>8568</v>
      </c>
      <c r="H862" s="723">
        <v>640</v>
      </c>
      <c r="I862" s="684">
        <v>1.37E-2</v>
      </c>
      <c r="J862" s="684">
        <v>4.4491999999999997E-2</v>
      </c>
      <c r="K862" s="684" t="s">
        <v>9173</v>
      </c>
      <c r="L862" s="445">
        <v>646.11380902912219</v>
      </c>
      <c r="M862" s="446">
        <f>L862*ЗМІСТ!$E$13/1000*1.2</f>
        <v>40.746417874403107</v>
      </c>
      <c r="N862" s="874"/>
      <c r="O862" s="875"/>
      <c r="P862" s="1033"/>
      <c r="Q862" s="887"/>
      <c r="R862" s="672"/>
      <c r="S862" s="670"/>
      <c r="T862" s="671"/>
      <c r="U862" s="425"/>
    </row>
    <row r="863" spans="1:21" ht="13.5" customHeight="1" outlineLevel="1">
      <c r="A863" s="425"/>
      <c r="B863" s="170">
        <f t="shared" si="14"/>
        <v>856</v>
      </c>
      <c r="C863" s="457"/>
      <c r="D863" s="47">
        <v>8595057656888</v>
      </c>
      <c r="E863" s="204" t="s">
        <v>1337</v>
      </c>
      <c r="F863" s="582" t="s">
        <v>6047</v>
      </c>
      <c r="G863" s="715" t="s">
        <v>8568</v>
      </c>
      <c r="H863" s="723">
        <v>450</v>
      </c>
      <c r="I863" s="684">
        <v>1.12E-2</v>
      </c>
      <c r="J863" s="684">
        <v>6.32775E-2</v>
      </c>
      <c r="K863" s="684" t="s">
        <v>9173</v>
      </c>
      <c r="L863" s="445">
        <v>2439.7332189974891</v>
      </c>
      <c r="M863" s="446">
        <f>L863*ЗМІСТ!$E$13/1000*1.2</f>
        <v>153.85894536554261</v>
      </c>
      <c r="N863" s="874"/>
      <c r="O863" s="875"/>
      <c r="P863" s="1033"/>
      <c r="Q863" s="887"/>
      <c r="R863" s="672"/>
      <c r="S863" s="670"/>
      <c r="T863" s="671"/>
      <c r="U863" s="425"/>
    </row>
    <row r="864" spans="1:21" ht="13.5" customHeight="1" outlineLevel="1">
      <c r="A864" s="425"/>
      <c r="B864" s="170">
        <f t="shared" si="14"/>
        <v>857</v>
      </c>
      <c r="C864" s="457"/>
      <c r="D864" s="47">
        <v>8595057656895</v>
      </c>
      <c r="E864" s="204" t="s">
        <v>1354</v>
      </c>
      <c r="F864" s="582" t="s">
        <v>6048</v>
      </c>
      <c r="G864" s="715" t="s">
        <v>8568</v>
      </c>
      <c r="H864" s="723">
        <v>10</v>
      </c>
      <c r="I864" s="684">
        <v>1.4200000000000001E-2</v>
      </c>
      <c r="J864" s="684">
        <v>6.32775E-2</v>
      </c>
      <c r="K864" s="684" t="s">
        <v>9173</v>
      </c>
      <c r="L864" s="445">
        <v>1564.7748819064125</v>
      </c>
      <c r="M864" s="446">
        <f>L864*ЗМІСТ!$E$13/1000*1.2</f>
        <v>98.68071278856489</v>
      </c>
      <c r="N864" s="874"/>
      <c r="O864" s="875"/>
      <c r="P864" s="1033"/>
      <c r="Q864" s="887"/>
      <c r="R864" s="672"/>
      <c r="S864" s="670"/>
      <c r="T864" s="671"/>
      <c r="U864" s="425"/>
    </row>
    <row r="865" spans="1:21" ht="13.5" customHeight="1" outlineLevel="1">
      <c r="A865" s="425"/>
      <c r="B865" s="170">
        <f t="shared" si="14"/>
        <v>858</v>
      </c>
      <c r="C865" s="457"/>
      <c r="D865" s="47">
        <v>8595568905918</v>
      </c>
      <c r="E865" s="204" t="s">
        <v>1317</v>
      </c>
      <c r="F865" s="582" t="s">
        <v>6049</v>
      </c>
      <c r="G865" s="715" t="s">
        <v>8568</v>
      </c>
      <c r="H865" s="723">
        <v>10</v>
      </c>
      <c r="I865" s="684">
        <v>1.4200000000000001E-2</v>
      </c>
      <c r="J865" s="684">
        <v>6.7797300000000005E-2</v>
      </c>
      <c r="K865" s="684" t="s">
        <v>9173</v>
      </c>
      <c r="L865" s="445">
        <v>1551.9441630685767</v>
      </c>
      <c r="M865" s="446">
        <f>L865*ЗМІСТ!$E$13/1000*1.2</f>
        <v>97.87155838869063</v>
      </c>
      <c r="N865" s="874"/>
      <c r="O865" s="875"/>
      <c r="P865" s="1033"/>
      <c r="Q865" s="887"/>
      <c r="R865" s="672"/>
      <c r="S865" s="670"/>
      <c r="T865" s="671"/>
      <c r="U865" s="425"/>
    </row>
    <row r="866" spans="1:21" ht="13.5" customHeight="1" outlineLevel="1">
      <c r="A866" s="425"/>
      <c r="B866" s="170">
        <f t="shared" si="14"/>
        <v>859</v>
      </c>
      <c r="C866" s="457"/>
      <c r="D866" s="47">
        <v>8595057655744</v>
      </c>
      <c r="E866" s="204" t="s">
        <v>2202</v>
      </c>
      <c r="F866" s="582" t="s">
        <v>2203</v>
      </c>
      <c r="G866" s="715" t="s">
        <v>8568</v>
      </c>
      <c r="H866" s="723">
        <v>680</v>
      </c>
      <c r="I866" s="684">
        <v>1.1599999999999999E-2</v>
      </c>
      <c r="J866" s="684">
        <v>4.1874799999999997E-2</v>
      </c>
      <c r="K866" s="684" t="s">
        <v>9173</v>
      </c>
      <c r="L866" s="445">
        <v>1293.4323818735068</v>
      </c>
      <c r="M866" s="446">
        <f>L866*ЗМІСТ!$E$13/1000*1.2</f>
        <v>81.568812781289736</v>
      </c>
      <c r="N866" s="874"/>
      <c r="O866" s="875"/>
      <c r="P866" s="1033"/>
      <c r="Q866" s="887"/>
      <c r="R866" s="672"/>
      <c r="S866" s="670"/>
      <c r="T866" s="671"/>
      <c r="U866" s="425"/>
    </row>
    <row r="867" spans="1:21" ht="13.5" customHeight="1" outlineLevel="1">
      <c r="A867" s="425"/>
      <c r="B867" s="170">
        <f t="shared" si="14"/>
        <v>860</v>
      </c>
      <c r="C867" s="457"/>
      <c r="D867" s="47">
        <v>8595568935335</v>
      </c>
      <c r="E867" s="204" t="s">
        <v>1520</v>
      </c>
      <c r="F867" s="582" t="s">
        <v>6050</v>
      </c>
      <c r="G867" s="715" t="s">
        <v>8568</v>
      </c>
      <c r="H867" s="723">
        <v>10</v>
      </c>
      <c r="I867" s="684">
        <v>1.55E-2</v>
      </c>
      <c r="J867" s="684">
        <v>0.52731300000000003</v>
      </c>
      <c r="K867" s="684" t="s">
        <v>9173</v>
      </c>
      <c r="L867" s="445">
        <v>1638.1896475013859</v>
      </c>
      <c r="M867" s="446">
        <f>L867*ЗМІСТ!$E$13/1000*1.2</f>
        <v>103.31052981968379</v>
      </c>
      <c r="N867" s="874"/>
      <c r="O867" s="875"/>
      <c r="P867" s="1033"/>
      <c r="Q867" s="887"/>
      <c r="R867" s="672"/>
      <c r="S867" s="670"/>
      <c r="T867" s="671"/>
      <c r="U867" s="425"/>
    </row>
    <row r="868" spans="1:21" ht="13.5" customHeight="1" outlineLevel="1">
      <c r="A868" s="425"/>
      <c r="B868" s="170">
        <f t="shared" si="14"/>
        <v>861</v>
      </c>
      <c r="C868" s="457"/>
      <c r="D868" s="47">
        <v>8595057609082</v>
      </c>
      <c r="E868" s="204" t="s">
        <v>1296</v>
      </c>
      <c r="F868" s="582" t="s">
        <v>6051</v>
      </c>
      <c r="G868" s="715" t="s">
        <v>8568</v>
      </c>
      <c r="H868" s="723">
        <v>540</v>
      </c>
      <c r="I868" s="684">
        <v>1.55E-2</v>
      </c>
      <c r="J868" s="684">
        <v>5.2731300000000002E-2</v>
      </c>
      <c r="K868" s="684" t="s">
        <v>9173</v>
      </c>
      <c r="L868" s="445">
        <v>852.6702360019284</v>
      </c>
      <c r="M868" s="446">
        <f>L868*ЗМІСТ!$E$13/1000*1.2</f>
        <v>53.772659335987854</v>
      </c>
      <c r="N868" s="874"/>
      <c r="O868" s="875"/>
      <c r="P868" s="1033"/>
      <c r="Q868" s="887"/>
      <c r="R868" s="672"/>
      <c r="S868" s="670"/>
      <c r="T868" s="671"/>
      <c r="U868" s="425"/>
    </row>
    <row r="869" spans="1:21" ht="13.5" customHeight="1" outlineLevel="1">
      <c r="A869" s="425"/>
      <c r="B869" s="170">
        <f t="shared" si="14"/>
        <v>862</v>
      </c>
      <c r="C869" s="21"/>
      <c r="D869" s="534">
        <v>8595057656901</v>
      </c>
      <c r="E869" s="535" t="s">
        <v>3431</v>
      </c>
      <c r="F869" s="586" t="s">
        <v>3432</v>
      </c>
      <c r="G869" s="763" t="s">
        <v>8568</v>
      </c>
      <c r="H869" s="757">
        <v>320</v>
      </c>
      <c r="I869" s="758">
        <v>1.55E-2</v>
      </c>
      <c r="J869" s="758">
        <v>8.8983999999999994E-2</v>
      </c>
      <c r="K869" s="684" t="s">
        <v>9173</v>
      </c>
      <c r="L869" s="890">
        <v>1708.3455342655432</v>
      </c>
      <c r="M869" s="698">
        <f>L869*ЗМІСТ!$E$13/1000*1.2</f>
        <v>107.73482943763672</v>
      </c>
      <c r="N869" s="874"/>
      <c r="O869" s="875"/>
      <c r="P869" s="1033"/>
      <c r="Q869" s="887"/>
      <c r="R869" s="672"/>
      <c r="S869" s="670"/>
      <c r="T869" s="671"/>
      <c r="U869" s="425"/>
    </row>
    <row r="870" spans="1:21" ht="13.5" customHeight="1" outlineLevel="1">
      <c r="A870" s="425"/>
      <c r="B870" s="170">
        <f t="shared" si="14"/>
        <v>863</v>
      </c>
      <c r="C870" s="21"/>
      <c r="D870" s="47">
        <v>8595057656918</v>
      </c>
      <c r="E870" s="204" t="s">
        <v>1357</v>
      </c>
      <c r="F870" s="582" t="s">
        <v>6052</v>
      </c>
      <c r="G870" s="715" t="s">
        <v>8568</v>
      </c>
      <c r="H870" s="723">
        <v>10</v>
      </c>
      <c r="I870" s="684">
        <v>1.55E-2</v>
      </c>
      <c r="J870" s="684">
        <v>8.8983999999999994E-2</v>
      </c>
      <c r="K870" s="684" t="s">
        <v>9173</v>
      </c>
      <c r="L870" s="445">
        <v>1836.0270279193633</v>
      </c>
      <c r="M870" s="446">
        <f>L870*ЗМІСТ!$E$13/1000*1.2</f>
        <v>115.78691472438224</v>
      </c>
      <c r="N870" s="874"/>
      <c r="O870" s="875"/>
      <c r="P870" s="1033"/>
      <c r="Q870" s="887"/>
      <c r="R870" s="672"/>
      <c r="S870" s="670"/>
      <c r="T870" s="671"/>
      <c r="U870" s="425"/>
    </row>
    <row r="871" spans="1:21" ht="13.5" customHeight="1" outlineLevel="1">
      <c r="A871" s="425"/>
      <c r="B871" s="170">
        <f t="shared" si="14"/>
        <v>864</v>
      </c>
      <c r="C871" s="21"/>
      <c r="D871" s="47">
        <v>8595568909909</v>
      </c>
      <c r="E871" s="204" t="s">
        <v>1320</v>
      </c>
      <c r="F871" s="582" t="s">
        <v>6053</v>
      </c>
      <c r="G871" s="715" t="s">
        <v>8568</v>
      </c>
      <c r="H871" s="723">
        <v>10</v>
      </c>
      <c r="I871" s="684">
        <v>1.55E-2</v>
      </c>
      <c r="J871" s="684">
        <v>8.8983999999999994E-2</v>
      </c>
      <c r="K871" s="684" t="s">
        <v>9173</v>
      </c>
      <c r="L871" s="445">
        <v>1787.2341631124509</v>
      </c>
      <c r="M871" s="446">
        <f>L871*ЗМІСТ!$E$13/1000*1.2</f>
        <v>112.7098493050575</v>
      </c>
      <c r="N871" s="874"/>
      <c r="O871" s="875"/>
      <c r="P871" s="1033"/>
      <c r="Q871" s="887"/>
      <c r="R871" s="672"/>
      <c r="S871" s="670"/>
      <c r="T871" s="671"/>
      <c r="U871" s="425"/>
    </row>
    <row r="872" spans="1:21" ht="13.5" customHeight="1" outlineLevel="1">
      <c r="A872" s="425"/>
      <c r="B872" s="170">
        <f t="shared" si="14"/>
        <v>865</v>
      </c>
      <c r="C872" s="21"/>
      <c r="D872" s="47">
        <v>8595057655751</v>
      </c>
      <c r="E872" s="204" t="s">
        <v>2205</v>
      </c>
      <c r="F872" s="582" t="s">
        <v>2206</v>
      </c>
      <c r="G872" s="715" t="s">
        <v>8568</v>
      </c>
      <c r="H872" s="723">
        <v>540</v>
      </c>
      <c r="I872" s="684">
        <v>1.3599999999999999E-2</v>
      </c>
      <c r="J872" s="684">
        <v>5.2731300000000002E-2</v>
      </c>
      <c r="K872" s="684" t="s">
        <v>9173</v>
      </c>
      <c r="L872" s="445">
        <v>1376.9223820148793</v>
      </c>
      <c r="M872" s="446">
        <f>L872*ЗМІСТ!$E$13/1000*1.2</f>
        <v>86.834012791805222</v>
      </c>
      <c r="N872" s="874"/>
      <c r="O872" s="875"/>
      <c r="P872" s="1033"/>
      <c r="Q872" s="887"/>
      <c r="R872" s="672"/>
      <c r="S872" s="670"/>
      <c r="T872" s="671"/>
      <c r="U872" s="425"/>
    </row>
    <row r="873" spans="1:21" ht="13.5" customHeight="1" outlineLevel="1">
      <c r="A873" s="425"/>
      <c r="B873" s="170">
        <f t="shared" si="14"/>
        <v>866</v>
      </c>
      <c r="C873" s="457"/>
      <c r="D873" s="47">
        <v>8595568935342</v>
      </c>
      <c r="E873" s="204" t="s">
        <v>1522</v>
      </c>
      <c r="F873" s="582" t="s">
        <v>6054</v>
      </c>
      <c r="G873" s="715" t="s">
        <v>8568</v>
      </c>
      <c r="H873" s="723">
        <v>10</v>
      </c>
      <c r="I873" s="684">
        <v>1.6E-2</v>
      </c>
      <c r="J873" s="684">
        <v>6.4715599999999998E-2</v>
      </c>
      <c r="K873" s="684" t="s">
        <v>9173</v>
      </c>
      <c r="L873" s="445">
        <v>1587.5426061726898</v>
      </c>
      <c r="M873" s="446">
        <f>L873*ЗМІСТ!$E$13/1000*1.2</f>
        <v>100.11653290885751</v>
      </c>
      <c r="N873" s="874"/>
      <c r="O873" s="875"/>
      <c r="P873" s="1033"/>
      <c r="Q873" s="887"/>
      <c r="R873" s="672"/>
      <c r="S873" s="670"/>
      <c r="T873" s="671"/>
      <c r="U873" s="425"/>
    </row>
    <row r="874" spans="1:21" ht="13.5" customHeight="1" outlineLevel="1">
      <c r="A874" s="425"/>
      <c r="B874" s="170">
        <f t="shared" si="14"/>
        <v>867</v>
      </c>
      <c r="C874" s="21"/>
      <c r="D874" s="47">
        <v>8595057609020</v>
      </c>
      <c r="E874" s="204" t="s">
        <v>1299</v>
      </c>
      <c r="F874" s="582" t="s">
        <v>6055</v>
      </c>
      <c r="G874" s="715" t="s">
        <v>8568</v>
      </c>
      <c r="H874" s="723">
        <v>440</v>
      </c>
      <c r="I874" s="684">
        <v>1.6E-2</v>
      </c>
      <c r="J874" s="684">
        <v>6.4715599999999998E-2</v>
      </c>
      <c r="K874" s="684" t="s">
        <v>9173</v>
      </c>
      <c r="L874" s="445">
        <v>688.67202806317312</v>
      </c>
      <c r="M874" s="446">
        <f>L874*ЗМІСТ!$E$13/1000*1.2</f>
        <v>43.430302590251458</v>
      </c>
      <c r="N874" s="874"/>
      <c r="O874" s="875"/>
      <c r="P874" s="1033"/>
      <c r="Q874" s="887"/>
      <c r="R874" s="672"/>
      <c r="S874" s="670"/>
      <c r="T874" s="671"/>
      <c r="U874" s="425"/>
    </row>
    <row r="875" spans="1:21" ht="13.5" customHeight="1" outlineLevel="1">
      <c r="A875" s="425"/>
      <c r="B875" s="170">
        <f t="shared" si="14"/>
        <v>868</v>
      </c>
      <c r="C875" s="21"/>
      <c r="D875" s="534">
        <v>8595057656925</v>
      </c>
      <c r="E875" s="535" t="s">
        <v>3433</v>
      </c>
      <c r="F875" s="586" t="s">
        <v>6056</v>
      </c>
      <c r="G875" s="763" t="s">
        <v>8568</v>
      </c>
      <c r="H875" s="757">
        <v>290</v>
      </c>
      <c r="I875" s="758">
        <v>1.2800000000000001E-2</v>
      </c>
      <c r="J875" s="758">
        <v>9.8189200000000004E-2</v>
      </c>
      <c r="K875" s="684" t="s">
        <v>9173</v>
      </c>
      <c r="L875" s="890">
        <v>1589.4321169498451</v>
      </c>
      <c r="M875" s="698">
        <f>L875*ЗМІСТ!$E$13/1000*1.2</f>
        <v>100.2356927141863</v>
      </c>
      <c r="N875" s="874"/>
      <c r="O875" s="875"/>
      <c r="P875" s="1033"/>
      <c r="Q875" s="887"/>
      <c r="R875" s="672"/>
      <c r="S875" s="670"/>
      <c r="T875" s="671"/>
      <c r="U875" s="425"/>
    </row>
    <row r="876" spans="1:21" ht="13.5" customHeight="1" outlineLevel="1">
      <c r="A876" s="425"/>
      <c r="B876" s="170">
        <f t="shared" si="14"/>
        <v>869</v>
      </c>
      <c r="C876" s="21"/>
      <c r="D876" s="47">
        <v>8595057656932</v>
      </c>
      <c r="E876" s="204" t="s">
        <v>1360</v>
      </c>
      <c r="F876" s="582" t="s">
        <v>6057</v>
      </c>
      <c r="G876" s="715" t="s">
        <v>8568</v>
      </c>
      <c r="H876" s="723">
        <v>10</v>
      </c>
      <c r="I876" s="684">
        <v>1.6E-2</v>
      </c>
      <c r="J876" s="684">
        <v>9.8189200000000004E-2</v>
      </c>
      <c r="K876" s="684" t="s">
        <v>9173</v>
      </c>
      <c r="L876" s="445">
        <v>1714.8882189999265</v>
      </c>
      <c r="M876" s="446">
        <f>L876*ЗМІСТ!$E$13/1000*1.2</f>
        <v>108.14743626089631</v>
      </c>
      <c r="N876" s="874"/>
      <c r="O876" s="875"/>
      <c r="P876" s="1033"/>
      <c r="Q876" s="887"/>
      <c r="R876" s="672"/>
      <c r="S876" s="670"/>
      <c r="T876" s="671"/>
      <c r="U876" s="425"/>
    </row>
    <row r="877" spans="1:21" ht="13.5" customHeight="1" outlineLevel="1">
      <c r="A877" s="425"/>
      <c r="B877" s="170">
        <f t="shared" si="14"/>
        <v>870</v>
      </c>
      <c r="C877" s="21"/>
      <c r="D877" s="47">
        <v>8595568905833</v>
      </c>
      <c r="E877" s="204" t="s">
        <v>1323</v>
      </c>
      <c r="F877" s="582" t="s">
        <v>6058</v>
      </c>
      <c r="G877" s="715" t="s">
        <v>8568</v>
      </c>
      <c r="H877" s="723">
        <v>10</v>
      </c>
      <c r="I877" s="684">
        <v>1.6E-2</v>
      </c>
      <c r="J877" s="684">
        <v>9.8189200000000004E-2</v>
      </c>
      <c r="K877" s="684" t="s">
        <v>9173</v>
      </c>
      <c r="L877" s="445">
        <v>1677.3598819234744</v>
      </c>
      <c r="M877" s="446">
        <f>L877*ЗМІСТ!$E$13/1000*1.2</f>
        <v>105.78075521604089</v>
      </c>
      <c r="N877" s="874"/>
      <c r="O877" s="875"/>
      <c r="P877" s="1033"/>
      <c r="Q877" s="887"/>
      <c r="R877" s="672"/>
      <c r="S877" s="670"/>
      <c r="T877" s="671"/>
      <c r="U877" s="425"/>
    </row>
    <row r="878" spans="1:21" ht="13.5" customHeight="1" outlineLevel="1">
      <c r="A878" s="425"/>
      <c r="B878" s="170">
        <f t="shared" si="14"/>
        <v>871</v>
      </c>
      <c r="C878" s="21"/>
      <c r="D878" s="47">
        <v>8595057655614</v>
      </c>
      <c r="E878" s="204" t="s">
        <v>2208</v>
      </c>
      <c r="F878" s="582" t="s">
        <v>2209</v>
      </c>
      <c r="G878" s="715" t="s">
        <v>8568</v>
      </c>
      <c r="H878" s="723">
        <v>420</v>
      </c>
      <c r="I878" s="684">
        <v>1.38E-2</v>
      </c>
      <c r="J878" s="684">
        <v>6.7797300000000005E-2</v>
      </c>
      <c r="K878" s="684" t="s">
        <v>9173</v>
      </c>
      <c r="L878" s="445">
        <v>1322.5273819929421</v>
      </c>
      <c r="M878" s="446">
        <f>L878*ЗМІСТ!$E$13/1000*1.2</f>
        <v>83.403655213621775</v>
      </c>
      <c r="N878" s="874"/>
      <c r="O878" s="875"/>
      <c r="P878" s="1033"/>
      <c r="Q878" s="887"/>
      <c r="R878" s="672"/>
      <c r="S878" s="670"/>
      <c r="T878" s="671"/>
      <c r="U878" s="425"/>
    </row>
    <row r="879" spans="1:21" ht="13.5" customHeight="1" outlineLevel="1">
      <c r="A879" s="425"/>
      <c r="B879" s="170">
        <f t="shared" si="14"/>
        <v>872</v>
      </c>
      <c r="C879" s="21"/>
      <c r="D879" s="47">
        <v>8595568935359</v>
      </c>
      <c r="E879" s="204" t="s">
        <v>1524</v>
      </c>
      <c r="F879" s="582" t="s">
        <v>6059</v>
      </c>
      <c r="G879" s="715" t="s">
        <v>8568</v>
      </c>
      <c r="H879" s="723">
        <v>10</v>
      </c>
      <c r="I879" s="684">
        <v>1.7000000000000001E-2</v>
      </c>
      <c r="J879" s="684">
        <v>7.1199999999999999E-2</v>
      </c>
      <c r="K879" s="684" t="s">
        <v>9173</v>
      </c>
      <c r="L879" s="445">
        <v>1652.4036434015798</v>
      </c>
      <c r="M879" s="446">
        <f>L879*ЗМІСТ!$E$13/1000*1.2</f>
        <v>104.20691898289428</v>
      </c>
      <c r="N879" s="874"/>
      <c r="O879" s="875"/>
      <c r="P879" s="1033"/>
      <c r="Q879" s="887"/>
      <c r="R879" s="672"/>
      <c r="S879" s="670"/>
      <c r="T879" s="671"/>
      <c r="U879" s="425"/>
    </row>
    <row r="880" spans="1:21" ht="13.5" customHeight="1" outlineLevel="1">
      <c r="A880" s="425"/>
      <c r="B880" s="170">
        <f t="shared" si="14"/>
        <v>873</v>
      </c>
      <c r="C880" s="21"/>
      <c r="D880" s="47">
        <v>8595057608658</v>
      </c>
      <c r="E880" s="204" t="s">
        <v>1302</v>
      </c>
      <c r="F880" s="582" t="s">
        <v>6060</v>
      </c>
      <c r="G880" s="715" t="s">
        <v>8568</v>
      </c>
      <c r="H880" s="723">
        <v>400</v>
      </c>
      <c r="I880" s="684">
        <v>1.7000000000000001E-2</v>
      </c>
      <c r="J880" s="684">
        <v>7.1187200000000006E-2</v>
      </c>
      <c r="K880" s="684" t="s">
        <v>9173</v>
      </c>
      <c r="L880" s="445">
        <v>835.86380890724956</v>
      </c>
      <c r="M880" s="446">
        <f>L880*ЗМІСТ!$E$13/1000*1.2</f>
        <v>52.712781506717363</v>
      </c>
      <c r="N880" s="874"/>
      <c r="O880" s="875"/>
      <c r="P880" s="1033"/>
      <c r="Q880" s="887"/>
      <c r="R880" s="672"/>
      <c r="S880" s="670"/>
      <c r="T880" s="671"/>
      <c r="U880" s="425"/>
    </row>
    <row r="881" spans="1:21" ht="13.5" customHeight="1" outlineLevel="1">
      <c r="A881" s="425"/>
      <c r="B881" s="170">
        <f t="shared" si="14"/>
        <v>874</v>
      </c>
      <c r="C881" s="21"/>
      <c r="D881" s="47">
        <v>8595057656949</v>
      </c>
      <c r="E881" s="204" t="s">
        <v>1340</v>
      </c>
      <c r="F881" s="582" t="s">
        <v>6061</v>
      </c>
      <c r="G881" s="715" t="s">
        <v>8568</v>
      </c>
      <c r="H881" s="723">
        <v>230</v>
      </c>
      <c r="I881" s="684">
        <v>1.4E-2</v>
      </c>
      <c r="J881" s="684">
        <v>0.12380380000000001</v>
      </c>
      <c r="K881" s="684" t="s">
        <v>9173</v>
      </c>
      <c r="L881" s="445">
        <v>1893.9158369606726</v>
      </c>
      <c r="M881" s="446">
        <f>L881*ЗМІСТ!$E$13/1000*1.2</f>
        <v>119.43760531555392</v>
      </c>
      <c r="N881" s="874"/>
      <c r="O881" s="875"/>
      <c r="P881" s="1033"/>
      <c r="Q881" s="887"/>
      <c r="R881" s="672"/>
      <c r="S881" s="670"/>
      <c r="T881" s="671"/>
      <c r="U881" s="425"/>
    </row>
    <row r="882" spans="1:21" ht="13.5" customHeight="1" outlineLevel="1">
      <c r="A882" s="425"/>
      <c r="B882" s="170">
        <f t="shared" si="14"/>
        <v>875</v>
      </c>
      <c r="C882" s="457"/>
      <c r="D882" s="47">
        <v>8595057656956</v>
      </c>
      <c r="E882" s="204" t="s">
        <v>1363</v>
      </c>
      <c r="F882" s="582" t="s">
        <v>6062</v>
      </c>
      <c r="G882" s="715" t="s">
        <v>8568</v>
      </c>
      <c r="H882" s="723">
        <v>10</v>
      </c>
      <c r="I882" s="684">
        <v>1.7000000000000001E-2</v>
      </c>
      <c r="J882" s="684">
        <v>0.12380380000000001</v>
      </c>
      <c r="K882" s="684" t="s">
        <v>9173</v>
      </c>
      <c r="L882" s="445">
        <v>1897.1385729516326</v>
      </c>
      <c r="M882" s="446">
        <f>L882*ЗМІСТ!$E$13/1000*1.2</f>
        <v>119.64084342245009</v>
      </c>
      <c r="N882" s="874"/>
      <c r="O882" s="875"/>
      <c r="P882" s="1033"/>
      <c r="Q882" s="887"/>
      <c r="R882" s="672"/>
      <c r="S882" s="670"/>
      <c r="T882" s="671"/>
      <c r="U882" s="425"/>
    </row>
    <row r="883" spans="1:21" ht="13.5" customHeight="1" outlineLevel="1">
      <c r="A883" s="425"/>
      <c r="B883" s="170">
        <f t="shared" si="14"/>
        <v>876</v>
      </c>
      <c r="C883" s="457"/>
      <c r="D883" s="47">
        <v>8595568905444</v>
      </c>
      <c r="E883" s="204" t="s">
        <v>1326</v>
      </c>
      <c r="F883" s="582" t="s">
        <v>6063</v>
      </c>
      <c r="G883" s="715" t="s">
        <v>8568</v>
      </c>
      <c r="H883" s="723">
        <v>10</v>
      </c>
      <c r="I883" s="684">
        <v>1.7000000000000001E-2</v>
      </c>
      <c r="J883" s="684">
        <v>0.12380380000000001</v>
      </c>
      <c r="K883" s="684" t="s">
        <v>9173</v>
      </c>
      <c r="L883" s="445">
        <v>1859.0680900621014</v>
      </c>
      <c r="M883" s="446">
        <f>L883*ЗМІСТ!$E$13/1000*1.2</f>
        <v>117.23997258078194</v>
      </c>
      <c r="N883" s="874"/>
      <c r="O883" s="875"/>
      <c r="P883" s="1033"/>
      <c r="Q883" s="887"/>
      <c r="R883" s="672"/>
      <c r="S883" s="670"/>
      <c r="T883" s="671"/>
      <c r="U883" s="425"/>
    </row>
    <row r="884" spans="1:21" ht="13.5" customHeight="1" outlineLevel="1">
      <c r="A884" s="425"/>
      <c r="B884" s="170">
        <f t="shared" si="14"/>
        <v>877</v>
      </c>
      <c r="C884" s="457"/>
      <c r="D884" s="47">
        <v>8595057655768</v>
      </c>
      <c r="E884" s="204" t="s">
        <v>2211</v>
      </c>
      <c r="F884" s="582" t="s">
        <v>2212</v>
      </c>
      <c r="G884" s="715" t="s">
        <v>8568</v>
      </c>
      <c r="H884" s="723">
        <v>390</v>
      </c>
      <c r="I884" s="684">
        <v>1.5599999999999999E-2</v>
      </c>
      <c r="J884" s="684">
        <v>7.3012499999999994E-2</v>
      </c>
      <c r="K884" s="684" t="s">
        <v>9173</v>
      </c>
      <c r="L884" s="445">
        <v>1527.2766629991097</v>
      </c>
      <c r="M884" s="446">
        <f>L884*ЗМІСТ!$E$13/1000*1.2</f>
        <v>96.315931111109776</v>
      </c>
      <c r="N884" s="874"/>
      <c r="O884" s="875"/>
      <c r="P884" s="1033"/>
      <c r="Q884" s="887"/>
      <c r="R884" s="672"/>
      <c r="S884" s="670"/>
      <c r="T884" s="671"/>
      <c r="U884" s="425"/>
    </row>
    <row r="885" spans="1:21" ht="13.5" customHeight="1" outlineLevel="1">
      <c r="A885" s="425"/>
      <c r="B885" s="170">
        <f t="shared" si="14"/>
        <v>878</v>
      </c>
      <c r="C885" s="457"/>
      <c r="D885" s="47">
        <v>8595568935366</v>
      </c>
      <c r="E885" s="204" t="s">
        <v>1526</v>
      </c>
      <c r="F885" s="582" t="s">
        <v>6064</v>
      </c>
      <c r="G885" s="715" t="s">
        <v>8568</v>
      </c>
      <c r="H885" s="723">
        <v>10</v>
      </c>
      <c r="I885" s="684">
        <v>1.0999999999999999E-2</v>
      </c>
      <c r="J885" s="684">
        <v>7.4899999999999994E-2</v>
      </c>
      <c r="K885" s="684" t="s">
        <v>9173</v>
      </c>
      <c r="L885" s="445">
        <v>1197.683926876527</v>
      </c>
      <c r="M885" s="446">
        <f>L885*ЗМІСТ!$E$13/1000*1.2</f>
        <v>75.530547535113001</v>
      </c>
      <c r="N885" s="874"/>
      <c r="O885" s="875"/>
      <c r="P885" s="1033"/>
      <c r="Q885" s="887"/>
      <c r="R885" s="672"/>
      <c r="S885" s="670"/>
      <c r="T885" s="671"/>
      <c r="U885" s="425"/>
    </row>
    <row r="886" spans="1:21" ht="13.5" customHeight="1" outlineLevel="1">
      <c r="A886" s="425"/>
      <c r="B886" s="170">
        <f t="shared" si="14"/>
        <v>879</v>
      </c>
      <c r="C886" s="457"/>
      <c r="D886" s="47">
        <v>8595057609105</v>
      </c>
      <c r="E886" s="204" t="s">
        <v>1305</v>
      </c>
      <c r="F886" s="582" t="s">
        <v>6065</v>
      </c>
      <c r="G886" s="715" t="s">
        <v>8568</v>
      </c>
      <c r="H886" s="723">
        <v>380</v>
      </c>
      <c r="I886" s="684">
        <v>1.0999999999999999E-2</v>
      </c>
      <c r="J886" s="684">
        <v>7.4933899999999998E-2</v>
      </c>
      <c r="K886" s="684" t="s">
        <v>9173</v>
      </c>
      <c r="L886" s="445">
        <v>653.28214607632458</v>
      </c>
      <c r="M886" s="446">
        <f>L886*ЗМІСТ!$E$13/1000*1.2</f>
        <v>41.198480735013952</v>
      </c>
      <c r="N886" s="874"/>
      <c r="O886" s="875"/>
      <c r="P886" s="1033"/>
      <c r="Q886" s="887"/>
      <c r="R886" s="672"/>
      <c r="S886" s="670"/>
      <c r="T886" s="671"/>
      <c r="U886" s="425"/>
    </row>
    <row r="887" spans="1:21" ht="13.5" customHeight="1" outlineLevel="1">
      <c r="A887" s="425"/>
      <c r="B887" s="170">
        <f t="shared" si="14"/>
        <v>880</v>
      </c>
      <c r="C887" s="457"/>
      <c r="D887" s="47">
        <v>8595057656963</v>
      </c>
      <c r="E887" s="204" t="s">
        <v>1343</v>
      </c>
      <c r="F887" s="582" t="s">
        <v>6066</v>
      </c>
      <c r="G887" s="715" t="s">
        <v>8568</v>
      </c>
      <c r="H887" s="723">
        <v>150</v>
      </c>
      <c r="I887" s="684">
        <v>8.9999999999999993E-3</v>
      </c>
      <c r="J887" s="684">
        <v>0.18983249999999999</v>
      </c>
      <c r="K887" s="684" t="s">
        <v>9173</v>
      </c>
      <c r="L887" s="445">
        <v>2416.0897639785712</v>
      </c>
      <c r="M887" s="446">
        <f>L887*ЗМІСТ!$E$13/1000*1.2</f>
        <v>152.36789830118235</v>
      </c>
      <c r="N887" s="874"/>
      <c r="O887" s="875"/>
      <c r="P887" s="1033"/>
      <c r="Q887" s="887"/>
      <c r="R887" s="672"/>
      <c r="S887" s="670"/>
      <c r="T887" s="671"/>
      <c r="U887" s="425"/>
    </row>
    <row r="888" spans="1:21" ht="13.5" customHeight="1" outlineLevel="1">
      <c r="A888" s="425"/>
      <c r="B888" s="170">
        <f t="shared" si="14"/>
        <v>881</v>
      </c>
      <c r="C888" s="457"/>
      <c r="D888" s="47">
        <v>8595057656970</v>
      </c>
      <c r="E888" s="204" t="s">
        <v>1366</v>
      </c>
      <c r="F888" s="582" t="s">
        <v>6067</v>
      </c>
      <c r="G888" s="715" t="s">
        <v>8568</v>
      </c>
      <c r="H888" s="723">
        <v>10</v>
      </c>
      <c r="I888" s="684">
        <v>1.0999999999999999E-2</v>
      </c>
      <c r="J888" s="684">
        <v>0.18983249999999999</v>
      </c>
      <c r="K888" s="684" t="s">
        <v>9173</v>
      </c>
      <c r="L888" s="445">
        <v>1823.1963090815277</v>
      </c>
      <c r="M888" s="446">
        <f>L888*ЗМІСТ!$E$13/1000*1.2</f>
        <v>114.977760324508</v>
      </c>
      <c r="N888" s="874"/>
      <c r="O888" s="875"/>
      <c r="P888" s="1033"/>
      <c r="Q888" s="887"/>
      <c r="R888" s="672"/>
      <c r="S888" s="670"/>
      <c r="T888" s="671"/>
      <c r="U888" s="425"/>
    </row>
    <row r="889" spans="1:21" ht="13.5" customHeight="1" outlineLevel="1">
      <c r="A889" s="425"/>
      <c r="B889" s="170">
        <f t="shared" si="14"/>
        <v>882</v>
      </c>
      <c r="C889" s="457"/>
      <c r="D889" s="47">
        <v>8595568909961</v>
      </c>
      <c r="E889" s="204" t="s">
        <v>1329</v>
      </c>
      <c r="F889" s="582" t="s">
        <v>6068</v>
      </c>
      <c r="G889" s="715" t="s">
        <v>8568</v>
      </c>
      <c r="H889" s="723">
        <v>10</v>
      </c>
      <c r="I889" s="684">
        <v>1.0999999999999999E-2</v>
      </c>
      <c r="J889" s="684">
        <v>0.18983249999999999</v>
      </c>
      <c r="K889" s="684" t="s">
        <v>9173</v>
      </c>
      <c r="L889" s="445">
        <v>1809.7632190608624</v>
      </c>
      <c r="M889" s="446">
        <f>L889*ЗМІСТ!$E$13/1000*1.2</f>
        <v>114.13061808473917</v>
      </c>
      <c r="N889" s="874"/>
      <c r="O889" s="875"/>
      <c r="P889" s="1033"/>
      <c r="Q889" s="887"/>
      <c r="R889" s="672"/>
      <c r="S889" s="670"/>
      <c r="T889" s="671"/>
      <c r="U889" s="425"/>
    </row>
    <row r="890" spans="1:21" ht="13.5" customHeight="1" outlineLevel="1">
      <c r="A890" s="425"/>
      <c r="B890" s="170">
        <f t="shared" si="14"/>
        <v>883</v>
      </c>
      <c r="C890" s="457"/>
      <c r="D890" s="47">
        <v>8595057655775</v>
      </c>
      <c r="E890" s="204" t="s">
        <v>2214</v>
      </c>
      <c r="F890" s="582" t="s">
        <v>2215</v>
      </c>
      <c r="G890" s="715" t="s">
        <v>8568</v>
      </c>
      <c r="H890" s="723">
        <v>380</v>
      </c>
      <c r="I890" s="684">
        <v>8.9999999999999993E-3</v>
      </c>
      <c r="J890" s="684">
        <v>7.4933899999999998E-2</v>
      </c>
      <c r="K890" s="684" t="s">
        <v>9173</v>
      </c>
      <c r="L890" s="445">
        <v>1309.8472639944155</v>
      </c>
      <c r="M890" s="446">
        <f>L890*ЗМІСТ!$E$13/1000*1.2</f>
        <v>82.603998280981571</v>
      </c>
      <c r="N890" s="874"/>
      <c r="O890" s="875"/>
      <c r="P890" s="1033"/>
      <c r="Q890" s="887"/>
      <c r="R890" s="672"/>
      <c r="S890" s="670"/>
      <c r="T890" s="671"/>
      <c r="U890" s="425"/>
    </row>
    <row r="891" spans="1:21" ht="13.5" customHeight="1" outlineLevel="1">
      <c r="A891" s="425"/>
      <c r="B891" s="170">
        <f t="shared" si="14"/>
        <v>884</v>
      </c>
      <c r="C891" s="457"/>
      <c r="D891" s="47">
        <v>8595568935373</v>
      </c>
      <c r="E891" s="204" t="s">
        <v>1528</v>
      </c>
      <c r="F891" s="582" t="s">
        <v>6069</v>
      </c>
      <c r="G891" s="715" t="s">
        <v>8568</v>
      </c>
      <c r="H891" s="723">
        <v>10</v>
      </c>
      <c r="I891" s="684">
        <v>1.38E-2</v>
      </c>
      <c r="J891" s="684">
        <v>7.9100000000000004E-2</v>
      </c>
      <c r="K891" s="684" t="s">
        <v>9173</v>
      </c>
      <c r="L891" s="445">
        <v>1312.4374999085956</v>
      </c>
      <c r="M891" s="446">
        <f>L891*ЗМІСТ!$E$13/1000*1.2</f>
        <v>82.767348504235684</v>
      </c>
      <c r="N891" s="874"/>
      <c r="O891" s="875"/>
      <c r="P891" s="1033"/>
      <c r="Q891" s="887"/>
      <c r="R891" s="672"/>
      <c r="S891" s="670"/>
      <c r="T891" s="671"/>
      <c r="U891" s="425"/>
    </row>
    <row r="892" spans="1:21" ht="13.5" customHeight="1" outlineLevel="1">
      <c r="A892" s="425"/>
      <c r="B892" s="170">
        <f t="shared" si="14"/>
        <v>885</v>
      </c>
      <c r="C892" s="457"/>
      <c r="D892" s="47">
        <v>8595057610811</v>
      </c>
      <c r="E892" s="204" t="s">
        <v>1308</v>
      </c>
      <c r="F892" s="582" t="s">
        <v>6070</v>
      </c>
      <c r="G892" s="715" t="s">
        <v>8568</v>
      </c>
      <c r="H892" s="723">
        <v>360</v>
      </c>
      <c r="I892" s="684">
        <v>1.38E-2</v>
      </c>
      <c r="J892" s="684">
        <v>7.9096899999999998E-2</v>
      </c>
      <c r="K892" s="684" t="s">
        <v>9173</v>
      </c>
      <c r="L892" s="445">
        <v>733.97107288216512</v>
      </c>
      <c r="M892" s="446">
        <f>L892*ЗМІСТ!$E$13/1000*1.2</f>
        <v>46.287034304869195</v>
      </c>
      <c r="N892" s="874"/>
      <c r="O892" s="875"/>
      <c r="P892" s="1033"/>
      <c r="Q892" s="887"/>
      <c r="R892" s="672"/>
      <c r="S892" s="670"/>
      <c r="T892" s="671"/>
      <c r="U892" s="425"/>
    </row>
    <row r="893" spans="1:21" ht="13.5" customHeight="1" outlineLevel="1">
      <c r="A893" s="425"/>
      <c r="B893" s="170">
        <f t="shared" si="14"/>
        <v>886</v>
      </c>
      <c r="C893" s="457"/>
      <c r="D893" s="47">
        <v>8595057656987</v>
      </c>
      <c r="E893" s="204" t="s">
        <v>1346</v>
      </c>
      <c r="F893" s="582" t="s">
        <v>6071</v>
      </c>
      <c r="G893" s="715" t="s">
        <v>8568</v>
      </c>
      <c r="H893" s="723">
        <v>150</v>
      </c>
      <c r="I893" s="684">
        <v>1.38E-2</v>
      </c>
      <c r="J893" s="684">
        <v>0.18983249999999999</v>
      </c>
      <c r="K893" s="684" t="s">
        <v>9173</v>
      </c>
      <c r="L893" s="445">
        <v>2118.3930900986634</v>
      </c>
      <c r="M893" s="446">
        <f>L893*ЗМІСТ!$E$13/1000*1.2</f>
        <v>133.59400289108765</v>
      </c>
      <c r="N893" s="874"/>
      <c r="O893" s="875"/>
      <c r="P893" s="1033"/>
      <c r="Q893" s="887"/>
      <c r="R893" s="672"/>
      <c r="S893" s="670"/>
      <c r="T893" s="671"/>
      <c r="U893" s="425"/>
    </row>
    <row r="894" spans="1:21" ht="13.5" customHeight="1" outlineLevel="1">
      <c r="A894" s="425"/>
      <c r="B894" s="170">
        <f t="shared" si="14"/>
        <v>887</v>
      </c>
      <c r="C894" s="457"/>
      <c r="D894" s="47">
        <v>8595057656994</v>
      </c>
      <c r="E894" s="204" t="s">
        <v>1369</v>
      </c>
      <c r="F894" s="582" t="s">
        <v>6072</v>
      </c>
      <c r="G894" s="715" t="s">
        <v>8568</v>
      </c>
      <c r="H894" s="723">
        <v>10</v>
      </c>
      <c r="I894" s="684">
        <v>1.38E-2</v>
      </c>
      <c r="J894" s="684">
        <v>0.18983249999999999</v>
      </c>
      <c r="K894" s="684" t="s">
        <v>9173</v>
      </c>
      <c r="L894" s="445">
        <v>2122.0374999573446</v>
      </c>
      <c r="M894" s="446">
        <f>L894*ЗМІСТ!$E$13/1000*1.2</f>
        <v>133.82383337130997</v>
      </c>
      <c r="N894" s="874"/>
      <c r="O894" s="875"/>
      <c r="P894" s="1033"/>
      <c r="Q894" s="887"/>
      <c r="R894" s="672"/>
      <c r="S894" s="670"/>
      <c r="T894" s="671"/>
      <c r="U894" s="425"/>
    </row>
    <row r="895" spans="1:21" ht="13.5" customHeight="1" outlineLevel="1">
      <c r="A895" s="425"/>
      <c r="B895" s="170">
        <f t="shared" si="14"/>
        <v>888</v>
      </c>
      <c r="C895" s="457"/>
      <c r="D895" s="47">
        <v>8595568909183</v>
      </c>
      <c r="E895" s="204" t="s">
        <v>1332</v>
      </c>
      <c r="F895" s="582" t="s">
        <v>6073</v>
      </c>
      <c r="G895" s="715" t="s">
        <v>8568</v>
      </c>
      <c r="H895" s="723">
        <v>10</v>
      </c>
      <c r="I895" s="684">
        <v>1.38E-2</v>
      </c>
      <c r="J895" s="684">
        <v>0.18983249999999999</v>
      </c>
      <c r="K895" s="684" t="s">
        <v>9173</v>
      </c>
      <c r="L895" s="445">
        <v>2121.7965450980805</v>
      </c>
      <c r="M895" s="446">
        <f>L895*ЗМІСТ!$E$13/1000*1.2</f>
        <v>133.80863783261813</v>
      </c>
      <c r="N895" s="874"/>
      <c r="O895" s="875"/>
      <c r="P895" s="1033"/>
      <c r="Q895" s="887"/>
      <c r="R895" s="672"/>
      <c r="S895" s="670"/>
      <c r="T895" s="671"/>
      <c r="U895" s="425"/>
    </row>
    <row r="896" spans="1:21" ht="13.5" customHeight="1" outlineLevel="1">
      <c r="A896" s="425"/>
      <c r="B896" s="170">
        <f t="shared" si="14"/>
        <v>889</v>
      </c>
      <c r="C896" s="457"/>
      <c r="D896" s="47">
        <v>8595057655782</v>
      </c>
      <c r="E896" s="204" t="s">
        <v>2217</v>
      </c>
      <c r="F896" s="582" t="s">
        <v>2218</v>
      </c>
      <c r="G896" s="715" t="s">
        <v>8568</v>
      </c>
      <c r="H896" s="723">
        <v>420</v>
      </c>
      <c r="I896" s="684">
        <v>1.0999999999999999E-2</v>
      </c>
      <c r="J896" s="684">
        <v>6.7797300000000005E-2</v>
      </c>
      <c r="K896" s="684" t="s">
        <v>9173</v>
      </c>
      <c r="L896" s="445">
        <v>1422.4322640114772</v>
      </c>
      <c r="M896" s="446">
        <f>L896*ЗМІСТ!$E$13/1000*1.2</f>
        <v>89.704040708457541</v>
      </c>
      <c r="N896" s="874"/>
      <c r="O896" s="875"/>
      <c r="P896" s="1033"/>
      <c r="Q896" s="887"/>
      <c r="R896" s="672"/>
      <c r="S896" s="670"/>
      <c r="T896" s="671"/>
      <c r="U896" s="425"/>
    </row>
    <row r="897" spans="1:21" ht="13.5" customHeight="1" outlineLevel="1">
      <c r="A897" s="425"/>
      <c r="B897" s="170">
        <f t="shared" si="14"/>
        <v>890</v>
      </c>
      <c r="C897" s="457"/>
      <c r="D897" s="47">
        <v>8595568936226</v>
      </c>
      <c r="E897" s="204" t="s">
        <v>1530</v>
      </c>
      <c r="F897" s="582" t="s">
        <v>6040</v>
      </c>
      <c r="G897" s="715" t="s">
        <v>8568</v>
      </c>
      <c r="H897" s="723">
        <v>20</v>
      </c>
      <c r="I897" s="684">
        <v>6.0000000000000001E-3</v>
      </c>
      <c r="J897" s="684">
        <v>0.13200000000000001</v>
      </c>
      <c r="K897" s="684" t="s">
        <v>9173</v>
      </c>
      <c r="L897" s="445">
        <v>2341.0279238839094</v>
      </c>
      <c r="M897" s="446">
        <f>L897*ЗМІСТ!$E$13/1000*1.2</f>
        <v>147.63421042734703</v>
      </c>
      <c r="N897" s="874"/>
      <c r="O897" s="875"/>
      <c r="P897" s="1033"/>
      <c r="Q897" s="887"/>
      <c r="R897" s="672"/>
      <c r="S897" s="670"/>
      <c r="T897" s="671"/>
      <c r="U897" s="425"/>
    </row>
    <row r="898" spans="1:21" ht="13.5" customHeight="1" outlineLevel="1">
      <c r="A898" s="425"/>
      <c r="B898" s="170">
        <f t="shared" si="14"/>
        <v>891</v>
      </c>
      <c r="C898" s="21"/>
      <c r="D898" s="47">
        <v>8595057608672</v>
      </c>
      <c r="E898" s="204" t="s">
        <v>1311</v>
      </c>
      <c r="F898" s="582" t="s">
        <v>6041</v>
      </c>
      <c r="G898" s="715" t="s">
        <v>8568</v>
      </c>
      <c r="H898" s="723">
        <v>10</v>
      </c>
      <c r="I898" s="684">
        <v>6.0000000000000001E-3</v>
      </c>
      <c r="J898" s="684">
        <v>3.1638800000000002E-2</v>
      </c>
      <c r="K898" s="684" t="s">
        <v>9173</v>
      </c>
      <c r="L898" s="445">
        <v>485.30821891217812</v>
      </c>
      <c r="M898" s="446">
        <f>L898*ЗМІСТ!$E$13/1000*1.2</f>
        <v>30.605399868162571</v>
      </c>
      <c r="N898" s="874"/>
      <c r="O898" s="875"/>
      <c r="P898" s="1033"/>
      <c r="Q898" s="887"/>
      <c r="R898" s="672"/>
      <c r="S898" s="670"/>
      <c r="T898" s="671"/>
      <c r="U898" s="425"/>
    </row>
    <row r="899" spans="1:21" ht="13.5" customHeight="1" outlineLevel="1">
      <c r="A899" s="425"/>
      <c r="B899" s="170">
        <f t="shared" si="14"/>
        <v>892</v>
      </c>
      <c r="C899" s="21"/>
      <c r="D899" s="47">
        <v>8595568909084</v>
      </c>
      <c r="E899" s="204" t="s">
        <v>1349</v>
      </c>
      <c r="F899" s="582" t="s">
        <v>6042</v>
      </c>
      <c r="G899" s="715" t="s">
        <v>8568</v>
      </c>
      <c r="H899" s="723">
        <v>300</v>
      </c>
      <c r="I899" s="684">
        <v>5.3E-3</v>
      </c>
      <c r="J899" s="684">
        <v>9.4916299999999995E-2</v>
      </c>
      <c r="K899" s="684" t="s">
        <v>9173</v>
      </c>
      <c r="L899" s="445">
        <v>1954.1750903839975</v>
      </c>
      <c r="M899" s="446">
        <f>L899*ЗМІСТ!$E$13/1000*1.2</f>
        <v>123.23778523196194</v>
      </c>
      <c r="N899" s="874"/>
      <c r="O899" s="875"/>
      <c r="P899" s="1033"/>
      <c r="Q899" s="887"/>
      <c r="R899" s="672"/>
      <c r="S899" s="670"/>
      <c r="T899" s="671"/>
      <c r="U899" s="425"/>
    </row>
    <row r="900" spans="1:21" ht="13.5" customHeight="1" outlineLevel="1">
      <c r="A900" s="425"/>
      <c r="B900" s="170">
        <f t="shared" ref="B900:B963" si="15">B899+1</f>
        <v>893</v>
      </c>
      <c r="C900" s="457"/>
      <c r="D900" s="47">
        <v>8595568909114</v>
      </c>
      <c r="E900" s="204" t="s">
        <v>1372</v>
      </c>
      <c r="F900" s="582" t="s">
        <v>6043</v>
      </c>
      <c r="G900" s="715" t="s">
        <v>8568</v>
      </c>
      <c r="H900" s="723">
        <v>300</v>
      </c>
      <c r="I900" s="684">
        <v>6.0000000000000001E-3</v>
      </c>
      <c r="J900" s="684">
        <v>9.4916299999999995E-2</v>
      </c>
      <c r="K900" s="684" t="s">
        <v>9173</v>
      </c>
      <c r="L900" s="445">
        <v>1297.3478540357983</v>
      </c>
      <c r="M900" s="446">
        <f>L900*ЗМІСТ!$E$13/1000*1.2</f>
        <v>81.815737491256911</v>
      </c>
      <c r="N900" s="874"/>
      <c r="O900" s="875"/>
      <c r="P900" s="1033"/>
      <c r="Q900" s="887"/>
      <c r="R900" s="672"/>
      <c r="S900" s="670"/>
      <c r="T900" s="671"/>
      <c r="U900" s="425"/>
    </row>
    <row r="901" spans="1:21" ht="13.5" customHeight="1" outlineLevel="1">
      <c r="A901" s="452"/>
      <c r="B901" s="170">
        <f t="shared" si="15"/>
        <v>894</v>
      </c>
      <c r="C901" s="450"/>
      <c r="D901" s="453">
        <v>8595568909145</v>
      </c>
      <c r="E901" s="454" t="s">
        <v>1335</v>
      </c>
      <c r="F901" s="583" t="s">
        <v>6044</v>
      </c>
      <c r="G901" s="715" t="s">
        <v>8568</v>
      </c>
      <c r="H901" s="723">
        <v>300</v>
      </c>
      <c r="I901" s="684">
        <v>6.0000000000000001E-3</v>
      </c>
      <c r="J901" s="684">
        <v>9.4916299999999995E-2</v>
      </c>
      <c r="K901" s="684" t="s">
        <v>9173</v>
      </c>
      <c r="L901" s="445">
        <v>1289.2458369265482</v>
      </c>
      <c r="M901" s="446">
        <f>L901*ЗМІСТ!$E$13/1000*1.2</f>
        <v>81.304793180601919</v>
      </c>
      <c r="N901" s="874"/>
      <c r="O901" s="875"/>
      <c r="P901" s="1033"/>
      <c r="Q901" s="887"/>
      <c r="R901" s="672"/>
      <c r="S901" s="670"/>
      <c r="T901" s="671"/>
      <c r="U901" s="452"/>
    </row>
    <row r="902" spans="1:21" ht="13.5" customHeight="1" outlineLevel="1">
      <c r="A902" s="425"/>
      <c r="B902" s="170">
        <f t="shared" si="15"/>
        <v>895</v>
      </c>
      <c r="C902" s="457"/>
      <c r="D902" s="47">
        <v>8595057656642</v>
      </c>
      <c r="E902" s="204" t="s">
        <v>2220</v>
      </c>
      <c r="F902" s="582" t="s">
        <v>2221</v>
      </c>
      <c r="G902" s="715" t="s">
        <v>8568</v>
      </c>
      <c r="H902" s="723">
        <v>900</v>
      </c>
      <c r="I902" s="684">
        <v>5.1999999999999998E-3</v>
      </c>
      <c r="J902" s="684">
        <v>3.1638800000000002E-2</v>
      </c>
      <c r="K902" s="684" t="s">
        <v>9173</v>
      </c>
      <c r="L902" s="445">
        <v>1359.4316431634086</v>
      </c>
      <c r="M902" s="446">
        <f>L902*ЗМІСТ!$E$13/1000*1.2</f>
        <v>85.730979635394277</v>
      </c>
      <c r="N902" s="874"/>
      <c r="O902" s="875"/>
      <c r="P902" s="1033"/>
      <c r="Q902" s="887"/>
      <c r="R902" s="672"/>
      <c r="S902" s="670"/>
      <c r="T902" s="671"/>
      <c r="U902" s="425"/>
    </row>
    <row r="903" spans="1:21" ht="13.5" customHeight="1" outlineLevel="1">
      <c r="A903" s="452"/>
      <c r="B903" s="170">
        <f t="shared" si="15"/>
        <v>896</v>
      </c>
      <c r="C903" s="450"/>
      <c r="D903" s="453">
        <v>8595568935397</v>
      </c>
      <c r="E903" s="454" t="s">
        <v>1534</v>
      </c>
      <c r="F903" s="583" t="s">
        <v>6074</v>
      </c>
      <c r="G903" s="715" t="s">
        <v>8568</v>
      </c>
      <c r="H903" s="723">
        <v>10</v>
      </c>
      <c r="I903" s="684">
        <v>1.7000000000000001E-2</v>
      </c>
      <c r="J903" s="684">
        <v>6.0699999999999997E-2</v>
      </c>
      <c r="K903" s="684" t="s">
        <v>9173</v>
      </c>
      <c r="L903" s="445">
        <v>1640.6765816633745</v>
      </c>
      <c r="M903" s="446">
        <f>L903*ЗМІСТ!$E$13/1000*1.2</f>
        <v>103.46736543776596</v>
      </c>
      <c r="N903" s="874"/>
      <c r="O903" s="875"/>
      <c r="P903" s="1033"/>
      <c r="Q903" s="887"/>
      <c r="R903" s="672"/>
      <c r="S903" s="670"/>
      <c r="T903" s="671"/>
      <c r="U903" s="452"/>
    </row>
    <row r="904" spans="1:21" ht="13.5" customHeight="1" outlineLevel="1">
      <c r="A904" s="425"/>
      <c r="B904" s="170">
        <f t="shared" si="15"/>
        <v>897</v>
      </c>
      <c r="C904" s="457"/>
      <c r="D904" s="47">
        <v>8595057611023</v>
      </c>
      <c r="E904" s="204" t="s">
        <v>1375</v>
      </c>
      <c r="F904" s="582" t="s">
        <v>6075</v>
      </c>
      <c r="G904" s="715" t="s">
        <v>8568</v>
      </c>
      <c r="H904" s="723">
        <v>520</v>
      </c>
      <c r="I904" s="684">
        <v>1.7000000000000001E-2</v>
      </c>
      <c r="J904" s="684">
        <v>5.47594E-2</v>
      </c>
      <c r="K904" s="684" t="s">
        <v>9173</v>
      </c>
      <c r="L904" s="445">
        <v>741.71166294304794</v>
      </c>
      <c r="M904" s="446">
        <f>L904*ЗМІСТ!$E$13/1000*1.2</f>
        <v>46.775185637974296</v>
      </c>
      <c r="N904" s="874"/>
      <c r="O904" s="875"/>
      <c r="P904" s="1033"/>
      <c r="Q904" s="887"/>
      <c r="R904" s="672"/>
      <c r="S904" s="670"/>
      <c r="T904" s="671"/>
      <c r="U904" s="425"/>
    </row>
    <row r="905" spans="1:21" ht="13.5" customHeight="1" outlineLevel="1">
      <c r="A905" s="425"/>
      <c r="B905" s="170">
        <f t="shared" si="15"/>
        <v>898</v>
      </c>
      <c r="C905" s="457"/>
      <c r="D905" s="47">
        <v>8595568905482</v>
      </c>
      <c r="E905" s="204" t="s">
        <v>1417</v>
      </c>
      <c r="F905" s="582" t="s">
        <v>6076</v>
      </c>
      <c r="G905" s="715" t="s">
        <v>8568</v>
      </c>
      <c r="H905" s="723">
        <v>10</v>
      </c>
      <c r="I905" s="684">
        <v>1.7000000000000001E-2</v>
      </c>
      <c r="J905" s="684">
        <v>0.18983249999999999</v>
      </c>
      <c r="K905" s="684" t="s">
        <v>9173</v>
      </c>
      <c r="L905" s="445">
        <v>1993.6098820453476</v>
      </c>
      <c r="M905" s="446">
        <f>L905*ЗМІСТ!$E$13/1000*1.2</f>
        <v>125.72469462372666</v>
      </c>
      <c r="N905" s="874"/>
      <c r="O905" s="875"/>
      <c r="P905" s="1033"/>
      <c r="Q905" s="887"/>
      <c r="R905" s="672"/>
      <c r="S905" s="670"/>
      <c r="T905" s="671"/>
      <c r="U905" s="425"/>
    </row>
    <row r="906" spans="1:21" ht="13.5" customHeight="1" outlineLevel="1">
      <c r="A906" s="425"/>
      <c r="B906" s="170">
        <f t="shared" si="15"/>
        <v>899</v>
      </c>
      <c r="C906" s="21"/>
      <c r="D906" s="47">
        <v>8595568905475</v>
      </c>
      <c r="E906" s="204" t="s">
        <v>1396</v>
      </c>
      <c r="F906" s="582" t="s">
        <v>6077</v>
      </c>
      <c r="G906" s="715" t="s">
        <v>8568</v>
      </c>
      <c r="H906" s="723">
        <v>10</v>
      </c>
      <c r="I906" s="684">
        <v>1.7000000000000001E-2</v>
      </c>
      <c r="J906" s="684">
        <v>0.18983249999999999</v>
      </c>
      <c r="K906" s="684" t="s">
        <v>9173</v>
      </c>
      <c r="L906" s="445">
        <v>1980.2069099500859</v>
      </c>
      <c r="M906" s="446">
        <f>L906*ЗМІСТ!$E$13/1000*1.2</f>
        <v>124.87945173598661</v>
      </c>
      <c r="N906" s="874"/>
      <c r="O906" s="875"/>
      <c r="P906" s="1033"/>
      <c r="Q906" s="887"/>
      <c r="R906" s="672"/>
      <c r="S906" s="670"/>
      <c r="T906" s="671"/>
      <c r="U906" s="425"/>
    </row>
    <row r="907" spans="1:21" ht="13.5" customHeight="1" outlineLevel="1">
      <c r="A907" s="425"/>
      <c r="B907" s="170">
        <f t="shared" si="15"/>
        <v>900</v>
      </c>
      <c r="C907" s="21"/>
      <c r="D907" s="47">
        <v>8595057655799</v>
      </c>
      <c r="E907" s="204" t="s">
        <v>2226</v>
      </c>
      <c r="F907" s="582" t="s">
        <v>2227</v>
      </c>
      <c r="G907" s="715" t="s">
        <v>8568</v>
      </c>
      <c r="H907" s="723">
        <v>480</v>
      </c>
      <c r="I907" s="684">
        <v>1.4500000000000001E-2</v>
      </c>
      <c r="J907" s="684">
        <v>5.9322699999999999E-2</v>
      </c>
      <c r="K907" s="684" t="s">
        <v>9173</v>
      </c>
      <c r="L907" s="445">
        <v>1363.3688090803089</v>
      </c>
      <c r="M907" s="446">
        <f>L907*ЗМІСТ!$E$13/1000*1.2</f>
        <v>85.979272436831124</v>
      </c>
      <c r="N907" s="874"/>
      <c r="O907" s="875"/>
      <c r="P907" s="1033"/>
      <c r="Q907" s="887"/>
      <c r="R907" s="672"/>
      <c r="S907" s="670"/>
      <c r="T907" s="671"/>
      <c r="U907" s="425"/>
    </row>
    <row r="908" spans="1:21" ht="13.5" customHeight="1" outlineLevel="1">
      <c r="A908" s="425"/>
      <c r="B908" s="170">
        <f t="shared" si="15"/>
        <v>901</v>
      </c>
      <c r="C908" s="457"/>
      <c r="D908" s="47">
        <v>8595568935403</v>
      </c>
      <c r="E908" s="204" t="s">
        <v>1536</v>
      </c>
      <c r="F908" s="582" t="s">
        <v>6078</v>
      </c>
      <c r="G908" s="715" t="s">
        <v>8568</v>
      </c>
      <c r="H908" s="723">
        <v>10</v>
      </c>
      <c r="I908" s="684">
        <v>2.6499999999999999E-2</v>
      </c>
      <c r="J908" s="684">
        <v>0.12139999999999999</v>
      </c>
      <c r="K908" s="684" t="s">
        <v>9173</v>
      </c>
      <c r="L908" s="445">
        <v>2228.3309244887023</v>
      </c>
      <c r="M908" s="446">
        <f>L908*ЗМІСТ!$E$13/1000*1.2</f>
        <v>140.5271048890076</v>
      </c>
      <c r="N908" s="874"/>
      <c r="O908" s="875"/>
      <c r="P908" s="1033"/>
      <c r="Q908" s="887"/>
      <c r="R908" s="672"/>
      <c r="S908" s="670"/>
      <c r="T908" s="671"/>
      <c r="U908" s="425"/>
    </row>
    <row r="909" spans="1:21" ht="13.5" customHeight="1" outlineLevel="1">
      <c r="A909" s="425"/>
      <c r="B909" s="170">
        <f t="shared" si="15"/>
        <v>902</v>
      </c>
      <c r="C909" s="457"/>
      <c r="D909" s="47">
        <v>8595057611931</v>
      </c>
      <c r="E909" s="204" t="s">
        <v>1378</v>
      </c>
      <c r="F909" s="582" t="s">
        <v>6079</v>
      </c>
      <c r="G909" s="715" t="s">
        <v>8568</v>
      </c>
      <c r="H909" s="723">
        <v>260</v>
      </c>
      <c r="I909" s="684">
        <v>2.6499999999999999E-2</v>
      </c>
      <c r="J909" s="684">
        <v>0.1095188</v>
      </c>
      <c r="K909" s="684" t="s">
        <v>9173</v>
      </c>
      <c r="L909" s="445">
        <v>1166.3902360604277</v>
      </c>
      <c r="M909" s="446">
        <f>L909*ЗМІСТ!$E$13/1000*1.2</f>
        <v>73.557047224477031</v>
      </c>
      <c r="N909" s="874"/>
      <c r="O909" s="875"/>
      <c r="P909" s="1033"/>
      <c r="Q909" s="887"/>
      <c r="R909" s="672"/>
      <c r="S909" s="670"/>
      <c r="T909" s="671"/>
      <c r="U909" s="425"/>
    </row>
    <row r="910" spans="1:21" ht="13.5" customHeight="1" outlineLevel="1">
      <c r="A910" s="425"/>
      <c r="B910" s="170">
        <f t="shared" si="15"/>
        <v>903</v>
      </c>
      <c r="C910" s="457"/>
      <c r="D910" s="47">
        <v>8595568905536</v>
      </c>
      <c r="E910" s="204" t="s">
        <v>1420</v>
      </c>
      <c r="F910" s="582" t="s">
        <v>6080</v>
      </c>
      <c r="G910" s="715" t="s">
        <v>8568</v>
      </c>
      <c r="H910" s="723">
        <v>10</v>
      </c>
      <c r="I910" s="684">
        <v>2.6499999999999999E-2</v>
      </c>
      <c r="J910" s="684">
        <v>0.28474880000000002</v>
      </c>
      <c r="K910" s="684" t="s">
        <v>9173</v>
      </c>
      <c r="L910" s="445">
        <v>2783.6023819076313</v>
      </c>
      <c r="M910" s="446">
        <f>L910*ЗМІСТ!$E$13/1000*1.2</f>
        <v>175.54465523624174</v>
      </c>
      <c r="N910" s="874"/>
      <c r="O910" s="875"/>
      <c r="P910" s="1033"/>
      <c r="Q910" s="887"/>
      <c r="R910" s="672"/>
      <c r="S910" s="670"/>
      <c r="T910" s="671"/>
      <c r="U910" s="425"/>
    </row>
    <row r="911" spans="1:21" ht="13.5" customHeight="1" outlineLevel="1">
      <c r="A911" s="425"/>
      <c r="B911" s="170">
        <f t="shared" si="15"/>
        <v>904</v>
      </c>
      <c r="C911" s="457"/>
      <c r="D911" s="47">
        <v>8595568905529</v>
      </c>
      <c r="E911" s="204" t="s">
        <v>1399</v>
      </c>
      <c r="F911" s="582" t="s">
        <v>6081</v>
      </c>
      <c r="G911" s="715" t="s">
        <v>8568</v>
      </c>
      <c r="H911" s="723">
        <v>10</v>
      </c>
      <c r="I911" s="684">
        <v>2.6499999999999999E-2</v>
      </c>
      <c r="J911" s="684">
        <v>0.28474880000000002</v>
      </c>
      <c r="K911" s="684" t="s">
        <v>9173</v>
      </c>
      <c r="L911" s="445">
        <v>2763.0310730089122</v>
      </c>
      <c r="M911" s="446">
        <f>L911*ЗМІСТ!$E$13/1000*1.2</f>
        <v>174.24734950326237</v>
      </c>
      <c r="N911" s="874"/>
      <c r="O911" s="875"/>
      <c r="P911" s="1033"/>
      <c r="Q911" s="887"/>
      <c r="R911" s="672"/>
      <c r="S911" s="670"/>
      <c r="T911" s="671"/>
      <c r="U911" s="425"/>
    </row>
    <row r="912" spans="1:21" ht="13.5" customHeight="1" outlineLevel="1">
      <c r="A912" s="425"/>
      <c r="B912" s="170">
        <f t="shared" si="15"/>
        <v>905</v>
      </c>
      <c r="C912" s="21"/>
      <c r="D912" s="47">
        <v>8595057655805</v>
      </c>
      <c r="E912" s="204" t="s">
        <v>2229</v>
      </c>
      <c r="F912" s="582" t="s">
        <v>2230</v>
      </c>
      <c r="G912" s="715" t="s">
        <v>8568</v>
      </c>
      <c r="H912" s="723">
        <v>260</v>
      </c>
      <c r="I912" s="684">
        <v>2.1999999999999999E-2</v>
      </c>
      <c r="J912" s="684">
        <v>0.1095188</v>
      </c>
      <c r="K912" s="684" t="s">
        <v>9173</v>
      </c>
      <c r="L912" s="445">
        <v>2109.0561910050019</v>
      </c>
      <c r="M912" s="446">
        <f>L912*ЗМІСТ!$E$13/1000*1.2</f>
        <v>133.00518218054887</v>
      </c>
      <c r="N912" s="874"/>
      <c r="O912" s="875"/>
      <c r="P912" s="1033"/>
      <c r="Q912" s="887"/>
      <c r="R912" s="672"/>
      <c r="S912" s="670"/>
      <c r="T912" s="671"/>
      <c r="U912" s="425"/>
    </row>
    <row r="913" spans="1:21" ht="13.5" customHeight="1" outlineLevel="1">
      <c r="A913" s="425"/>
      <c r="B913" s="170">
        <f t="shared" si="15"/>
        <v>906</v>
      </c>
      <c r="C913" s="21"/>
      <c r="D913" s="47">
        <v>8595568935410</v>
      </c>
      <c r="E913" s="204" t="s">
        <v>1538</v>
      </c>
      <c r="F913" s="582" t="s">
        <v>6082</v>
      </c>
      <c r="G913" s="715" t="s">
        <v>8568</v>
      </c>
      <c r="H913" s="723">
        <v>10</v>
      </c>
      <c r="I913" s="684">
        <v>2.5499999999999998E-2</v>
      </c>
      <c r="J913" s="684">
        <v>0.1012</v>
      </c>
      <c r="K913" s="684" t="s">
        <v>9173</v>
      </c>
      <c r="L913" s="445">
        <v>2127.5692988576984</v>
      </c>
      <c r="M913" s="446">
        <f>L913*ЗМІСТ!$E$13/1000*1.2</f>
        <v>134.17268985207406</v>
      </c>
      <c r="N913" s="874"/>
      <c r="O913" s="875"/>
      <c r="P913" s="1033"/>
      <c r="Q913" s="887"/>
      <c r="R913" s="672"/>
      <c r="S913" s="670"/>
      <c r="T913" s="671"/>
      <c r="U913" s="425"/>
    </row>
    <row r="914" spans="1:21" ht="13.5" customHeight="1" outlineLevel="1">
      <c r="A914" s="425"/>
      <c r="B914" s="170">
        <f t="shared" si="15"/>
        <v>907</v>
      </c>
      <c r="C914" s="457"/>
      <c r="D914" s="47">
        <v>8595057611986</v>
      </c>
      <c r="E914" s="204" t="s">
        <v>1381</v>
      </c>
      <c r="F914" s="582" t="s">
        <v>6083</v>
      </c>
      <c r="G914" s="715" t="s">
        <v>8568</v>
      </c>
      <c r="H914" s="723">
        <v>480</v>
      </c>
      <c r="I914" s="684">
        <v>2.5499999999999998E-2</v>
      </c>
      <c r="J914" s="684">
        <v>0.12016640000000001</v>
      </c>
      <c r="K914" s="684" t="s">
        <v>9173</v>
      </c>
      <c r="L914" s="445">
        <v>969.9839270227742</v>
      </c>
      <c r="M914" s="446">
        <f>L914*ЗМІСТ!$E$13/1000*1.2</f>
        <v>61.170911176335906</v>
      </c>
      <c r="N914" s="874"/>
      <c r="O914" s="875"/>
      <c r="P914" s="1033"/>
      <c r="Q914" s="887"/>
      <c r="R914" s="672"/>
      <c r="S914" s="670"/>
      <c r="T914" s="671"/>
      <c r="U914" s="425"/>
    </row>
    <row r="915" spans="1:21" ht="13.5" customHeight="1" outlineLevel="1">
      <c r="A915" s="425"/>
      <c r="B915" s="170">
        <f t="shared" si="15"/>
        <v>908</v>
      </c>
      <c r="C915" s="457"/>
      <c r="D915" s="47">
        <v>8595568905826</v>
      </c>
      <c r="E915" s="204" t="s">
        <v>1423</v>
      </c>
      <c r="F915" s="582" t="s">
        <v>6084</v>
      </c>
      <c r="G915" s="715" t="s">
        <v>8568</v>
      </c>
      <c r="H915" s="723">
        <v>10</v>
      </c>
      <c r="I915" s="684">
        <v>2.5499999999999998E-2</v>
      </c>
      <c r="J915" s="684">
        <v>0.18733469999999999</v>
      </c>
      <c r="K915" s="684" t="s">
        <v>9173</v>
      </c>
      <c r="L915" s="445">
        <v>2401.3615449103963</v>
      </c>
      <c r="M915" s="446">
        <f>L915*ЗМІСТ!$E$13/1000*1.2</f>
        <v>151.43908025038203</v>
      </c>
      <c r="N915" s="874"/>
      <c r="O915" s="875"/>
      <c r="P915" s="1033"/>
      <c r="Q915" s="887"/>
      <c r="R915" s="672"/>
      <c r="S915" s="670"/>
      <c r="T915" s="671"/>
      <c r="U915" s="425"/>
    </row>
    <row r="916" spans="1:21" ht="13.5" customHeight="1" outlineLevel="1">
      <c r="A916" s="425"/>
      <c r="B916" s="170">
        <f t="shared" si="15"/>
        <v>909</v>
      </c>
      <c r="C916" s="459"/>
      <c r="D916" s="47">
        <v>8595568905819</v>
      </c>
      <c r="E916" s="204" t="s">
        <v>1402</v>
      </c>
      <c r="F916" s="582" t="s">
        <v>6085</v>
      </c>
      <c r="G916" s="715" t="s">
        <v>8568</v>
      </c>
      <c r="H916" s="723">
        <v>10</v>
      </c>
      <c r="I916" s="684">
        <v>2.5499999999999998E-2</v>
      </c>
      <c r="J916" s="684">
        <v>0.18733469999999999</v>
      </c>
      <c r="K916" s="684" t="s">
        <v>9173</v>
      </c>
      <c r="L916" s="445">
        <v>2368.3811910415639</v>
      </c>
      <c r="M916" s="446">
        <f>L916*ЗМІСТ!$E$13/1000*1.2</f>
        <v>149.35921249085459</v>
      </c>
      <c r="N916" s="874"/>
      <c r="O916" s="875"/>
      <c r="P916" s="1033"/>
      <c r="Q916" s="887"/>
      <c r="R916" s="672"/>
      <c r="S916" s="670"/>
      <c r="T916" s="671"/>
      <c r="U916" s="425"/>
    </row>
    <row r="917" spans="1:21" ht="13.5" customHeight="1" outlineLevel="1">
      <c r="A917" s="425"/>
      <c r="B917" s="170">
        <f t="shared" si="15"/>
        <v>910</v>
      </c>
      <c r="C917" s="21"/>
      <c r="D917" s="47">
        <v>8595057655812</v>
      </c>
      <c r="E917" s="204" t="s">
        <v>2232</v>
      </c>
      <c r="F917" s="582" t="s">
        <v>2233</v>
      </c>
      <c r="G917" s="715" t="s">
        <v>8568</v>
      </c>
      <c r="H917" s="723">
        <v>270</v>
      </c>
      <c r="I917" s="684">
        <v>2.1000000000000001E-2</v>
      </c>
      <c r="J917" s="684">
        <v>0.1054625</v>
      </c>
      <c r="K917" s="684" t="s">
        <v>9173</v>
      </c>
      <c r="L917" s="445">
        <v>1790.1255899804464</v>
      </c>
      <c r="M917" s="446">
        <f>L917*ЗМІСТ!$E$13/1000*1.2</f>
        <v>112.89219378643246</v>
      </c>
      <c r="N917" s="874"/>
      <c r="O917" s="875"/>
      <c r="P917" s="1033"/>
      <c r="Q917" s="887"/>
      <c r="R917" s="672"/>
      <c r="S917" s="670"/>
      <c r="T917" s="671"/>
      <c r="U917" s="425"/>
    </row>
    <row r="918" spans="1:21" ht="13.5" customHeight="1" outlineLevel="1">
      <c r="A918" s="425"/>
      <c r="B918" s="170">
        <f t="shared" si="15"/>
        <v>911</v>
      </c>
      <c r="C918" s="21"/>
      <c r="D918" s="47">
        <v>8595568935427</v>
      </c>
      <c r="E918" s="204" t="s">
        <v>1540</v>
      </c>
      <c r="F918" s="582" t="s">
        <v>6086</v>
      </c>
      <c r="G918" s="715" t="s">
        <v>8568</v>
      </c>
      <c r="H918" s="723">
        <v>10</v>
      </c>
      <c r="I918" s="684">
        <v>2.8000000000000001E-2</v>
      </c>
      <c r="J918" s="684">
        <v>0.15179999999999999</v>
      </c>
      <c r="K918" s="684" t="s">
        <v>9173</v>
      </c>
      <c r="L918" s="445">
        <v>2607.2128753458665</v>
      </c>
      <c r="M918" s="446">
        <f>L918*ЗМІСТ!$E$13/1000*1.2</f>
        <v>164.42085561675165</v>
      </c>
      <c r="N918" s="874"/>
      <c r="O918" s="875"/>
      <c r="P918" s="1033"/>
      <c r="Q918" s="887"/>
      <c r="R918" s="672"/>
      <c r="S918" s="670"/>
      <c r="T918" s="671"/>
      <c r="U918" s="425"/>
    </row>
    <row r="919" spans="1:21" ht="13.5" customHeight="1" outlineLevel="1">
      <c r="A919" s="425"/>
      <c r="B919" s="170">
        <f t="shared" si="15"/>
        <v>912</v>
      </c>
      <c r="C919" s="457"/>
      <c r="D919" s="47">
        <v>8595057612020</v>
      </c>
      <c r="E919" s="204" t="s">
        <v>1384</v>
      </c>
      <c r="F919" s="582" t="s">
        <v>6087</v>
      </c>
      <c r="G919" s="715" t="s">
        <v>8568</v>
      </c>
      <c r="H919" s="723">
        <v>200</v>
      </c>
      <c r="I919" s="684">
        <v>2.8000000000000001E-2</v>
      </c>
      <c r="J919" s="684">
        <v>0.14237440000000001</v>
      </c>
      <c r="K919" s="684" t="s">
        <v>9173</v>
      </c>
      <c r="L919" s="445">
        <v>1188.286780963512</v>
      </c>
      <c r="M919" s="446">
        <f>L919*ЗМІСТ!$E$13/1000*1.2</f>
        <v>74.937927428797963</v>
      </c>
      <c r="N919" s="874"/>
      <c r="O919" s="875"/>
      <c r="P919" s="1033"/>
      <c r="Q919" s="887"/>
      <c r="R919" s="672"/>
      <c r="S919" s="670"/>
      <c r="T919" s="671"/>
      <c r="U919" s="425"/>
    </row>
    <row r="920" spans="1:21" ht="13.5" customHeight="1" outlineLevel="1">
      <c r="A920" s="425"/>
      <c r="B920" s="170">
        <f t="shared" si="15"/>
        <v>913</v>
      </c>
      <c r="C920" s="457"/>
      <c r="D920" s="47">
        <v>8595568909893</v>
      </c>
      <c r="E920" s="204" t="s">
        <v>1426</v>
      </c>
      <c r="F920" s="582" t="s">
        <v>6088</v>
      </c>
      <c r="G920" s="715" t="s">
        <v>8568</v>
      </c>
      <c r="H920" s="723">
        <v>10</v>
      </c>
      <c r="I920" s="684">
        <v>2.8000000000000001E-2</v>
      </c>
      <c r="J920" s="684">
        <v>0.26612029999999998</v>
      </c>
      <c r="K920" s="684" t="s">
        <v>9173</v>
      </c>
      <c r="L920" s="445">
        <v>2837.9070279096136</v>
      </c>
      <c r="M920" s="446">
        <f>L920*ЗМІСТ!$E$13/1000*1.2</f>
        <v>178.96931474296738</v>
      </c>
      <c r="N920" s="874"/>
      <c r="O920" s="875"/>
      <c r="P920" s="1033"/>
      <c r="Q920" s="887"/>
      <c r="R920" s="672"/>
      <c r="S920" s="670"/>
      <c r="T920" s="671"/>
      <c r="U920" s="425"/>
    </row>
    <row r="921" spans="1:21" ht="13.5" customHeight="1" outlineLevel="1">
      <c r="A921" s="425"/>
      <c r="B921" s="170">
        <f t="shared" si="15"/>
        <v>914</v>
      </c>
      <c r="C921" s="457"/>
      <c r="D921" s="47">
        <v>8595568909886</v>
      </c>
      <c r="E921" s="204" t="s">
        <v>1405</v>
      </c>
      <c r="F921" s="582" t="s">
        <v>6089</v>
      </c>
      <c r="G921" s="715" t="s">
        <v>8568</v>
      </c>
      <c r="H921" s="723">
        <v>10</v>
      </c>
      <c r="I921" s="684">
        <v>2.8000000000000001E-2</v>
      </c>
      <c r="J921" s="684">
        <v>0.26612029999999998</v>
      </c>
      <c r="K921" s="684" t="s">
        <v>9173</v>
      </c>
      <c r="L921" s="445">
        <v>2816.9441630685769</v>
      </c>
      <c r="M921" s="446">
        <f>L921*ЗМІСТ!$E$13/1000*1.2</f>
        <v>177.64731598869065</v>
      </c>
      <c r="N921" s="874"/>
      <c r="O921" s="875"/>
      <c r="P921" s="1033"/>
      <c r="Q921" s="887"/>
      <c r="R921" s="672"/>
      <c r="S921" s="670"/>
      <c r="T921" s="671"/>
      <c r="U921" s="425"/>
    </row>
    <row r="922" spans="1:21" ht="13.5" customHeight="1" outlineLevel="1">
      <c r="A922" s="425"/>
      <c r="B922" s="170">
        <f t="shared" si="15"/>
        <v>915</v>
      </c>
      <c r="C922" s="459"/>
      <c r="D922" s="47">
        <v>8595057655829</v>
      </c>
      <c r="E922" s="204" t="s">
        <v>2235</v>
      </c>
      <c r="F922" s="582" t="s">
        <v>2236</v>
      </c>
      <c r="G922" s="715" t="s">
        <v>8568</v>
      </c>
      <c r="H922" s="723">
        <v>200</v>
      </c>
      <c r="I922" s="684">
        <v>2.2599999999999999E-2</v>
      </c>
      <c r="J922" s="684">
        <v>0.14237440000000001</v>
      </c>
      <c r="K922" s="684" t="s">
        <v>9173</v>
      </c>
      <c r="L922" s="445">
        <v>2316.6366630283592</v>
      </c>
      <c r="M922" s="446">
        <f>L922*ЗМІСТ!$E$13/1000*1.2</f>
        <v>146.09600385535435</v>
      </c>
      <c r="N922" s="874"/>
      <c r="O922" s="875"/>
      <c r="P922" s="1033"/>
      <c r="Q922" s="887"/>
      <c r="R922" s="672"/>
      <c r="S922" s="670"/>
      <c r="T922" s="671"/>
      <c r="U922" s="425"/>
    </row>
    <row r="923" spans="1:21" ht="13.5" customHeight="1" outlineLevel="1">
      <c r="A923" s="425"/>
      <c r="B923" s="170">
        <f t="shared" si="15"/>
        <v>916</v>
      </c>
      <c r="C923" s="21"/>
      <c r="D923" s="47">
        <v>8595568935434</v>
      </c>
      <c r="E923" s="204" t="s">
        <v>1542</v>
      </c>
      <c r="F923" s="582" t="s">
        <v>6090</v>
      </c>
      <c r="G923" s="715" t="s">
        <v>8568</v>
      </c>
      <c r="H923" s="723">
        <v>10</v>
      </c>
      <c r="I923" s="684">
        <v>2.8000000000000001E-2</v>
      </c>
      <c r="J923" s="684">
        <v>0.2034</v>
      </c>
      <c r="K923" s="684" t="s">
        <v>9173</v>
      </c>
      <c r="L923" s="445">
        <v>1798.8601178912791</v>
      </c>
      <c r="M923" s="446">
        <f>L923*ЗМІСТ!$E$13/1000*1.2</f>
        <v>113.44302665707674</v>
      </c>
      <c r="N923" s="874"/>
      <c r="O923" s="875"/>
      <c r="P923" s="1033"/>
      <c r="Q923" s="887"/>
      <c r="R923" s="672"/>
      <c r="S923" s="670"/>
      <c r="T923" s="671"/>
      <c r="U923" s="425"/>
    </row>
    <row r="924" spans="1:21" ht="13.5" customHeight="1" outlineLevel="1">
      <c r="A924" s="425"/>
      <c r="B924" s="170">
        <f t="shared" si="15"/>
        <v>917</v>
      </c>
      <c r="C924" s="21"/>
      <c r="D924" s="47">
        <v>8595057613157</v>
      </c>
      <c r="E924" s="204" t="s">
        <v>1387</v>
      </c>
      <c r="F924" s="582" t="s">
        <v>6091</v>
      </c>
      <c r="G924" s="715" t="s">
        <v>8568</v>
      </c>
      <c r="H924" s="723">
        <v>140</v>
      </c>
      <c r="I924" s="684">
        <v>2.8000000000000001E-2</v>
      </c>
      <c r="J924" s="684">
        <v>0.20339199999999999</v>
      </c>
      <c r="K924" s="684" t="s">
        <v>9173</v>
      </c>
      <c r="L924" s="445">
        <v>1042.1792810207919</v>
      </c>
      <c r="M924" s="446">
        <f>L924*ЗМІСТ!$E$13/1000*1.2</f>
        <v>65.723827429610239</v>
      </c>
      <c r="N924" s="874"/>
      <c r="O924" s="875"/>
      <c r="P924" s="1033"/>
      <c r="Q924" s="887"/>
      <c r="R924" s="672"/>
      <c r="S924" s="670"/>
      <c r="T924" s="671"/>
      <c r="U924" s="425"/>
    </row>
    <row r="925" spans="1:21" ht="13.5" customHeight="1" outlineLevel="1">
      <c r="A925" s="425"/>
      <c r="B925" s="170">
        <f t="shared" si="15"/>
        <v>918</v>
      </c>
      <c r="C925" s="21"/>
      <c r="D925" s="47">
        <v>8595568909978</v>
      </c>
      <c r="E925" s="204" t="s">
        <v>1429</v>
      </c>
      <c r="F925" s="582" t="s">
        <v>6092</v>
      </c>
      <c r="G925" s="715" t="s">
        <v>8568</v>
      </c>
      <c r="H925" s="723">
        <v>10</v>
      </c>
      <c r="I925" s="684">
        <v>2.8000000000000001E-2</v>
      </c>
      <c r="J925" s="684">
        <v>0.27379690000000001</v>
      </c>
      <c r="K925" s="684" t="s">
        <v>9173</v>
      </c>
      <c r="L925" s="445">
        <v>2669.4813089523427</v>
      </c>
      <c r="M925" s="446">
        <f>L925*ЗМІСТ!$E$13/1000*1.2</f>
        <v>168.34774215076112</v>
      </c>
      <c r="N925" s="874"/>
      <c r="O925" s="875"/>
      <c r="P925" s="1033"/>
      <c r="Q925" s="887"/>
      <c r="R925" s="672"/>
      <c r="S925" s="670"/>
      <c r="T925" s="671"/>
      <c r="U925" s="425"/>
    </row>
    <row r="926" spans="1:21" ht="13.5" customHeight="1" outlineLevel="1">
      <c r="A926" s="425"/>
      <c r="B926" s="170">
        <f t="shared" si="15"/>
        <v>919</v>
      </c>
      <c r="C926" s="459"/>
      <c r="D926" s="47">
        <v>8595568909985</v>
      </c>
      <c r="E926" s="204" t="s">
        <v>1408</v>
      </c>
      <c r="F926" s="582" t="s">
        <v>6093</v>
      </c>
      <c r="G926" s="715" t="s">
        <v>8568</v>
      </c>
      <c r="H926" s="723">
        <v>10</v>
      </c>
      <c r="I926" s="684">
        <v>2.8000000000000001E-2</v>
      </c>
      <c r="J926" s="684">
        <v>0.27379690000000001</v>
      </c>
      <c r="K926" s="684" t="s">
        <v>9173</v>
      </c>
      <c r="L926" s="445">
        <v>2649.4521461104487</v>
      </c>
      <c r="M926" s="446">
        <f>L926*ЗМІСТ!$E$13/1000*1.2</f>
        <v>167.08462622996595</v>
      </c>
      <c r="N926" s="874"/>
      <c r="O926" s="875"/>
      <c r="P926" s="1033"/>
      <c r="Q926" s="887"/>
      <c r="R926" s="672"/>
      <c r="S926" s="670"/>
      <c r="T926" s="671"/>
      <c r="U926" s="425"/>
    </row>
    <row r="927" spans="1:21" ht="13.5" customHeight="1" outlineLevel="1">
      <c r="A927" s="425"/>
      <c r="B927" s="170">
        <f t="shared" si="15"/>
        <v>920</v>
      </c>
      <c r="C927" s="21"/>
      <c r="D927" s="47">
        <v>8595057655836</v>
      </c>
      <c r="E927" s="204" t="s">
        <v>2238</v>
      </c>
      <c r="F927" s="582" t="s">
        <v>2239</v>
      </c>
      <c r="G927" s="715" t="s">
        <v>8568</v>
      </c>
      <c r="H927" s="723">
        <v>140</v>
      </c>
      <c r="I927" s="684">
        <v>2.2800000000000001E-2</v>
      </c>
      <c r="J927" s="684">
        <v>0.20339199999999999</v>
      </c>
      <c r="K927" s="684" t="s">
        <v>9173</v>
      </c>
      <c r="L927" s="445">
        <v>2024.7228540967351</v>
      </c>
      <c r="M927" s="446">
        <f>L927*ЗМІСТ!$E$13/1000*1.2</f>
        <v>127.68679811509983</v>
      </c>
      <c r="N927" s="874"/>
      <c r="O927" s="875"/>
      <c r="P927" s="1033"/>
      <c r="Q927" s="887"/>
      <c r="R927" s="672"/>
      <c r="S927" s="670"/>
      <c r="T927" s="671"/>
      <c r="U927" s="425"/>
    </row>
    <row r="928" spans="1:21" ht="13.5" customHeight="1" outlineLevel="1">
      <c r="A928" s="425"/>
      <c r="B928" s="170">
        <f t="shared" si="15"/>
        <v>921</v>
      </c>
      <c r="C928" s="457"/>
      <c r="D928" s="47">
        <v>8595568935441</v>
      </c>
      <c r="E928" s="204" t="s">
        <v>1544</v>
      </c>
      <c r="F928" s="582" t="s">
        <v>6094</v>
      </c>
      <c r="G928" s="715" t="s">
        <v>8568</v>
      </c>
      <c r="H928" s="723">
        <v>10</v>
      </c>
      <c r="I928" s="684">
        <v>0.03</v>
      </c>
      <c r="J928" s="684">
        <v>0.17799999999999999</v>
      </c>
      <c r="K928" s="684" t="s">
        <v>9173</v>
      </c>
      <c r="L928" s="445">
        <v>1850.5444100536777</v>
      </c>
      <c r="M928" s="446">
        <f>L928*ЗМІСТ!$E$13/1000*1.2</f>
        <v>116.7024365885195</v>
      </c>
      <c r="N928" s="874"/>
      <c r="O928" s="875"/>
      <c r="P928" s="1033"/>
      <c r="Q928" s="887"/>
      <c r="R928" s="672"/>
      <c r="S928" s="670"/>
      <c r="T928" s="671"/>
      <c r="U928" s="425"/>
    </row>
    <row r="929" spans="1:21" ht="13.5" customHeight="1" outlineLevel="1">
      <c r="A929" s="425"/>
      <c r="B929" s="170">
        <f t="shared" si="15"/>
        <v>922</v>
      </c>
      <c r="C929" s="457"/>
      <c r="D929" s="47">
        <v>8595057614055</v>
      </c>
      <c r="E929" s="204" t="s">
        <v>1390</v>
      </c>
      <c r="F929" s="582" t="s">
        <v>6095</v>
      </c>
      <c r="G929" s="715" t="s">
        <v>8568</v>
      </c>
      <c r="H929" s="723">
        <v>160</v>
      </c>
      <c r="I929" s="684">
        <v>0.03</v>
      </c>
      <c r="J929" s="684">
        <v>0.17796799999999999</v>
      </c>
      <c r="K929" s="684" t="s">
        <v>9173</v>
      </c>
      <c r="L929" s="445">
        <v>1093.9840448848036</v>
      </c>
      <c r="M929" s="446">
        <f>L929*ЗМІСТ!$E$13/1000*1.2</f>
        <v>68.99083476916806</v>
      </c>
      <c r="N929" s="874"/>
      <c r="O929" s="875"/>
      <c r="P929" s="1033"/>
      <c r="Q929" s="887"/>
      <c r="R929" s="672"/>
      <c r="S929" s="670"/>
      <c r="T929" s="671"/>
      <c r="U929" s="425"/>
    </row>
    <row r="930" spans="1:21" ht="13.5" customHeight="1" outlineLevel="1">
      <c r="A930" s="425"/>
      <c r="B930" s="170">
        <f t="shared" si="15"/>
        <v>923</v>
      </c>
      <c r="C930" s="457"/>
      <c r="D930" s="47">
        <v>8595568910042</v>
      </c>
      <c r="E930" s="204" t="s">
        <v>1432</v>
      </c>
      <c r="F930" s="582" t="s">
        <v>6096</v>
      </c>
      <c r="G930" s="715" t="s">
        <v>8568</v>
      </c>
      <c r="H930" s="723">
        <v>10</v>
      </c>
      <c r="I930" s="684">
        <v>0.03</v>
      </c>
      <c r="J930" s="684">
        <v>0.25424000000000002</v>
      </c>
      <c r="K930" s="684" t="s">
        <v>9173</v>
      </c>
      <c r="L930" s="445">
        <v>3208.9435730271939</v>
      </c>
      <c r="M930" s="446">
        <f>L930*ЗМІСТ!$E$13/1000*1.2</f>
        <v>202.36830405841525</v>
      </c>
      <c r="N930" s="874"/>
      <c r="O930" s="875"/>
      <c r="P930" s="1033"/>
      <c r="Q930" s="887"/>
      <c r="R930" s="672"/>
      <c r="S930" s="670"/>
      <c r="T930" s="671"/>
      <c r="U930" s="425"/>
    </row>
    <row r="931" spans="1:21" ht="13.5" customHeight="1" outlineLevel="1">
      <c r="A931" s="425"/>
      <c r="B931" s="170">
        <f t="shared" si="15"/>
        <v>924</v>
      </c>
      <c r="C931" s="457"/>
      <c r="D931" s="47">
        <v>8595568910035</v>
      </c>
      <c r="E931" s="204" t="s">
        <v>1411</v>
      </c>
      <c r="F931" s="582" t="s">
        <v>6097</v>
      </c>
      <c r="G931" s="715" t="s">
        <v>8568</v>
      </c>
      <c r="H931" s="723">
        <v>10</v>
      </c>
      <c r="I931" s="684">
        <v>0.03</v>
      </c>
      <c r="J931" s="684">
        <v>0.25424000000000002</v>
      </c>
      <c r="K931" s="684" t="s">
        <v>9173</v>
      </c>
      <c r="L931" s="445">
        <v>3175.8427360007099</v>
      </c>
      <c r="M931" s="446">
        <f>L931*ЗМІСТ!$E$13/1000*1.2</f>
        <v>200.28083816831096</v>
      </c>
      <c r="N931" s="874"/>
      <c r="O931" s="875"/>
      <c r="P931" s="1033"/>
      <c r="Q931" s="887"/>
      <c r="R931" s="672"/>
      <c r="S931" s="670"/>
      <c r="T931" s="671"/>
      <c r="U931" s="425"/>
    </row>
    <row r="932" spans="1:21" ht="13.5" customHeight="1" outlineLevel="1">
      <c r="A932" s="425"/>
      <c r="B932" s="170">
        <f t="shared" si="15"/>
        <v>925</v>
      </c>
      <c r="C932" s="457"/>
      <c r="D932" s="47">
        <v>8595057655843</v>
      </c>
      <c r="E932" s="204" t="s">
        <v>2241</v>
      </c>
      <c r="F932" s="582" t="s">
        <v>2242</v>
      </c>
      <c r="G932" s="715" t="s">
        <v>8568</v>
      </c>
      <c r="H932" s="723">
        <v>160</v>
      </c>
      <c r="I932" s="684">
        <v>2.3599999999999999E-2</v>
      </c>
      <c r="J932" s="684">
        <v>0.17796799999999999</v>
      </c>
      <c r="K932" s="684" t="s">
        <v>9173</v>
      </c>
      <c r="L932" s="445">
        <v>2569.7872641114132</v>
      </c>
      <c r="M932" s="446">
        <f>L932*ЗМІСТ!$E$13/1000*1.2</f>
        <v>162.06065285795987</v>
      </c>
      <c r="N932" s="874"/>
      <c r="O932" s="875"/>
      <c r="P932" s="1033"/>
      <c r="Q932" s="887"/>
      <c r="R932" s="672"/>
      <c r="S932" s="670"/>
      <c r="T932" s="671"/>
      <c r="U932" s="425"/>
    </row>
    <row r="933" spans="1:21" ht="13.5" customHeight="1" outlineLevel="1">
      <c r="A933" s="425"/>
      <c r="B933" s="170">
        <f t="shared" si="15"/>
        <v>926</v>
      </c>
      <c r="C933" s="21"/>
      <c r="D933" s="47">
        <v>8595568935465</v>
      </c>
      <c r="E933" s="204" t="s">
        <v>1549</v>
      </c>
      <c r="F933" s="582" t="s">
        <v>6098</v>
      </c>
      <c r="G933" s="715" t="s">
        <v>8568</v>
      </c>
      <c r="H933" s="723">
        <v>170000</v>
      </c>
      <c r="I933" s="684">
        <v>2.4E-2</v>
      </c>
      <c r="J933" s="684">
        <v>0.16750000000000001</v>
      </c>
      <c r="K933" s="684" t="s">
        <v>9173</v>
      </c>
      <c r="L933" s="445">
        <v>3205.7568869689326</v>
      </c>
      <c r="M933" s="446">
        <f>L933*ЗМІСТ!$E$13/1000*1.2</f>
        <v>202.16733939870684</v>
      </c>
      <c r="N933" s="874"/>
      <c r="O933" s="875"/>
      <c r="P933" s="1033"/>
      <c r="Q933" s="887"/>
      <c r="R933" s="672"/>
      <c r="S933" s="670"/>
      <c r="T933" s="671"/>
      <c r="U933" s="425"/>
    </row>
    <row r="934" spans="1:21" ht="13.5" customHeight="1" outlineLevel="1">
      <c r="A934" s="425"/>
      <c r="B934" s="170">
        <f t="shared" si="15"/>
        <v>927</v>
      </c>
      <c r="C934" s="21"/>
      <c r="D934" s="47">
        <v>8595057614109</v>
      </c>
      <c r="E934" s="204" t="s">
        <v>1465</v>
      </c>
      <c r="F934" s="582" t="s">
        <v>6099</v>
      </c>
      <c r="G934" s="715" t="s">
        <v>8568</v>
      </c>
      <c r="H934" s="723">
        <v>170</v>
      </c>
      <c r="I934" s="684">
        <v>2.4E-2</v>
      </c>
      <c r="J934" s="684">
        <v>0.16749929999999999</v>
      </c>
      <c r="K934" s="684" t="s">
        <v>9173</v>
      </c>
      <c r="L934" s="445">
        <v>1121.3923819515055</v>
      </c>
      <c r="M934" s="446">
        <f>L934*ЗМІСТ!$E$13/1000*1.2</f>
        <v>70.719309752608623</v>
      </c>
      <c r="N934" s="874"/>
      <c r="O934" s="875"/>
      <c r="P934" s="1033"/>
      <c r="Q934" s="887"/>
      <c r="R934" s="672"/>
      <c r="S934" s="670"/>
      <c r="T934" s="671"/>
      <c r="U934" s="425"/>
    </row>
    <row r="935" spans="1:21" ht="13.5" customHeight="1" outlineLevel="1">
      <c r="A935" s="425"/>
      <c r="B935" s="170">
        <f t="shared" si="15"/>
        <v>928</v>
      </c>
      <c r="C935" s="21"/>
      <c r="D935" s="47">
        <v>8595568933799</v>
      </c>
      <c r="E935" s="204" t="s">
        <v>2245</v>
      </c>
      <c r="F935" s="582" t="s">
        <v>6100</v>
      </c>
      <c r="G935" s="715" t="s">
        <v>8568</v>
      </c>
      <c r="H935" s="723">
        <v>78</v>
      </c>
      <c r="I935" s="684">
        <v>2.4E-2</v>
      </c>
      <c r="J935" s="684">
        <v>0.15568750000000001</v>
      </c>
      <c r="K935" s="684" t="s">
        <v>9173</v>
      </c>
      <c r="L935" s="445">
        <v>3274.4223820148795</v>
      </c>
      <c r="M935" s="446">
        <f>L935*ЗМІСТ!$E$13/1000*1.2</f>
        <v>206.49764919180521</v>
      </c>
      <c r="N935" s="874"/>
      <c r="O935" s="875"/>
      <c r="P935" s="1033"/>
      <c r="Q935" s="887"/>
      <c r="R935" s="672"/>
      <c r="S935" s="670"/>
      <c r="T935" s="671"/>
      <c r="U935" s="425"/>
    </row>
    <row r="936" spans="1:21" ht="13.5" customHeight="1" outlineLevel="1">
      <c r="A936" s="425"/>
      <c r="B936" s="170">
        <f t="shared" si="15"/>
        <v>929</v>
      </c>
      <c r="C936" s="21"/>
      <c r="D936" s="47">
        <v>8595568935472</v>
      </c>
      <c r="E936" s="204" t="s">
        <v>1551</v>
      </c>
      <c r="F936" s="582" t="s">
        <v>6101</v>
      </c>
      <c r="G936" s="715" t="s">
        <v>8568</v>
      </c>
      <c r="H936" s="723">
        <v>10</v>
      </c>
      <c r="I936" s="684">
        <v>2.9499999999999998E-2</v>
      </c>
      <c r="J936" s="684">
        <v>0.2034</v>
      </c>
      <c r="K936" s="684" t="s">
        <v>9173</v>
      </c>
      <c r="L936" s="445">
        <v>3305.2661511952392</v>
      </c>
      <c r="M936" s="446">
        <f>L936*ЗМІСТ!$E$13/1000*1.2</f>
        <v>208.44277571639236</v>
      </c>
      <c r="N936" s="874"/>
      <c r="O936" s="875"/>
      <c r="P936" s="1033"/>
      <c r="Q936" s="887"/>
      <c r="R936" s="672"/>
      <c r="S936" s="670"/>
      <c r="T936" s="671"/>
      <c r="U936" s="425"/>
    </row>
    <row r="937" spans="1:21" ht="13.5" customHeight="1" outlineLevel="1">
      <c r="A937" s="425"/>
      <c r="B937" s="170">
        <f t="shared" si="15"/>
        <v>930</v>
      </c>
      <c r="C937" s="21"/>
      <c r="D937" s="47">
        <v>8595057613256</v>
      </c>
      <c r="E937" s="204" t="s">
        <v>1468</v>
      </c>
      <c r="F937" s="582" t="s">
        <v>6102</v>
      </c>
      <c r="G937" s="715" t="s">
        <v>8568</v>
      </c>
      <c r="H937" s="723">
        <v>140</v>
      </c>
      <c r="I937" s="684">
        <v>2.9499999999999998E-2</v>
      </c>
      <c r="J937" s="684">
        <v>0.20339199999999999</v>
      </c>
      <c r="K937" s="684" t="s">
        <v>9173</v>
      </c>
      <c r="L937" s="445">
        <v>1238.615718952396</v>
      </c>
      <c r="M937" s="446">
        <f>L937*ЗМІСТ!$E$13/1000*1.2</f>
        <v>78.111863521498847</v>
      </c>
      <c r="N937" s="874"/>
      <c r="O937" s="875"/>
      <c r="P937" s="1033"/>
      <c r="Q937" s="887"/>
      <c r="R937" s="672"/>
      <c r="S937" s="670"/>
      <c r="T937" s="671"/>
      <c r="U937" s="425"/>
    </row>
    <row r="938" spans="1:21" ht="13.5" customHeight="1" outlineLevel="1">
      <c r="A938" s="425"/>
      <c r="B938" s="170">
        <f t="shared" si="15"/>
        <v>931</v>
      </c>
      <c r="C938" s="21"/>
      <c r="D938" s="47">
        <v>8595568933805</v>
      </c>
      <c r="E938" s="204" t="s">
        <v>2247</v>
      </c>
      <c r="F938" s="582" t="s">
        <v>6103</v>
      </c>
      <c r="G938" s="715" t="s">
        <v>8568</v>
      </c>
      <c r="H938" s="723">
        <v>72</v>
      </c>
      <c r="I938" s="684">
        <v>2.9499999999999998E-2</v>
      </c>
      <c r="J938" s="684">
        <v>0.16866149999999999</v>
      </c>
      <c r="K938" s="684" t="s">
        <v>9173</v>
      </c>
      <c r="L938" s="445">
        <v>3331.8292810939156</v>
      </c>
      <c r="M938" s="446">
        <f>L938*ЗМІСТ!$E$13/1000*1.2</f>
        <v>210.11794869022168</v>
      </c>
      <c r="N938" s="874"/>
      <c r="O938" s="875"/>
      <c r="P938" s="1033"/>
      <c r="Q938" s="887"/>
      <c r="R938" s="672"/>
      <c r="S938" s="670"/>
      <c r="T938" s="671"/>
      <c r="U938" s="425"/>
    </row>
    <row r="939" spans="1:21" ht="13.5" customHeight="1" outlineLevel="1">
      <c r="A939" s="425"/>
      <c r="B939" s="170">
        <f t="shared" si="15"/>
        <v>932</v>
      </c>
      <c r="C939" s="457"/>
      <c r="D939" s="47">
        <v>8595568935489</v>
      </c>
      <c r="E939" s="204" t="s">
        <v>1553</v>
      </c>
      <c r="F939" s="582" t="s">
        <v>6104</v>
      </c>
      <c r="G939" s="715" t="s">
        <v>8568</v>
      </c>
      <c r="H939" s="723">
        <v>10</v>
      </c>
      <c r="I939" s="684">
        <v>3.6499999999999998E-2</v>
      </c>
      <c r="J939" s="684">
        <v>0.1055</v>
      </c>
      <c r="K939" s="684" t="s">
        <v>9173</v>
      </c>
      <c r="L939" s="445">
        <v>3581.3541808595533</v>
      </c>
      <c r="M939" s="446">
        <f>L939*ЗМІСТ!$E$13/1000*1.2</f>
        <v>225.85394704505791</v>
      </c>
      <c r="N939" s="874"/>
      <c r="O939" s="875"/>
      <c r="P939" s="1033"/>
      <c r="Q939" s="887"/>
      <c r="R939" s="672"/>
      <c r="S939" s="670"/>
      <c r="T939" s="671"/>
      <c r="U939" s="425"/>
    </row>
    <row r="940" spans="1:21" ht="13.5" customHeight="1" outlineLevel="1">
      <c r="A940" s="425"/>
      <c r="B940" s="170">
        <f t="shared" si="15"/>
        <v>933</v>
      </c>
      <c r="C940" s="457"/>
      <c r="D940" s="47">
        <v>8595057614284</v>
      </c>
      <c r="E940" s="204" t="s">
        <v>1471</v>
      </c>
      <c r="F940" s="582" t="s">
        <v>6105</v>
      </c>
      <c r="G940" s="715" t="s">
        <v>8568</v>
      </c>
      <c r="H940" s="723">
        <v>270</v>
      </c>
      <c r="I940" s="684">
        <v>3.6499999999999998E-2</v>
      </c>
      <c r="J940" s="684">
        <v>0.21362919999999999</v>
      </c>
      <c r="K940" s="684" t="s">
        <v>9173</v>
      </c>
      <c r="L940" s="445">
        <v>1366.6819100597713</v>
      </c>
      <c r="M940" s="446">
        <f>L940*ЗМІСТ!$E$13/1000*1.2</f>
        <v>86.188209306903815</v>
      </c>
      <c r="N940" s="874"/>
      <c r="O940" s="875"/>
      <c r="P940" s="1033"/>
      <c r="Q940" s="887"/>
      <c r="R940" s="672"/>
      <c r="S940" s="670"/>
      <c r="T940" s="671"/>
      <c r="U940" s="425"/>
    </row>
    <row r="941" spans="1:21" ht="13.5" customHeight="1" outlineLevel="1">
      <c r="A941" s="425"/>
      <c r="B941" s="170">
        <f t="shared" si="15"/>
        <v>934</v>
      </c>
      <c r="C941" s="457"/>
      <c r="D941" s="47">
        <v>8595568933812</v>
      </c>
      <c r="E941" s="204" t="s">
        <v>2249</v>
      </c>
      <c r="F941" s="582" t="s">
        <v>6106</v>
      </c>
      <c r="G941" s="715" t="s">
        <v>8568</v>
      </c>
      <c r="H941" s="723">
        <v>60</v>
      </c>
      <c r="I941" s="684">
        <v>3.6499999999999998E-2</v>
      </c>
      <c r="J941" s="684">
        <v>0.20239380000000001</v>
      </c>
      <c r="K941" s="684" t="s">
        <v>9173</v>
      </c>
      <c r="L941" s="445">
        <v>3334.6905900365086</v>
      </c>
      <c r="M941" s="446">
        <f>L941*ЗМІСТ!$E$13/1000*1.2</f>
        <v>210.29839381956796</v>
      </c>
      <c r="N941" s="874"/>
      <c r="O941" s="875"/>
      <c r="P941" s="1033"/>
      <c r="Q941" s="887"/>
      <c r="R941" s="672"/>
      <c r="S941" s="670"/>
      <c r="T941" s="671"/>
      <c r="U941" s="425"/>
    </row>
    <row r="942" spans="1:21" ht="13.5" customHeight="1" outlineLevel="1">
      <c r="A942" s="425"/>
      <c r="B942" s="170">
        <f t="shared" si="15"/>
        <v>935</v>
      </c>
      <c r="C942" s="457"/>
      <c r="D942" s="47">
        <v>8595568935526</v>
      </c>
      <c r="E942" s="204" t="s">
        <v>1561</v>
      </c>
      <c r="F942" s="582" t="s">
        <v>6107</v>
      </c>
      <c r="G942" s="715" t="s">
        <v>8568</v>
      </c>
      <c r="H942" s="723">
        <v>80</v>
      </c>
      <c r="I942" s="684">
        <v>6.3E-2</v>
      </c>
      <c r="J942" s="684">
        <v>0.35589999999999999</v>
      </c>
      <c r="K942" s="684" t="s">
        <v>9173</v>
      </c>
      <c r="L942" s="445">
        <v>14382.658455050607</v>
      </c>
      <c r="M942" s="446">
        <f>L942*ЗМІСТ!$E$13/1000*1.2</f>
        <v>907.02567158395868</v>
      </c>
      <c r="N942" s="874"/>
      <c r="O942" s="875"/>
      <c r="P942" s="1033"/>
      <c r="Q942" s="887"/>
      <c r="R942" s="672"/>
      <c r="S942" s="670"/>
      <c r="T942" s="671"/>
      <c r="U942" s="425"/>
    </row>
    <row r="943" spans="1:21" ht="13.5" customHeight="1" outlineLevel="1">
      <c r="A943" s="425"/>
      <c r="B943" s="170">
        <f t="shared" si="15"/>
        <v>936</v>
      </c>
      <c r="C943" s="457"/>
      <c r="D943" s="534">
        <v>8595057698598</v>
      </c>
      <c r="E943" s="535" t="s">
        <v>3434</v>
      </c>
      <c r="F943" s="586" t="s">
        <v>6108</v>
      </c>
      <c r="G943" s="763" t="s">
        <v>8568</v>
      </c>
      <c r="H943" s="757">
        <v>80</v>
      </c>
      <c r="I943" s="758">
        <v>6.3E-2</v>
      </c>
      <c r="J943" s="758">
        <v>0.35593590000000003</v>
      </c>
      <c r="K943" s="684" t="s">
        <v>9173</v>
      </c>
      <c r="L943" s="445">
        <v>1717.6352116679286</v>
      </c>
      <c r="M943" s="698">
        <f>L943*ЗМІСТ!$E$13/1000*1.2</f>
        <v>108.32067216699237</v>
      </c>
      <c r="N943" s="874"/>
      <c r="O943" s="875"/>
      <c r="P943" s="1033"/>
      <c r="Q943" s="887"/>
      <c r="R943" s="672"/>
      <c r="S943" s="670"/>
      <c r="T943" s="671"/>
      <c r="U943" s="425"/>
    </row>
    <row r="944" spans="1:21" ht="13.5" customHeight="1" outlineLevel="1">
      <c r="A944" s="425"/>
      <c r="B944" s="170">
        <f t="shared" si="15"/>
        <v>937</v>
      </c>
      <c r="C944" s="457"/>
      <c r="D944" s="47">
        <v>8595568933829</v>
      </c>
      <c r="E944" s="204" t="s">
        <v>2251</v>
      </c>
      <c r="F944" s="582" t="s">
        <v>6109</v>
      </c>
      <c r="G944" s="715" t="s">
        <v>8568</v>
      </c>
      <c r="H944" s="723">
        <v>32</v>
      </c>
      <c r="I944" s="684">
        <v>6.3E-2</v>
      </c>
      <c r="J944" s="684">
        <v>0.3794883</v>
      </c>
      <c r="K944" s="684" t="s">
        <v>9173</v>
      </c>
      <c r="L944" s="445">
        <v>6063.476309023029</v>
      </c>
      <c r="M944" s="446">
        <f>L944*ЗМІСТ!$E$13/1000*1.2</f>
        <v>382.38609979601875</v>
      </c>
      <c r="N944" s="874"/>
      <c r="O944" s="875"/>
      <c r="P944" s="1033"/>
      <c r="Q944" s="887"/>
      <c r="R944" s="672"/>
      <c r="S944" s="670"/>
      <c r="T944" s="671"/>
      <c r="U944" s="425"/>
    </row>
    <row r="945" spans="1:21" ht="13.5" customHeight="1" outlineLevel="1">
      <c r="A945" s="425"/>
      <c r="B945" s="170">
        <f t="shared" si="15"/>
        <v>938</v>
      </c>
      <c r="C945" s="459"/>
      <c r="D945" s="47">
        <v>8595568935496</v>
      </c>
      <c r="E945" s="204" t="s">
        <v>1555</v>
      </c>
      <c r="F945" s="582" t="s">
        <v>6110</v>
      </c>
      <c r="G945" s="715" t="s">
        <v>8568</v>
      </c>
      <c r="H945" s="723">
        <v>10</v>
      </c>
      <c r="I945" s="684">
        <v>3.9E-2</v>
      </c>
      <c r="J945" s="684">
        <v>0.23730000000000001</v>
      </c>
      <c r="K945" s="684" t="s">
        <v>9173</v>
      </c>
      <c r="L945" s="445">
        <v>3612.9852738210475</v>
      </c>
      <c r="M945" s="446">
        <f>L945*ЗМІСТ!$E$13/1000*1.2</f>
        <v>227.8487252306067</v>
      </c>
      <c r="N945" s="874"/>
      <c r="O945" s="875"/>
      <c r="P945" s="1033"/>
      <c r="Q945" s="887"/>
      <c r="R945" s="672"/>
      <c r="S945" s="670"/>
      <c r="T945" s="671"/>
      <c r="U945" s="425"/>
    </row>
    <row r="946" spans="1:21" ht="13.5" customHeight="1" outlineLevel="1">
      <c r="A946" s="425"/>
      <c r="B946" s="170">
        <f t="shared" si="15"/>
        <v>939</v>
      </c>
      <c r="C946" s="459"/>
      <c r="D946" s="47">
        <v>8595057613270</v>
      </c>
      <c r="E946" s="204" t="s">
        <v>1474</v>
      </c>
      <c r="F946" s="582" t="s">
        <v>6111</v>
      </c>
      <c r="G946" s="715" t="s">
        <v>8568</v>
      </c>
      <c r="H946" s="723">
        <v>120</v>
      </c>
      <c r="I946" s="684">
        <v>3.9E-2</v>
      </c>
      <c r="J946" s="684">
        <v>0.23729059999999999</v>
      </c>
      <c r="K946" s="684" t="s">
        <v>9173</v>
      </c>
      <c r="L946" s="445">
        <v>1449.2984550213546</v>
      </c>
      <c r="M946" s="446">
        <f>L946*ЗМІСТ!$E$13/1000*1.2</f>
        <v>91.398325879713894</v>
      </c>
      <c r="N946" s="874"/>
      <c r="O946" s="875"/>
      <c r="P946" s="1033"/>
      <c r="Q946" s="887"/>
      <c r="R946" s="672"/>
      <c r="S946" s="670"/>
      <c r="T946" s="671"/>
      <c r="U946" s="425"/>
    </row>
    <row r="947" spans="1:21" ht="13.5" customHeight="1" outlineLevel="1">
      <c r="A947" s="425"/>
      <c r="B947" s="170">
        <f t="shared" si="15"/>
        <v>940</v>
      </c>
      <c r="C947" s="459"/>
      <c r="D947" s="47">
        <v>8595568933836</v>
      </c>
      <c r="E947" s="204" t="s">
        <v>2253</v>
      </c>
      <c r="F947" s="582" t="s">
        <v>6112</v>
      </c>
      <c r="G947" s="715" t="s">
        <v>8568</v>
      </c>
      <c r="H947" s="723">
        <v>50</v>
      </c>
      <c r="I947" s="684">
        <v>3.9E-2</v>
      </c>
      <c r="J947" s="684">
        <v>0.24287249999999999</v>
      </c>
      <c r="K947" s="684" t="s">
        <v>9173</v>
      </c>
      <c r="L947" s="445">
        <v>3681.150000073123</v>
      </c>
      <c r="M947" s="446">
        <f>L947*ЗМІСТ!$E$13/1000*1.2</f>
        <v>232.1474546206114</v>
      </c>
      <c r="N947" s="874"/>
      <c r="O947" s="875"/>
      <c r="P947" s="1033"/>
      <c r="Q947" s="887"/>
      <c r="R947" s="672"/>
      <c r="S947" s="670"/>
      <c r="T947" s="671"/>
      <c r="U947" s="425"/>
    </row>
    <row r="948" spans="1:21" ht="13.5" customHeight="1" outlineLevel="1">
      <c r="A948" s="425"/>
      <c r="B948" s="170">
        <f t="shared" si="15"/>
        <v>941</v>
      </c>
      <c r="C948" s="21"/>
      <c r="D948" s="47">
        <v>8595568935533</v>
      </c>
      <c r="E948" s="204" t="s">
        <v>1564</v>
      </c>
      <c r="F948" s="582" t="s">
        <v>6113</v>
      </c>
      <c r="G948" s="715" t="s">
        <v>8568</v>
      </c>
      <c r="H948" s="723">
        <v>56</v>
      </c>
      <c r="I948" s="684">
        <v>9.1999999999999998E-2</v>
      </c>
      <c r="J948" s="684">
        <v>0.50849999999999995</v>
      </c>
      <c r="K948" s="684" t="s">
        <v>9173</v>
      </c>
      <c r="L948" s="445">
        <v>17003.919162934519</v>
      </c>
      <c r="M948" s="446">
        <f>L948*ЗМІСТ!$E$13/1000*1.2</f>
        <v>1072.3324374642361</v>
      </c>
      <c r="N948" s="874"/>
      <c r="O948" s="875"/>
      <c r="P948" s="1033"/>
      <c r="Q948" s="887"/>
      <c r="R948" s="672"/>
      <c r="S948" s="670"/>
      <c r="T948" s="671"/>
      <c r="U948" s="425"/>
    </row>
    <row r="949" spans="1:21" ht="13.5" customHeight="1" outlineLevel="1">
      <c r="A949" s="425"/>
      <c r="B949" s="170">
        <f t="shared" si="15"/>
        <v>942</v>
      </c>
      <c r="C949" s="21"/>
      <c r="D949" s="534">
        <v>8595057698604</v>
      </c>
      <c r="E949" s="535" t="s">
        <v>3435</v>
      </c>
      <c r="F949" s="586" t="s">
        <v>6114</v>
      </c>
      <c r="G949" s="763" t="s">
        <v>8568</v>
      </c>
      <c r="H949" s="757">
        <v>56</v>
      </c>
      <c r="I949" s="758">
        <v>9.1999999999999998E-2</v>
      </c>
      <c r="J949" s="758">
        <v>0.50847989999999998</v>
      </c>
      <c r="K949" s="684" t="s">
        <v>9173</v>
      </c>
      <c r="L949" s="445">
        <v>2905.8994051956079</v>
      </c>
      <c r="M949" s="698">
        <f>L949*ЗМІСТ!$E$13/1000*1.2</f>
        <v>183.25717514535094</v>
      </c>
      <c r="N949" s="874"/>
      <c r="O949" s="875"/>
      <c r="P949" s="1033"/>
      <c r="Q949" s="887"/>
      <c r="R949" s="672"/>
      <c r="S949" s="670"/>
      <c r="T949" s="671"/>
      <c r="U949" s="425"/>
    </row>
    <row r="950" spans="1:21" ht="13.5" customHeight="1" outlineLevel="1">
      <c r="A950" s="425"/>
      <c r="B950" s="170">
        <f t="shared" si="15"/>
        <v>943</v>
      </c>
      <c r="C950" s="21"/>
      <c r="D950" s="47">
        <v>8595568933843</v>
      </c>
      <c r="E950" s="204" t="s">
        <v>2255</v>
      </c>
      <c r="F950" s="582" t="s">
        <v>6115</v>
      </c>
      <c r="G950" s="715" t="s">
        <v>8568</v>
      </c>
      <c r="H950" s="723">
        <v>20</v>
      </c>
      <c r="I950" s="684">
        <v>9.1999999999999998E-2</v>
      </c>
      <c r="J950" s="684">
        <v>0.60718130000000003</v>
      </c>
      <c r="K950" s="684" t="s">
        <v>9173</v>
      </c>
      <c r="L950" s="445">
        <v>8170.4542810329804</v>
      </c>
      <c r="M950" s="446">
        <f>L950*ЗМІСТ!$E$13/1000*1.2</f>
        <v>515.2602215063788</v>
      </c>
      <c r="N950" s="874"/>
      <c r="O950" s="875"/>
      <c r="P950" s="1033"/>
      <c r="Q950" s="887"/>
      <c r="R950" s="672"/>
      <c r="S950" s="670"/>
      <c r="T950" s="671"/>
      <c r="U950" s="425"/>
    </row>
    <row r="951" spans="1:21" ht="13.5" customHeight="1" outlineLevel="1">
      <c r="A951" s="425"/>
      <c r="B951" s="170">
        <f t="shared" si="15"/>
        <v>944</v>
      </c>
      <c r="C951" s="457"/>
      <c r="D951" s="47">
        <v>8595568935502</v>
      </c>
      <c r="E951" s="204" t="s">
        <v>1557</v>
      </c>
      <c r="F951" s="582" t="s">
        <v>6116</v>
      </c>
      <c r="G951" s="715" t="s">
        <v>8568</v>
      </c>
      <c r="H951" s="723">
        <v>10</v>
      </c>
      <c r="I951" s="684">
        <v>6.5000000000000002E-2</v>
      </c>
      <c r="J951" s="684">
        <v>0.48070000000000002</v>
      </c>
      <c r="K951" s="684" t="s">
        <v>9173</v>
      </c>
      <c r="L951" s="445">
        <v>3855.7501179839019</v>
      </c>
      <c r="M951" s="446">
        <f>L951*ЗМІСТ!$E$13/1000*1.2</f>
        <v>243.15840852051787</v>
      </c>
      <c r="N951" s="874"/>
      <c r="O951" s="875"/>
      <c r="P951" s="1033"/>
      <c r="Q951" s="887"/>
      <c r="R951" s="672"/>
      <c r="S951" s="670"/>
      <c r="T951" s="671"/>
      <c r="U951" s="425"/>
    </row>
    <row r="952" spans="1:21" ht="13.5" customHeight="1" outlineLevel="1">
      <c r="A952" s="425"/>
      <c r="B952" s="170">
        <f t="shared" si="15"/>
        <v>945</v>
      </c>
      <c r="C952" s="457"/>
      <c r="D952" s="47">
        <v>8595057614260</v>
      </c>
      <c r="E952" s="204" t="s">
        <v>1477</v>
      </c>
      <c r="F952" s="582" t="s">
        <v>6117</v>
      </c>
      <c r="G952" s="715" t="s">
        <v>8568</v>
      </c>
      <c r="H952" s="723">
        <v>120</v>
      </c>
      <c r="I952" s="684">
        <v>6.5000000000000002E-2</v>
      </c>
      <c r="J952" s="684">
        <v>0.48066560000000003</v>
      </c>
      <c r="K952" s="684" t="s">
        <v>9173</v>
      </c>
      <c r="L952" s="445">
        <v>3065.4263089986539</v>
      </c>
      <c r="M952" s="446">
        <f>L952*ЗМІСТ!$E$13/1000*1.2</f>
        <v>193.31755428248167</v>
      </c>
      <c r="N952" s="874"/>
      <c r="O952" s="875"/>
      <c r="P952" s="1033"/>
      <c r="Q952" s="887"/>
      <c r="R952" s="672"/>
      <c r="S952" s="670"/>
      <c r="T952" s="671"/>
      <c r="U952" s="425"/>
    </row>
    <row r="953" spans="1:21" ht="13.5" customHeight="1" outlineLevel="1">
      <c r="A953" s="425"/>
      <c r="B953" s="170">
        <f t="shared" si="15"/>
        <v>946</v>
      </c>
      <c r="C953" s="457"/>
      <c r="D953" s="47">
        <v>8595568933850</v>
      </c>
      <c r="E953" s="204" t="s">
        <v>2257</v>
      </c>
      <c r="F953" s="582" t="s">
        <v>6118</v>
      </c>
      <c r="G953" s="715" t="s">
        <v>8568</v>
      </c>
      <c r="H953" s="723">
        <v>20</v>
      </c>
      <c r="I953" s="684">
        <v>6.5000000000000002E-2</v>
      </c>
      <c r="J953" s="684">
        <v>0.60718130000000003</v>
      </c>
      <c r="K953" s="684" t="s">
        <v>9173</v>
      </c>
      <c r="L953" s="445">
        <v>7786.1954721037928</v>
      </c>
      <c r="M953" s="446">
        <f>L953*ЗМІСТ!$E$13/1000*1.2</f>
        <v>491.02738546147805</v>
      </c>
      <c r="N953" s="874"/>
      <c r="O953" s="875"/>
      <c r="P953" s="1033"/>
      <c r="Q953" s="887"/>
      <c r="R953" s="672"/>
      <c r="S953" s="670"/>
      <c r="T953" s="671"/>
      <c r="U953" s="425"/>
    </row>
    <row r="954" spans="1:21" ht="13.5" customHeight="1" outlineLevel="1">
      <c r="A954" s="425"/>
      <c r="B954" s="170">
        <f t="shared" si="15"/>
        <v>947</v>
      </c>
      <c r="C954" s="459"/>
      <c r="D954" s="47">
        <v>8595568935519</v>
      </c>
      <c r="E954" s="204" t="s">
        <v>1559</v>
      </c>
      <c r="F954" s="582" t="s">
        <v>6119</v>
      </c>
      <c r="G954" s="715" t="s">
        <v>8568</v>
      </c>
      <c r="H954" s="723">
        <v>10</v>
      </c>
      <c r="I954" s="684">
        <v>4.7E-2</v>
      </c>
      <c r="J954" s="684">
        <v>0.30359999999999998</v>
      </c>
      <c r="K954" s="684" t="s">
        <v>9173</v>
      </c>
      <c r="L954" s="445">
        <v>3474.7441629710788</v>
      </c>
      <c r="M954" s="446">
        <f>L954*ЗМІСТ!$E$13/1000*1.2</f>
        <v>219.13070993454201</v>
      </c>
      <c r="N954" s="874"/>
      <c r="O954" s="875"/>
      <c r="P954" s="1033"/>
      <c r="Q954" s="887"/>
      <c r="R954" s="672"/>
      <c r="S954" s="670"/>
      <c r="T954" s="671"/>
      <c r="U954" s="425"/>
    </row>
    <row r="955" spans="1:21" ht="13.5" customHeight="1" outlineLevel="1">
      <c r="A955" s="425"/>
      <c r="B955" s="170">
        <f t="shared" si="15"/>
        <v>948</v>
      </c>
      <c r="C955" s="457"/>
      <c r="D955" s="47">
        <v>8595057614246</v>
      </c>
      <c r="E955" s="204" t="s">
        <v>1480</v>
      </c>
      <c r="F955" s="582" t="s">
        <v>6120</v>
      </c>
      <c r="G955" s="715" t="s">
        <v>8568</v>
      </c>
      <c r="H955" s="723">
        <v>190</v>
      </c>
      <c r="I955" s="684">
        <v>4.7E-2</v>
      </c>
      <c r="J955" s="684">
        <v>0.30357830000000002</v>
      </c>
      <c r="K955" s="684" t="s">
        <v>9173</v>
      </c>
      <c r="L955" s="445">
        <v>2443.4378539821741</v>
      </c>
      <c r="M955" s="446">
        <f>L955*ЗМІСТ!$E$13/1000*1.2</f>
        <v>154.09257387347517</v>
      </c>
      <c r="N955" s="874"/>
      <c r="O955" s="875"/>
      <c r="P955" s="1033"/>
      <c r="Q955" s="887"/>
      <c r="R955" s="672"/>
      <c r="S955" s="670"/>
      <c r="T955" s="671"/>
      <c r="U955" s="425"/>
    </row>
    <row r="956" spans="1:21" ht="13.5" customHeight="1" outlineLevel="1">
      <c r="A956" s="425"/>
      <c r="B956" s="170">
        <f t="shared" si="15"/>
        <v>949</v>
      </c>
      <c r="C956" s="457"/>
      <c r="D956" s="47">
        <v>8595568933867</v>
      </c>
      <c r="E956" s="204" t="s">
        <v>2259</v>
      </c>
      <c r="F956" s="582" t="s">
        <v>2260</v>
      </c>
      <c r="G956" s="715" t="s">
        <v>8568</v>
      </c>
      <c r="H956" s="723">
        <v>36</v>
      </c>
      <c r="I956" s="684">
        <v>4.7E-2</v>
      </c>
      <c r="J956" s="684">
        <v>0.33732289999999998</v>
      </c>
      <c r="K956" s="684" t="s">
        <v>9173</v>
      </c>
      <c r="L956" s="445">
        <v>6206.2707189548346</v>
      </c>
      <c r="M956" s="446">
        <f>L956*ЗМІСТ!$E$13/1000*1.2</f>
        <v>391.39126361685265</v>
      </c>
      <c r="N956" s="874"/>
      <c r="O956" s="875"/>
      <c r="P956" s="1033"/>
      <c r="Q956" s="887"/>
      <c r="R956" s="672"/>
      <c r="S956" s="670"/>
      <c r="T956" s="671"/>
      <c r="U956" s="425"/>
    </row>
    <row r="957" spans="1:21" ht="13.5" customHeight="1" outlineLevel="1">
      <c r="A957" s="425"/>
      <c r="B957" s="170">
        <f t="shared" si="15"/>
        <v>950</v>
      </c>
      <c r="C957" s="21"/>
      <c r="D957" s="47">
        <v>8595057616752</v>
      </c>
      <c r="E957" s="204" t="s">
        <v>1080</v>
      </c>
      <c r="F957" s="582" t="s">
        <v>6121</v>
      </c>
      <c r="G957" s="715" t="s">
        <v>8568</v>
      </c>
      <c r="H957" s="723">
        <v>100</v>
      </c>
      <c r="I957" s="829">
        <v>3.3999999999999998E-3</v>
      </c>
      <c r="J957" s="684">
        <v>1.0119700000000001E-2</v>
      </c>
      <c r="K957" s="684" t="s">
        <v>9173</v>
      </c>
      <c r="L957" s="445">
        <v>441.66571897677056</v>
      </c>
      <c r="M957" s="446">
        <f>L957*ЗМІСТ!$E$13/1000*1.2</f>
        <v>27.853136235036022</v>
      </c>
      <c r="N957" s="874"/>
      <c r="O957" s="875"/>
      <c r="P957" s="1033"/>
      <c r="Q957" s="887"/>
      <c r="R957" s="672"/>
      <c r="S957" s="670"/>
      <c r="T957" s="671"/>
      <c r="U957" s="425"/>
    </row>
    <row r="958" spans="1:21" ht="13.5" customHeight="1" outlineLevel="1">
      <c r="A958" s="425"/>
      <c r="B958" s="170">
        <f t="shared" si="15"/>
        <v>951</v>
      </c>
      <c r="C958" s="21"/>
      <c r="D958" s="47">
        <v>8595057616745</v>
      </c>
      <c r="E958" s="204" t="s">
        <v>1083</v>
      </c>
      <c r="F958" s="582" t="s">
        <v>6122</v>
      </c>
      <c r="G958" s="715" t="s">
        <v>8568</v>
      </c>
      <c r="H958" s="723">
        <v>100</v>
      </c>
      <c r="I958" s="829">
        <v>3.8E-3</v>
      </c>
      <c r="J958" s="684">
        <v>8.6739999999999994E-3</v>
      </c>
      <c r="K958" s="684" t="s">
        <v>9173</v>
      </c>
      <c r="L958" s="445">
        <v>477.77845506035385</v>
      </c>
      <c r="M958" s="446">
        <f>L958*ЗМІСТ!$E$13/1000*1.2</f>
        <v>30.130544045373341</v>
      </c>
      <c r="N958" s="874"/>
      <c r="O958" s="875"/>
      <c r="P958" s="1033"/>
      <c r="Q958" s="887"/>
      <c r="R958" s="672"/>
      <c r="S958" s="670"/>
      <c r="T958" s="671"/>
      <c r="U958" s="425"/>
    </row>
    <row r="959" spans="1:21" ht="13.5" customHeight="1" outlineLevel="1">
      <c r="A959" s="425"/>
      <c r="B959" s="170">
        <f t="shared" si="15"/>
        <v>952</v>
      </c>
      <c r="C959" s="457"/>
      <c r="D959" s="47">
        <v>8595057616738</v>
      </c>
      <c r="E959" s="204" t="s">
        <v>1086</v>
      </c>
      <c r="F959" s="582" t="s">
        <v>6123</v>
      </c>
      <c r="G959" s="715" t="s">
        <v>8568</v>
      </c>
      <c r="H959" s="723">
        <v>100</v>
      </c>
      <c r="I959" s="684">
        <v>5.4000000000000003E-3</v>
      </c>
      <c r="J959" s="684">
        <v>1.9774199999999999E-2</v>
      </c>
      <c r="K959" s="684" t="s">
        <v>9173</v>
      </c>
      <c r="L959" s="445">
        <v>527.68571893777118</v>
      </c>
      <c r="M959" s="446">
        <f>L959*ЗМІСТ!$E$13/1000*1.2</f>
        <v>33.277887749376568</v>
      </c>
      <c r="N959" s="874"/>
      <c r="O959" s="875"/>
      <c r="P959" s="1033"/>
      <c r="Q959" s="887"/>
      <c r="R959" s="672"/>
      <c r="S959" s="670"/>
      <c r="T959" s="671"/>
      <c r="U959" s="425"/>
    </row>
    <row r="960" spans="1:21" ht="13.5" customHeight="1" outlineLevel="1">
      <c r="A960" s="425"/>
      <c r="B960" s="170">
        <f t="shared" si="15"/>
        <v>953</v>
      </c>
      <c r="C960" s="457"/>
      <c r="D960" s="47">
        <v>8595057616714</v>
      </c>
      <c r="E960" s="204" t="s">
        <v>1089</v>
      </c>
      <c r="F960" s="582" t="s">
        <v>6124</v>
      </c>
      <c r="G960" s="715" t="s">
        <v>8568</v>
      </c>
      <c r="H960" s="723">
        <v>100</v>
      </c>
      <c r="I960" s="684">
        <v>7.0000000000000001E-3</v>
      </c>
      <c r="J960" s="684">
        <v>3.1638800000000002E-2</v>
      </c>
      <c r="K960" s="684" t="s">
        <v>9173</v>
      </c>
      <c r="L960" s="445">
        <v>537.7454718844217</v>
      </c>
      <c r="M960" s="446">
        <f>L960*ЗМІСТ!$E$13/1000*1.2</f>
        <v>33.91229439964367</v>
      </c>
      <c r="N960" s="874"/>
      <c r="O960" s="875"/>
      <c r="P960" s="1033"/>
      <c r="Q960" s="887"/>
      <c r="R960" s="672"/>
      <c r="S960" s="670"/>
      <c r="T960" s="671"/>
      <c r="U960" s="425"/>
    </row>
    <row r="961" spans="1:21" ht="13.5" customHeight="1" outlineLevel="1">
      <c r="A961" s="425"/>
      <c r="B961" s="170">
        <f t="shared" si="15"/>
        <v>954</v>
      </c>
      <c r="C961" s="457"/>
      <c r="D961" s="47">
        <v>8595057616721</v>
      </c>
      <c r="E961" s="204" t="s">
        <v>1092</v>
      </c>
      <c r="F961" s="582" t="s">
        <v>6125</v>
      </c>
      <c r="G961" s="715" t="s">
        <v>8568</v>
      </c>
      <c r="H961" s="723">
        <v>100</v>
      </c>
      <c r="I961" s="684">
        <v>5.8999999999999999E-3</v>
      </c>
      <c r="J961" s="684">
        <v>2.8474900000000001E-2</v>
      </c>
      <c r="K961" s="684" t="s">
        <v>9173</v>
      </c>
      <c r="L961" s="445">
        <v>447.62928099641732</v>
      </c>
      <c r="M961" s="446">
        <f>L961*ЗМІСТ!$E$13/1000*1.2</f>
        <v>28.229221356073101</v>
      </c>
      <c r="N961" s="874"/>
      <c r="O961" s="875"/>
      <c r="P961" s="1033"/>
      <c r="Q961" s="887"/>
      <c r="R961" s="672"/>
      <c r="S961" s="670"/>
      <c r="T961" s="671"/>
      <c r="U961" s="425"/>
    </row>
    <row r="962" spans="1:21" ht="13.5" customHeight="1" outlineLevel="1">
      <c r="A962" s="425"/>
      <c r="B962" s="170">
        <f t="shared" si="15"/>
        <v>955</v>
      </c>
      <c r="C962" s="457"/>
      <c r="D962" s="47">
        <v>8595057616707</v>
      </c>
      <c r="E962" s="204" t="s">
        <v>1095</v>
      </c>
      <c r="F962" s="582" t="s">
        <v>6126</v>
      </c>
      <c r="G962" s="715" t="s">
        <v>8568</v>
      </c>
      <c r="H962" s="723">
        <v>100</v>
      </c>
      <c r="I962" s="684">
        <v>6.8999999999999999E-3</v>
      </c>
      <c r="J962" s="684">
        <v>2.0937399999999998E-2</v>
      </c>
      <c r="K962" s="684" t="s">
        <v>9173</v>
      </c>
      <c r="L962" s="445">
        <v>497.32571890852182</v>
      </c>
      <c r="M962" s="446">
        <f>L962*ЗМІСТ!$E$13/1000*1.2</f>
        <v>31.36326956513199</v>
      </c>
      <c r="N962" s="874"/>
      <c r="O962" s="875"/>
      <c r="P962" s="1033"/>
      <c r="Q962" s="887"/>
      <c r="R962" s="672"/>
      <c r="S962" s="670"/>
      <c r="T962" s="671"/>
      <c r="U962" s="425"/>
    </row>
    <row r="963" spans="1:21" ht="13.5" customHeight="1" outlineLevel="1">
      <c r="A963" s="425"/>
      <c r="B963" s="170">
        <f t="shared" si="15"/>
        <v>956</v>
      </c>
      <c r="C963" s="21"/>
      <c r="D963" s="47">
        <v>8595057616813</v>
      </c>
      <c r="E963" s="204" t="s">
        <v>1059</v>
      </c>
      <c r="F963" s="582" t="s">
        <v>6127</v>
      </c>
      <c r="G963" s="715" t="s">
        <v>8568</v>
      </c>
      <c r="H963" s="723">
        <v>100</v>
      </c>
      <c r="I963" s="829">
        <v>2.2000000000000001E-3</v>
      </c>
      <c r="J963" s="684">
        <v>6.0717999999999996E-3</v>
      </c>
      <c r="K963" s="684" t="s">
        <v>9173</v>
      </c>
      <c r="L963" s="445">
        <v>379.46988207459685</v>
      </c>
      <c r="M963" s="446">
        <f>L963*ЗМІСТ!$E$13/1000*1.2</f>
        <v>23.93082792797124</v>
      </c>
      <c r="N963" s="874"/>
      <c r="O963" s="875"/>
      <c r="P963" s="1033"/>
      <c r="Q963" s="887"/>
      <c r="R963" s="672"/>
      <c r="S963" s="670"/>
      <c r="T963" s="671"/>
      <c r="U963" s="425"/>
    </row>
    <row r="964" spans="1:21" ht="13.5" customHeight="1" outlineLevel="1">
      <c r="A964" s="425"/>
      <c r="B964" s="170">
        <f t="shared" ref="B964:B1027" si="16">B963+1</f>
        <v>957</v>
      </c>
      <c r="C964" s="21"/>
      <c r="D964" s="47">
        <v>8595057616806</v>
      </c>
      <c r="E964" s="204" t="s">
        <v>1062</v>
      </c>
      <c r="F964" s="582" t="s">
        <v>6128</v>
      </c>
      <c r="G964" s="715" t="s">
        <v>8568</v>
      </c>
      <c r="H964" s="723">
        <v>100</v>
      </c>
      <c r="I964" s="829">
        <v>2.3999999999999998E-3</v>
      </c>
      <c r="J964" s="684">
        <v>6.3914000000000002E-3</v>
      </c>
      <c r="K964" s="684" t="s">
        <v>9173</v>
      </c>
      <c r="L964" s="445">
        <v>382.93357292482062</v>
      </c>
      <c r="M964" s="446">
        <f>L964*ЗМІСТ!$E$13/1000*1.2</f>
        <v>24.149261573559219</v>
      </c>
      <c r="N964" s="874"/>
      <c r="O964" s="875"/>
      <c r="P964" s="1033"/>
      <c r="Q964" s="887"/>
      <c r="R964" s="672"/>
      <c r="S964" s="670"/>
      <c r="T964" s="671"/>
      <c r="U964" s="425"/>
    </row>
    <row r="965" spans="1:21" ht="13.5" customHeight="1" outlineLevel="1">
      <c r="A965" s="425"/>
      <c r="B965" s="170">
        <f t="shared" si="16"/>
        <v>958</v>
      </c>
      <c r="C965" s="21"/>
      <c r="D965" s="47">
        <v>8595057616790</v>
      </c>
      <c r="E965" s="204" t="s">
        <v>1065</v>
      </c>
      <c r="F965" s="582" t="s">
        <v>6129</v>
      </c>
      <c r="G965" s="715" t="s">
        <v>8568</v>
      </c>
      <c r="H965" s="723">
        <v>100</v>
      </c>
      <c r="I965" s="829">
        <v>3.3999999999999998E-3</v>
      </c>
      <c r="J965" s="684">
        <v>1.35595E-2</v>
      </c>
      <c r="K965" s="684" t="s">
        <v>9173</v>
      </c>
      <c r="L965" s="445">
        <v>462.95988197222374</v>
      </c>
      <c r="M965" s="446">
        <f>L965*ЗМІСТ!$E$13/1000*1.2</f>
        <v>29.196027923115199</v>
      </c>
      <c r="N965" s="874"/>
      <c r="O965" s="875"/>
      <c r="P965" s="1033"/>
      <c r="Q965" s="887"/>
      <c r="R965" s="672"/>
      <c r="S965" s="670"/>
      <c r="T965" s="671"/>
      <c r="U965" s="425"/>
    </row>
    <row r="966" spans="1:21" ht="13.5" customHeight="1" outlineLevel="1">
      <c r="A966" s="425"/>
      <c r="B966" s="170">
        <f t="shared" si="16"/>
        <v>959</v>
      </c>
      <c r="C966" s="457"/>
      <c r="D966" s="47">
        <v>8595057616783</v>
      </c>
      <c r="E966" s="204" t="s">
        <v>1068</v>
      </c>
      <c r="F966" s="582" t="s">
        <v>6130</v>
      </c>
      <c r="G966" s="715" t="s">
        <v>8568</v>
      </c>
      <c r="H966" s="723">
        <v>100</v>
      </c>
      <c r="I966" s="829">
        <v>4.7000000000000002E-3</v>
      </c>
      <c r="J966" s="684">
        <v>2.3729099999999999E-2</v>
      </c>
      <c r="K966" s="684" t="s">
        <v>9173</v>
      </c>
      <c r="L966" s="445">
        <v>476.57369100134599</v>
      </c>
      <c r="M966" s="446">
        <f>L966*ЗМІСТ!$E$13/1000*1.2</f>
        <v>30.054566997518322</v>
      </c>
      <c r="N966" s="874"/>
      <c r="O966" s="875"/>
      <c r="P966" s="1033"/>
      <c r="Q966" s="887"/>
      <c r="R966" s="672"/>
      <c r="S966" s="670"/>
      <c r="T966" s="671"/>
      <c r="U966" s="425"/>
    </row>
    <row r="967" spans="1:21" ht="13.5" customHeight="1" outlineLevel="1">
      <c r="A967" s="425"/>
      <c r="B967" s="170">
        <f t="shared" si="16"/>
        <v>960</v>
      </c>
      <c r="C967" s="457"/>
      <c r="D967" s="47">
        <v>8595057616776</v>
      </c>
      <c r="E967" s="204" t="s">
        <v>1071</v>
      </c>
      <c r="F967" s="582" t="s">
        <v>6131</v>
      </c>
      <c r="G967" s="715" t="s">
        <v>8568</v>
      </c>
      <c r="H967" s="723">
        <v>100</v>
      </c>
      <c r="I967" s="829">
        <v>3.8999999999999998E-3</v>
      </c>
      <c r="J967" s="684">
        <v>1.8974399999999999E-2</v>
      </c>
      <c r="K967" s="684" t="s">
        <v>9173</v>
      </c>
      <c r="L967" s="445">
        <v>374.28941000249114</v>
      </c>
      <c r="M967" s="446">
        <f>L967*ЗМІСТ!$E$13/1000*1.2</f>
        <v>23.604127466091498</v>
      </c>
      <c r="N967" s="874"/>
      <c r="O967" s="875"/>
      <c r="P967" s="1033"/>
      <c r="Q967" s="887"/>
      <c r="R967" s="672"/>
      <c r="S967" s="670"/>
      <c r="T967" s="671"/>
      <c r="U967" s="425"/>
    </row>
    <row r="968" spans="1:21" ht="13.5" customHeight="1" outlineLevel="1">
      <c r="A968" s="425"/>
      <c r="B968" s="170">
        <f t="shared" si="16"/>
        <v>961</v>
      </c>
      <c r="C968" s="457"/>
      <c r="D968" s="47">
        <v>8595057616769</v>
      </c>
      <c r="E968" s="204" t="s">
        <v>1074</v>
      </c>
      <c r="F968" s="582" t="s">
        <v>6132</v>
      </c>
      <c r="G968" s="715" t="s">
        <v>8568</v>
      </c>
      <c r="H968" s="723">
        <v>100</v>
      </c>
      <c r="I968" s="829">
        <v>4.1000000000000003E-3</v>
      </c>
      <c r="J968" s="684">
        <v>1.36898E-2</v>
      </c>
      <c r="K968" s="684" t="s">
        <v>9173</v>
      </c>
      <c r="L968" s="445">
        <v>396.45702793398794</v>
      </c>
      <c r="M968" s="446">
        <f>L968*ЗМІСТ!$E$13/1000*1.2</f>
        <v>25.002102576504544</v>
      </c>
      <c r="N968" s="874"/>
      <c r="O968" s="875"/>
      <c r="P968" s="1033"/>
      <c r="Q968" s="887"/>
      <c r="R968" s="672"/>
      <c r="S968" s="670"/>
      <c r="T968" s="671"/>
      <c r="U968" s="425"/>
    </row>
    <row r="969" spans="1:21" ht="13.5" customHeight="1" outlineLevel="1">
      <c r="A969" s="425"/>
      <c r="B969" s="170">
        <f t="shared" si="16"/>
        <v>962</v>
      </c>
      <c r="C969" s="457"/>
      <c r="D969" s="47">
        <v>8595057616622</v>
      </c>
      <c r="E969" s="204" t="s">
        <v>1211</v>
      </c>
      <c r="F969" s="582" t="s">
        <v>6133</v>
      </c>
      <c r="G969" s="715" t="s">
        <v>8568</v>
      </c>
      <c r="H969" s="723">
        <v>100</v>
      </c>
      <c r="I969" s="829">
        <v>4.5999999999999999E-3</v>
      </c>
      <c r="J969" s="684">
        <v>1.51795E-2</v>
      </c>
      <c r="K969" s="684" t="s">
        <v>9173</v>
      </c>
      <c r="L969" s="445">
        <v>500.54845489948178</v>
      </c>
      <c r="M969" s="446">
        <f>L969*ЗМІСТ!$E$13/1000*1.2</f>
        <v>31.566507672028131</v>
      </c>
      <c r="N969" s="874"/>
      <c r="O969" s="875"/>
      <c r="P969" s="1033"/>
      <c r="Q969" s="887"/>
      <c r="R969" s="672"/>
      <c r="S969" s="670"/>
      <c r="T969" s="671"/>
      <c r="U969" s="425"/>
    </row>
    <row r="970" spans="1:21" ht="13.5" customHeight="1" outlineLevel="1">
      <c r="A970" s="425"/>
      <c r="B970" s="170">
        <f t="shared" si="16"/>
        <v>963</v>
      </c>
      <c r="C970" s="21"/>
      <c r="D970" s="47">
        <v>8595057616615</v>
      </c>
      <c r="E970" s="204" t="s">
        <v>1214</v>
      </c>
      <c r="F970" s="582" t="s">
        <v>6134</v>
      </c>
      <c r="G970" s="715" t="s">
        <v>8568</v>
      </c>
      <c r="H970" s="723">
        <v>100</v>
      </c>
      <c r="I970" s="684">
        <v>5.0000000000000001E-3</v>
      </c>
      <c r="J970" s="684">
        <v>1.34929E-2</v>
      </c>
      <c r="K970" s="684" t="s">
        <v>9173</v>
      </c>
      <c r="L970" s="445">
        <v>553.01583700942183</v>
      </c>
      <c r="M970" s="446">
        <f>L970*ЗМІСТ!$E$13/1000*1.2</f>
        <v>34.875302262628253</v>
      </c>
      <c r="N970" s="874"/>
      <c r="O970" s="875"/>
      <c r="P970" s="1033"/>
      <c r="Q970" s="887"/>
      <c r="R970" s="672"/>
      <c r="S970" s="670"/>
      <c r="T970" s="671"/>
      <c r="U970" s="425"/>
    </row>
    <row r="971" spans="1:21" ht="13.5" customHeight="1" outlineLevel="1">
      <c r="A971" s="425"/>
      <c r="B971" s="170">
        <f t="shared" si="16"/>
        <v>964</v>
      </c>
      <c r="C971" s="21"/>
      <c r="D971" s="47">
        <v>8595057616608</v>
      </c>
      <c r="E971" s="204" t="s">
        <v>1217</v>
      </c>
      <c r="F971" s="582" t="s">
        <v>6135</v>
      </c>
      <c r="G971" s="715" t="s">
        <v>8568</v>
      </c>
      <c r="H971" s="723">
        <v>100</v>
      </c>
      <c r="I971" s="684">
        <v>7.1999999999999998E-3</v>
      </c>
      <c r="J971" s="684">
        <v>2.8474900000000001E-2</v>
      </c>
      <c r="K971" s="684" t="s">
        <v>9173</v>
      </c>
      <c r="L971" s="445">
        <v>638.67440992205513</v>
      </c>
      <c r="M971" s="446">
        <f>L971*ЗМІСТ!$E$13/1000*1.2</f>
        <v>40.277260799418897</v>
      </c>
      <c r="N971" s="874"/>
      <c r="O971" s="875"/>
      <c r="P971" s="1033"/>
      <c r="Q971" s="887"/>
      <c r="R971" s="672"/>
      <c r="S971" s="670"/>
      <c r="T971" s="671"/>
      <c r="U971" s="425"/>
    </row>
    <row r="972" spans="1:21" ht="13.5" customHeight="1" outlineLevel="1">
      <c r="A972" s="425"/>
      <c r="B972" s="170">
        <f t="shared" si="16"/>
        <v>965</v>
      </c>
      <c r="C972" s="457"/>
      <c r="D972" s="47">
        <v>8595057616592</v>
      </c>
      <c r="E972" s="204" t="s">
        <v>1220</v>
      </c>
      <c r="F972" s="582" t="s">
        <v>6136</v>
      </c>
      <c r="G972" s="715" t="s">
        <v>8568</v>
      </c>
      <c r="H972" s="723">
        <v>100</v>
      </c>
      <c r="I972" s="684">
        <v>8.9999999999999993E-3</v>
      </c>
      <c r="J972" s="684">
        <v>5.6949800000000002E-2</v>
      </c>
      <c r="K972" s="684" t="s">
        <v>9173</v>
      </c>
      <c r="L972" s="445">
        <v>677.61833702282786</v>
      </c>
      <c r="M972" s="446">
        <f>L972*ЗМІСТ!$E$13/1000*1.2</f>
        <v>42.733214387073687</v>
      </c>
      <c r="N972" s="874"/>
      <c r="O972" s="875"/>
      <c r="P972" s="1033"/>
      <c r="Q972" s="887"/>
      <c r="R972" s="672"/>
      <c r="S972" s="670"/>
      <c r="T972" s="671"/>
      <c r="U972" s="425"/>
    </row>
    <row r="973" spans="1:21" ht="13.5" customHeight="1" outlineLevel="1">
      <c r="A973" s="425"/>
      <c r="B973" s="170">
        <f t="shared" si="16"/>
        <v>966</v>
      </c>
      <c r="C973" s="457"/>
      <c r="D973" s="47">
        <v>8595057616585</v>
      </c>
      <c r="E973" s="204" t="s">
        <v>1223</v>
      </c>
      <c r="F973" s="582" t="s">
        <v>6137</v>
      </c>
      <c r="G973" s="715" t="s">
        <v>8568</v>
      </c>
      <c r="H973" s="723">
        <v>100</v>
      </c>
      <c r="I973" s="684">
        <v>7.1000000000000004E-3</v>
      </c>
      <c r="J973" s="684">
        <v>3.8479600000000003E-2</v>
      </c>
      <c r="K973" s="684" t="s">
        <v>9173</v>
      </c>
      <c r="L973" s="445">
        <v>480.15785404067333</v>
      </c>
      <c r="M973" s="446">
        <f>L973*ЗМІСТ!$E$13/1000*1.2</f>
        <v>30.280598081964371</v>
      </c>
      <c r="N973" s="874"/>
      <c r="O973" s="875"/>
      <c r="P973" s="1033"/>
      <c r="Q973" s="887"/>
      <c r="R973" s="672"/>
      <c r="S973" s="670"/>
      <c r="T973" s="671"/>
      <c r="U973" s="425"/>
    </row>
    <row r="974" spans="1:21" ht="13.5" customHeight="1" outlineLevel="1">
      <c r="A974" s="425"/>
      <c r="B974" s="170">
        <f t="shared" si="16"/>
        <v>967</v>
      </c>
      <c r="C974" s="457"/>
      <c r="D974" s="47">
        <v>8595057616691</v>
      </c>
      <c r="E974" s="204" t="s">
        <v>1226</v>
      </c>
      <c r="F974" s="582" t="s">
        <v>6138</v>
      </c>
      <c r="G974" s="715" t="s">
        <v>8568</v>
      </c>
      <c r="H974" s="723">
        <v>100</v>
      </c>
      <c r="I974" s="684">
        <v>7.7999999999999996E-3</v>
      </c>
      <c r="J974" s="684">
        <v>2.6365599999999999E-2</v>
      </c>
      <c r="K974" s="684" t="s">
        <v>9173</v>
      </c>
      <c r="L974" s="445">
        <v>488.13940992936745</v>
      </c>
      <c r="M974" s="446">
        <f>L974*ЗМІСТ!$E$13/1000*1.2</f>
        <v>30.783945645480035</v>
      </c>
      <c r="N974" s="874"/>
      <c r="O974" s="875"/>
      <c r="P974" s="1033"/>
      <c r="Q974" s="887"/>
      <c r="R974" s="672"/>
      <c r="S974" s="670"/>
      <c r="T974" s="671"/>
      <c r="U974" s="425"/>
    </row>
    <row r="975" spans="1:21" ht="13.5" customHeight="1" outlineLevel="1">
      <c r="A975" s="425"/>
      <c r="B975" s="170">
        <f t="shared" si="16"/>
        <v>968</v>
      </c>
      <c r="C975" s="457"/>
      <c r="D975" s="47">
        <v>8595057608696</v>
      </c>
      <c r="E975" s="204" t="s">
        <v>1012</v>
      </c>
      <c r="F975" s="582" t="s">
        <v>6139</v>
      </c>
      <c r="G975" s="715" t="s">
        <v>8568</v>
      </c>
      <c r="H975" s="723">
        <v>10</v>
      </c>
      <c r="I975" s="684">
        <v>1.4999999999999999E-2</v>
      </c>
      <c r="J975" s="684">
        <v>3.3898699999999997E-2</v>
      </c>
      <c r="K975" s="684" t="s">
        <v>9173</v>
      </c>
      <c r="L975" s="445">
        <v>615.15142709224165</v>
      </c>
      <c r="M975" s="446">
        <f>L975*ЗМІСТ!$E$13/1000*1.2</f>
        <v>38.793811173916787</v>
      </c>
      <c r="N975" s="874"/>
      <c r="O975" s="875"/>
      <c r="P975" s="1033"/>
      <c r="Q975" s="887"/>
      <c r="R975" s="672"/>
      <c r="S975" s="670"/>
      <c r="T975" s="671"/>
      <c r="U975" s="425"/>
    </row>
    <row r="976" spans="1:21" ht="13.5" customHeight="1" outlineLevel="1">
      <c r="A976" s="425"/>
      <c r="B976" s="170">
        <f t="shared" si="16"/>
        <v>969</v>
      </c>
      <c r="C976" s="21"/>
      <c r="D976" s="47">
        <v>8595057610613</v>
      </c>
      <c r="E976" s="204" t="s">
        <v>1027</v>
      </c>
      <c r="F976" s="582" t="s">
        <v>6140</v>
      </c>
      <c r="G976" s="715" t="s">
        <v>8568</v>
      </c>
      <c r="H976" s="723">
        <v>480</v>
      </c>
      <c r="I976" s="684">
        <v>1.7500000000000002E-2</v>
      </c>
      <c r="J976" s="684">
        <v>5.9322699999999999E-2</v>
      </c>
      <c r="K976" s="684" t="s">
        <v>9173</v>
      </c>
      <c r="L976" s="445">
        <v>738.09738197831734</v>
      </c>
      <c r="M976" s="446">
        <f>L976*ЗМІСТ!$E$13/1000*1.2</f>
        <v>46.547255201499482</v>
      </c>
      <c r="N976" s="874"/>
      <c r="O976" s="875"/>
      <c r="P976" s="1033"/>
      <c r="Q976" s="887"/>
      <c r="R976" s="672"/>
      <c r="S976" s="670"/>
      <c r="T976" s="671"/>
      <c r="U976" s="425"/>
    </row>
    <row r="977" spans="1:21" ht="13.5" customHeight="1" outlineLevel="1">
      <c r="A977" s="425"/>
      <c r="B977" s="170">
        <f t="shared" si="16"/>
        <v>970</v>
      </c>
      <c r="C977" s="21"/>
      <c r="D977" s="47">
        <v>8595057610354</v>
      </c>
      <c r="E977" s="204" t="s">
        <v>1024</v>
      </c>
      <c r="F977" s="582" t="s">
        <v>6141</v>
      </c>
      <c r="G977" s="715" t="s">
        <v>8568</v>
      </c>
      <c r="H977" s="723">
        <v>460</v>
      </c>
      <c r="I977" s="684">
        <v>1.4E-2</v>
      </c>
      <c r="J977" s="684">
        <v>6.1901900000000003E-2</v>
      </c>
      <c r="K977" s="684" t="s">
        <v>9173</v>
      </c>
      <c r="L977" s="445">
        <v>713.27928106954118</v>
      </c>
      <c r="M977" s="446">
        <f>L977*ЗМІСТ!$E$13/1000*1.2</f>
        <v>44.982130456684565</v>
      </c>
      <c r="N977" s="874"/>
      <c r="O977" s="875"/>
      <c r="P977" s="1033"/>
      <c r="Q977" s="887"/>
      <c r="R977" s="672"/>
      <c r="S977" s="670"/>
      <c r="T977" s="671"/>
      <c r="U977" s="425"/>
    </row>
    <row r="978" spans="1:21" ht="13.5" customHeight="1" outlineLevel="1">
      <c r="A978" s="425"/>
      <c r="B978" s="170">
        <f t="shared" si="16"/>
        <v>971</v>
      </c>
      <c r="C978" s="457"/>
      <c r="D978" s="47">
        <v>8595057611849</v>
      </c>
      <c r="E978" s="204" t="s">
        <v>1015</v>
      </c>
      <c r="F978" s="582" t="s">
        <v>6142</v>
      </c>
      <c r="G978" s="715" t="s">
        <v>8568</v>
      </c>
      <c r="H978" s="723">
        <v>900</v>
      </c>
      <c r="I978" s="684">
        <v>1.37E-2</v>
      </c>
      <c r="J978" s="684">
        <v>3.1638800000000002E-2</v>
      </c>
      <c r="K978" s="684" t="s">
        <v>9173</v>
      </c>
      <c r="L978" s="445">
        <v>655.17964606291844</v>
      </c>
      <c r="M978" s="446">
        <f>L978*ЗМІСТ!$E$13/1000*1.2</f>
        <v>41.318144370568511</v>
      </c>
      <c r="N978" s="874"/>
      <c r="O978" s="875"/>
      <c r="P978" s="1033"/>
      <c r="Q978" s="887"/>
      <c r="R978" s="672"/>
      <c r="S978" s="670"/>
      <c r="T978" s="671"/>
      <c r="U978" s="425"/>
    </row>
    <row r="979" spans="1:21" ht="13.5" customHeight="1" outlineLevel="1">
      <c r="A979" s="425"/>
      <c r="B979" s="170">
        <f t="shared" si="16"/>
        <v>972</v>
      </c>
      <c r="C979" s="457"/>
      <c r="D979" s="47">
        <v>8595057610040</v>
      </c>
      <c r="E979" s="204" t="s">
        <v>1021</v>
      </c>
      <c r="F979" s="582" t="s">
        <v>6143</v>
      </c>
      <c r="G979" s="715" t="s">
        <v>8568</v>
      </c>
      <c r="H979" s="723">
        <v>280</v>
      </c>
      <c r="I979" s="684">
        <v>2.0500000000000001E-2</v>
      </c>
      <c r="J979" s="684">
        <v>0.10169599999999999</v>
      </c>
      <c r="K979" s="684" t="s">
        <v>9173</v>
      </c>
      <c r="L979" s="445">
        <v>910.67952795714382</v>
      </c>
      <c r="M979" s="446">
        <f>L979*ЗМІСТ!$E$13/1000*1.2</f>
        <v>57.43094804236484</v>
      </c>
      <c r="N979" s="874"/>
      <c r="O979" s="875"/>
      <c r="P979" s="1033"/>
      <c r="Q979" s="887"/>
      <c r="R979" s="672"/>
      <c r="S979" s="670"/>
      <c r="T979" s="671"/>
      <c r="U979" s="425"/>
    </row>
    <row r="980" spans="1:21" ht="13.5" customHeight="1" outlineLevel="1">
      <c r="A980" s="425"/>
      <c r="B980" s="170">
        <f t="shared" si="16"/>
        <v>973</v>
      </c>
      <c r="C980" s="457"/>
      <c r="D980" s="47">
        <v>8595057611559</v>
      </c>
      <c r="E980" s="204" t="s">
        <v>1018</v>
      </c>
      <c r="F980" s="582" t="s">
        <v>6144</v>
      </c>
      <c r="G980" s="715" t="s">
        <v>8568</v>
      </c>
      <c r="H980" s="723">
        <v>460</v>
      </c>
      <c r="I980" s="684">
        <v>1.7000000000000001E-2</v>
      </c>
      <c r="J980" s="684">
        <v>6.1901900000000003E-2</v>
      </c>
      <c r="K980" s="684" t="s">
        <v>9173</v>
      </c>
      <c r="L980" s="445">
        <v>775.77630892553043</v>
      </c>
      <c r="M980" s="446">
        <f>L980*ЗМІСТ!$E$13/1000*1.2</f>
        <v>48.923433021870224</v>
      </c>
      <c r="N980" s="874"/>
      <c r="O980" s="875"/>
      <c r="P980" s="1033"/>
      <c r="Q980" s="887"/>
      <c r="R980" s="672"/>
      <c r="S980" s="670"/>
      <c r="T980" s="671"/>
      <c r="U980" s="425"/>
    </row>
    <row r="981" spans="1:21" ht="13.5" customHeight="1" outlineLevel="1">
      <c r="A981" s="425"/>
      <c r="B981" s="170">
        <f t="shared" si="16"/>
        <v>974</v>
      </c>
      <c r="C981" s="457"/>
      <c r="D981" s="47">
        <v>8595057610620</v>
      </c>
      <c r="E981" s="204" t="s">
        <v>1030</v>
      </c>
      <c r="F981" s="582" t="s">
        <v>6145</v>
      </c>
      <c r="G981" s="715" t="s">
        <v>8568</v>
      </c>
      <c r="H981" s="723">
        <v>1350</v>
      </c>
      <c r="I981" s="684">
        <v>7.0000000000000001E-3</v>
      </c>
      <c r="J981" s="684">
        <v>2.10925E-2</v>
      </c>
      <c r="K981" s="684" t="s">
        <v>9173</v>
      </c>
      <c r="L981" s="445">
        <v>487.35630901327875</v>
      </c>
      <c r="M981" s="446">
        <f>L981*ЗМІСТ!$E$13/1000*1.2</f>
        <v>30.734560294603963</v>
      </c>
      <c r="N981" s="874"/>
      <c r="O981" s="875"/>
      <c r="P981" s="1033"/>
      <c r="Q981" s="887"/>
      <c r="R981" s="672"/>
      <c r="S981" s="670"/>
      <c r="T981" s="671"/>
      <c r="U981" s="425"/>
    </row>
    <row r="982" spans="1:21" ht="13.5" customHeight="1" outlineLevel="1">
      <c r="A982" s="425"/>
      <c r="B982" s="170">
        <f t="shared" si="16"/>
        <v>975</v>
      </c>
      <c r="C982" s="21"/>
      <c r="D982" s="47">
        <v>8595057614420</v>
      </c>
      <c r="E982" s="204" t="s">
        <v>1035</v>
      </c>
      <c r="F982" s="582" t="s">
        <v>6146</v>
      </c>
      <c r="G982" s="715" t="s">
        <v>8568</v>
      </c>
      <c r="H982" s="723">
        <v>780</v>
      </c>
      <c r="I982" s="684">
        <v>7.0000000000000001E-3</v>
      </c>
      <c r="J982" s="684">
        <v>3.6506299999999998E-2</v>
      </c>
      <c r="K982" s="684" t="s">
        <v>9173</v>
      </c>
      <c r="L982" s="445">
        <v>493.56083710448257</v>
      </c>
      <c r="M982" s="446">
        <f>L982*ЗМІСТ!$E$13/1000*1.2</f>
        <v>31.125841661423149</v>
      </c>
      <c r="N982" s="874"/>
      <c r="O982" s="875"/>
      <c r="P982" s="1033"/>
      <c r="Q982" s="887"/>
      <c r="R982" s="672"/>
      <c r="S982" s="670"/>
      <c r="T982" s="671"/>
      <c r="U982" s="425"/>
    </row>
    <row r="983" spans="1:21" ht="13.5" customHeight="1" outlineLevel="1">
      <c r="A983" s="425"/>
      <c r="B983" s="170">
        <f t="shared" si="16"/>
        <v>976</v>
      </c>
      <c r="C983" s="21"/>
      <c r="D983" s="47">
        <v>8595057608719</v>
      </c>
      <c r="E983" s="204" t="s">
        <v>1033</v>
      </c>
      <c r="F983" s="582" t="s">
        <v>6147</v>
      </c>
      <c r="G983" s="715" t="s">
        <v>8568</v>
      </c>
      <c r="H983" s="723">
        <v>1100</v>
      </c>
      <c r="I983" s="684">
        <v>6.4000000000000003E-3</v>
      </c>
      <c r="J983" s="684">
        <v>2.5886300000000001E-2</v>
      </c>
      <c r="K983" s="684" t="s">
        <v>9173</v>
      </c>
      <c r="L983" s="445">
        <v>536.90214608607448</v>
      </c>
      <c r="M983" s="446">
        <f>L983*ЗМІСТ!$E$13/1000*1.2</f>
        <v>33.859111036428828</v>
      </c>
      <c r="N983" s="874"/>
      <c r="O983" s="875"/>
      <c r="P983" s="1033"/>
      <c r="Q983" s="887"/>
      <c r="R983" s="672"/>
      <c r="S983" s="670"/>
      <c r="T983" s="671"/>
      <c r="U983" s="425"/>
    </row>
    <row r="984" spans="1:21" ht="13.5" customHeight="1" outlineLevel="1">
      <c r="A984" s="425"/>
      <c r="B984" s="170">
        <f t="shared" si="16"/>
        <v>977</v>
      </c>
      <c r="C984" s="457"/>
      <c r="D984" s="47">
        <v>8595057609303</v>
      </c>
      <c r="E984" s="204" t="s">
        <v>913</v>
      </c>
      <c r="F984" s="582" t="s">
        <v>6148</v>
      </c>
      <c r="G984" s="715" t="s">
        <v>8568</v>
      </c>
      <c r="H984" s="723">
        <v>100</v>
      </c>
      <c r="I984" s="829">
        <v>4.3E-3</v>
      </c>
      <c r="J984" s="684">
        <v>1.0119700000000001E-2</v>
      </c>
      <c r="K984" s="684" t="s">
        <v>9173</v>
      </c>
      <c r="L984" s="445">
        <v>351.24833689120521</v>
      </c>
      <c r="M984" s="446">
        <f>L984*ЗМІСТ!$E$13/1000*1.2</f>
        <v>22.151068917973063</v>
      </c>
      <c r="N984" s="874"/>
      <c r="O984" s="875"/>
      <c r="P984" s="1033"/>
      <c r="Q984" s="887"/>
      <c r="R984" s="672"/>
      <c r="S984" s="670"/>
      <c r="T984" s="671"/>
      <c r="U984" s="425"/>
    </row>
    <row r="985" spans="1:21" ht="13.5" customHeight="1" outlineLevel="1">
      <c r="A985" s="425"/>
      <c r="B985" s="170">
        <f t="shared" si="16"/>
        <v>978</v>
      </c>
      <c r="C985" s="457"/>
      <c r="D985" s="47">
        <v>8595568906779</v>
      </c>
      <c r="E985" s="204" t="s">
        <v>919</v>
      </c>
      <c r="F985" s="582" t="s">
        <v>6149</v>
      </c>
      <c r="G985" s="715" t="s">
        <v>8568</v>
      </c>
      <c r="H985" s="723">
        <v>10</v>
      </c>
      <c r="I985" s="829">
        <v>3.3999999999999998E-3</v>
      </c>
      <c r="J985" s="684">
        <v>4.7458100000000003E-2</v>
      </c>
      <c r="K985" s="684" t="s">
        <v>9173</v>
      </c>
      <c r="L985" s="445">
        <v>1249.8802359580543</v>
      </c>
      <c r="M985" s="446">
        <f>L985*ЗМІСТ!$E$13/1000*1.2</f>
        <v>78.822247219620976</v>
      </c>
      <c r="N985" s="874"/>
      <c r="O985" s="875"/>
      <c r="P985" s="1033"/>
      <c r="Q985" s="887"/>
      <c r="R985" s="672"/>
      <c r="S985" s="670"/>
      <c r="T985" s="671"/>
      <c r="U985" s="425"/>
    </row>
    <row r="986" spans="1:21" ht="13.5" customHeight="1" outlineLevel="1">
      <c r="A986" s="425"/>
      <c r="B986" s="170">
        <f t="shared" si="16"/>
        <v>979</v>
      </c>
      <c r="C986" s="459"/>
      <c r="D986" s="47">
        <v>8595568906762</v>
      </c>
      <c r="E986" s="204" t="s">
        <v>916</v>
      </c>
      <c r="F986" s="582" t="s">
        <v>6150</v>
      </c>
      <c r="G986" s="715" t="s">
        <v>8568</v>
      </c>
      <c r="H986" s="723">
        <v>10</v>
      </c>
      <c r="I986" s="829">
        <v>3.3999999999999998E-3</v>
      </c>
      <c r="J986" s="684">
        <v>4.7458100000000003E-2</v>
      </c>
      <c r="K986" s="684" t="s">
        <v>9173</v>
      </c>
      <c r="L986" s="445">
        <v>1242.7420280485485</v>
      </c>
      <c r="M986" s="446">
        <f>L986*ЗМІСТ!$E$13/1000*1.2</f>
        <v>78.372084418129162</v>
      </c>
      <c r="N986" s="874"/>
      <c r="O986" s="875"/>
      <c r="P986" s="1033"/>
      <c r="Q986" s="887"/>
      <c r="R986" s="672"/>
      <c r="S986" s="670"/>
      <c r="T986" s="671"/>
      <c r="U986" s="425"/>
    </row>
    <row r="987" spans="1:21" ht="13.5" customHeight="1" outlineLevel="1">
      <c r="A987" s="425"/>
      <c r="B987" s="170">
        <f t="shared" si="16"/>
        <v>980</v>
      </c>
      <c r="C987" s="21"/>
      <c r="D987" s="47">
        <v>8595057610330</v>
      </c>
      <c r="E987" s="204" t="s">
        <v>922</v>
      </c>
      <c r="F987" s="582" t="s">
        <v>6151</v>
      </c>
      <c r="G987" s="715" t="s">
        <v>8568</v>
      </c>
      <c r="H987" s="723">
        <v>100</v>
      </c>
      <c r="I987" s="829">
        <v>3.8999999999999998E-3</v>
      </c>
      <c r="J987" s="684">
        <v>1.0119700000000001E-2</v>
      </c>
      <c r="K987" s="684" t="s">
        <v>9173</v>
      </c>
      <c r="L987" s="445">
        <v>315.82833697895353</v>
      </c>
      <c r="M987" s="446">
        <f>L987*ЗМІСТ!$E$13/1000*1.2</f>
        <v>19.917347710706807</v>
      </c>
      <c r="N987" s="874"/>
      <c r="O987" s="875"/>
      <c r="P987" s="1033"/>
      <c r="Q987" s="887"/>
      <c r="R987" s="672"/>
      <c r="S987" s="670"/>
      <c r="T987" s="671"/>
      <c r="U987" s="425"/>
    </row>
    <row r="988" spans="1:21" ht="13.5" customHeight="1" outlineLevel="1">
      <c r="A988" s="425"/>
      <c r="B988" s="170">
        <f t="shared" si="16"/>
        <v>981</v>
      </c>
      <c r="C988" s="457"/>
      <c r="D988" s="47">
        <v>8595568909213</v>
      </c>
      <c r="E988" s="204" t="s">
        <v>928</v>
      </c>
      <c r="F988" s="582" t="s">
        <v>6152</v>
      </c>
      <c r="G988" s="715" t="s">
        <v>8568</v>
      </c>
      <c r="H988" s="723">
        <v>10</v>
      </c>
      <c r="I988" s="829">
        <v>3.5000000000000001E-3</v>
      </c>
      <c r="J988" s="684">
        <v>5.6949800000000002E-2</v>
      </c>
      <c r="K988" s="684" t="s">
        <v>9173</v>
      </c>
      <c r="L988" s="445">
        <v>999.68130904984037</v>
      </c>
      <c r="M988" s="446">
        <f>L988*ЗМІСТ!$E$13/1000*1.2</f>
        <v>63.043742124909684</v>
      </c>
      <c r="N988" s="874"/>
      <c r="O988" s="875"/>
      <c r="P988" s="1033"/>
      <c r="Q988" s="887"/>
      <c r="R988" s="672"/>
      <c r="S988" s="670"/>
      <c r="T988" s="671"/>
      <c r="U988" s="425"/>
    </row>
    <row r="989" spans="1:21" ht="13.5" customHeight="1" outlineLevel="1">
      <c r="A989" s="425"/>
      <c r="B989" s="170">
        <f t="shared" si="16"/>
        <v>982</v>
      </c>
      <c r="C989" s="457"/>
      <c r="D989" s="47">
        <v>8595568909206</v>
      </c>
      <c r="E989" s="204" t="s">
        <v>925</v>
      </c>
      <c r="F989" s="582" t="s">
        <v>6153</v>
      </c>
      <c r="G989" s="715" t="s">
        <v>8568</v>
      </c>
      <c r="H989" s="723">
        <v>10</v>
      </c>
      <c r="I989" s="829">
        <v>3.5000000000000001E-3</v>
      </c>
      <c r="J989" s="684">
        <v>5.6949800000000002E-2</v>
      </c>
      <c r="K989" s="684" t="s">
        <v>9173</v>
      </c>
      <c r="L989" s="445">
        <v>971.39952801564277</v>
      </c>
      <c r="M989" s="446">
        <f>L989*ЗМІСТ!$E$13/1000*1.2</f>
        <v>61.260184410854009</v>
      </c>
      <c r="N989" s="874"/>
      <c r="O989" s="875"/>
      <c r="P989" s="1033"/>
      <c r="Q989" s="887"/>
      <c r="R989" s="672"/>
      <c r="S989" s="670"/>
      <c r="T989" s="671"/>
      <c r="U989" s="425"/>
    </row>
    <row r="990" spans="1:21" ht="13.5" customHeight="1" outlineLevel="1">
      <c r="A990" s="425"/>
      <c r="B990" s="170">
        <f t="shared" si="16"/>
        <v>983</v>
      </c>
      <c r="C990" s="457"/>
      <c r="D990" s="47">
        <v>8595057610392</v>
      </c>
      <c r="E990" s="204" t="s">
        <v>931</v>
      </c>
      <c r="F990" s="582" t="s">
        <v>6154</v>
      </c>
      <c r="G990" s="715" t="s">
        <v>8568</v>
      </c>
      <c r="H990" s="723">
        <v>100</v>
      </c>
      <c r="I990" s="684">
        <v>5.7999999999999996E-3</v>
      </c>
      <c r="J990" s="684">
        <v>2.5423999999999999E-2</v>
      </c>
      <c r="K990" s="684" t="s">
        <v>9173</v>
      </c>
      <c r="L990" s="445">
        <v>457.26738201244183</v>
      </c>
      <c r="M990" s="446">
        <f>L990*ЗМІСТ!$E$13/1000*1.2</f>
        <v>28.837037016451504</v>
      </c>
      <c r="N990" s="874"/>
      <c r="O990" s="875"/>
      <c r="P990" s="1033"/>
      <c r="Q990" s="887"/>
      <c r="R990" s="672"/>
      <c r="S990" s="670"/>
      <c r="T990" s="671"/>
      <c r="U990" s="425"/>
    </row>
    <row r="991" spans="1:21" ht="13.5" customHeight="1" outlineLevel="1">
      <c r="A991" s="425"/>
      <c r="B991" s="170">
        <f t="shared" si="16"/>
        <v>984</v>
      </c>
      <c r="C991" s="21"/>
      <c r="D991" s="47">
        <v>8595568905499</v>
      </c>
      <c r="E991" s="204" t="s">
        <v>937</v>
      </c>
      <c r="F991" s="582" t="s">
        <v>6155</v>
      </c>
      <c r="G991" s="715" t="s">
        <v>8568</v>
      </c>
      <c r="H991" s="723">
        <v>10</v>
      </c>
      <c r="I991" s="684">
        <v>5.7999999999999996E-3</v>
      </c>
      <c r="J991" s="684">
        <v>7.1187200000000006E-2</v>
      </c>
      <c r="K991" s="684" t="s">
        <v>9173</v>
      </c>
      <c r="L991" s="445">
        <v>1288.7639269642752</v>
      </c>
      <c r="M991" s="446">
        <f>L991*ЗМІСТ!$E$13/1000*1.2</f>
        <v>81.274402087846724</v>
      </c>
      <c r="N991" s="874"/>
      <c r="O991" s="875"/>
      <c r="P991" s="1033"/>
      <c r="Q991" s="887"/>
      <c r="R991" s="672"/>
      <c r="S991" s="670"/>
      <c r="T991" s="671"/>
      <c r="U991" s="425"/>
    </row>
    <row r="992" spans="1:21" ht="13.5" customHeight="1" outlineLevel="1">
      <c r="A992" s="425"/>
      <c r="B992" s="170">
        <f t="shared" si="16"/>
        <v>985</v>
      </c>
      <c r="C992" s="21"/>
      <c r="D992" s="47">
        <v>8595568905505</v>
      </c>
      <c r="E992" s="204" t="s">
        <v>934</v>
      </c>
      <c r="F992" s="582" t="s">
        <v>6156</v>
      </c>
      <c r="G992" s="715" t="s">
        <v>8568</v>
      </c>
      <c r="H992" s="723">
        <v>10</v>
      </c>
      <c r="I992" s="684">
        <v>5.7999999999999996E-3</v>
      </c>
      <c r="J992" s="684">
        <v>7.1187200000000006E-2</v>
      </c>
      <c r="K992" s="684" t="s">
        <v>9173</v>
      </c>
      <c r="L992" s="445">
        <v>1282.8304719014841</v>
      </c>
      <c r="M992" s="446">
        <f>L992*ЗМІСТ!$E$13/1000*1.2</f>
        <v>80.900215627119692</v>
      </c>
      <c r="N992" s="874"/>
      <c r="O992" s="875"/>
      <c r="P992" s="1033"/>
      <c r="Q992" s="887"/>
      <c r="R992" s="672"/>
      <c r="S992" s="670"/>
      <c r="T992" s="671"/>
      <c r="U992" s="425"/>
    </row>
    <row r="993" spans="1:21" ht="13.5" customHeight="1" outlineLevel="1">
      <c r="A993" s="425"/>
      <c r="B993" s="170">
        <f t="shared" si="16"/>
        <v>986</v>
      </c>
      <c r="C993" s="21"/>
      <c r="D993" s="47">
        <v>8595057609327</v>
      </c>
      <c r="E993" s="204" t="s">
        <v>940</v>
      </c>
      <c r="F993" s="582" t="s">
        <v>6157</v>
      </c>
      <c r="G993" s="715" t="s">
        <v>8568</v>
      </c>
      <c r="H993" s="723">
        <v>100</v>
      </c>
      <c r="I993" s="684">
        <v>8.3999999999999995E-3</v>
      </c>
      <c r="J993" s="684">
        <v>4.4491999999999997E-2</v>
      </c>
      <c r="K993" s="684" t="s">
        <v>9173</v>
      </c>
      <c r="L993" s="445">
        <v>538.01654491283432</v>
      </c>
      <c r="M993" s="446">
        <f>L993*ЗМІСТ!$E$13/1000*1.2</f>
        <v>33.929389305735796</v>
      </c>
      <c r="N993" s="874"/>
      <c r="O993" s="875"/>
      <c r="P993" s="1033"/>
      <c r="Q993" s="887"/>
      <c r="R993" s="672"/>
      <c r="S993" s="670"/>
      <c r="T993" s="671"/>
      <c r="U993" s="425"/>
    </row>
    <row r="994" spans="1:21" ht="13.5" customHeight="1" outlineLevel="1">
      <c r="A994" s="425"/>
      <c r="B994" s="170">
        <f t="shared" si="16"/>
        <v>987</v>
      </c>
      <c r="C994" s="457"/>
      <c r="D994" s="47">
        <v>8595568909657</v>
      </c>
      <c r="E994" s="204" t="s">
        <v>946</v>
      </c>
      <c r="F994" s="582" t="s">
        <v>6158</v>
      </c>
      <c r="G994" s="715" t="s">
        <v>8568</v>
      </c>
      <c r="H994" s="723">
        <v>10</v>
      </c>
      <c r="I994" s="684">
        <v>6.8999999999999999E-3</v>
      </c>
      <c r="J994" s="684">
        <v>9.4916299999999995E-2</v>
      </c>
      <c r="K994" s="684" t="s">
        <v>9173</v>
      </c>
      <c r="L994" s="445">
        <v>1429.6909550786347</v>
      </c>
      <c r="M994" s="446">
        <f>L994*ЗМІСТ!$E$13/1000*1.2</f>
        <v>90.161801640526207</v>
      </c>
      <c r="N994" s="874"/>
      <c r="O994" s="875"/>
      <c r="P994" s="1033"/>
      <c r="Q994" s="887"/>
      <c r="R994" s="672"/>
      <c r="S994" s="670"/>
      <c r="T994" s="671"/>
      <c r="U994" s="425"/>
    </row>
    <row r="995" spans="1:21" ht="13.5" customHeight="1" outlineLevel="1">
      <c r="A995" s="425"/>
      <c r="B995" s="170">
        <f t="shared" si="16"/>
        <v>988</v>
      </c>
      <c r="C995" s="457"/>
      <c r="D995" s="47">
        <v>8595568909640</v>
      </c>
      <c r="E995" s="204" t="s">
        <v>943</v>
      </c>
      <c r="F995" s="582" t="s">
        <v>6159</v>
      </c>
      <c r="G995" s="715" t="s">
        <v>8568</v>
      </c>
      <c r="H995" s="723">
        <v>10</v>
      </c>
      <c r="I995" s="684">
        <v>6.8999999999999999E-3</v>
      </c>
      <c r="J995" s="684">
        <v>9.4916299999999995E-2</v>
      </c>
      <c r="K995" s="684" t="s">
        <v>9173</v>
      </c>
      <c r="L995" s="445">
        <v>1421.6792810207921</v>
      </c>
      <c r="M995" s="446">
        <f>L995*ЗМІСТ!$E$13/1000*1.2</f>
        <v>89.656554709610248</v>
      </c>
      <c r="N995" s="874"/>
      <c r="O995" s="875"/>
      <c r="P995" s="1033"/>
      <c r="Q995" s="887"/>
      <c r="R995" s="672"/>
      <c r="S995" s="670"/>
      <c r="T995" s="671"/>
      <c r="U995" s="425"/>
    </row>
    <row r="996" spans="1:21" ht="13.5" customHeight="1" outlineLevel="1">
      <c r="A996" s="425"/>
      <c r="B996" s="170">
        <f t="shared" si="16"/>
        <v>989</v>
      </c>
      <c r="C996" s="457"/>
      <c r="D996" s="47">
        <v>8595057610651</v>
      </c>
      <c r="E996" s="204" t="s">
        <v>949</v>
      </c>
      <c r="F996" s="582" t="s">
        <v>6160</v>
      </c>
      <c r="G996" s="715" t="s">
        <v>8568</v>
      </c>
      <c r="H996" s="723">
        <v>100</v>
      </c>
      <c r="I996" s="684">
        <v>6.7999999999999996E-3</v>
      </c>
      <c r="J996" s="684">
        <v>3.1638800000000002E-2</v>
      </c>
      <c r="K996" s="684" t="s">
        <v>9173</v>
      </c>
      <c r="L996" s="445">
        <v>501.69297189539037</v>
      </c>
      <c r="M996" s="446">
        <f>L996*ЗМІСТ!$E$13/1000*1.2</f>
        <v>31.63868530873539</v>
      </c>
      <c r="N996" s="874"/>
      <c r="O996" s="875"/>
      <c r="P996" s="1033"/>
      <c r="Q996" s="887"/>
      <c r="R996" s="672"/>
      <c r="S996" s="670"/>
      <c r="T996" s="671"/>
      <c r="U996" s="425"/>
    </row>
    <row r="997" spans="1:21" ht="13.5" customHeight="1" outlineLevel="1">
      <c r="A997" s="425"/>
      <c r="B997" s="170">
        <f t="shared" si="16"/>
        <v>990</v>
      </c>
      <c r="C997" s="457"/>
      <c r="D997" s="47">
        <v>8595568909633</v>
      </c>
      <c r="E997" s="204" t="s">
        <v>955</v>
      </c>
      <c r="F997" s="582" t="s">
        <v>6161</v>
      </c>
      <c r="G997" s="715" t="s">
        <v>8568</v>
      </c>
      <c r="H997" s="723">
        <v>10</v>
      </c>
      <c r="I997" s="684">
        <v>6.7999999999999996E-3</v>
      </c>
      <c r="J997" s="684">
        <v>9.4916299999999995E-2</v>
      </c>
      <c r="K997" s="684" t="s">
        <v>9173</v>
      </c>
      <c r="L997" s="445">
        <v>1255.0004719356084</v>
      </c>
      <c r="M997" s="446">
        <f>L997*ЗМІСТ!$E$13/1000*1.2</f>
        <v>79.145148962071701</v>
      </c>
      <c r="N997" s="874"/>
      <c r="O997" s="875"/>
      <c r="P997" s="1033"/>
      <c r="Q997" s="887"/>
      <c r="R997" s="672"/>
      <c r="S997" s="670"/>
      <c r="T997" s="671"/>
      <c r="U997" s="425"/>
    </row>
    <row r="998" spans="1:21" ht="13.5" customHeight="1" outlineLevel="1">
      <c r="A998" s="425"/>
      <c r="B998" s="170">
        <f t="shared" si="16"/>
        <v>991</v>
      </c>
      <c r="C998" s="457"/>
      <c r="D998" s="47">
        <v>8595568909626</v>
      </c>
      <c r="E998" s="204" t="s">
        <v>952</v>
      </c>
      <c r="F998" s="582" t="s">
        <v>6162</v>
      </c>
      <c r="G998" s="715" t="s">
        <v>8568</v>
      </c>
      <c r="H998" s="723">
        <v>10</v>
      </c>
      <c r="I998" s="684">
        <v>6.7999999999999996E-3</v>
      </c>
      <c r="J998" s="684">
        <v>9.4916299999999995E-2</v>
      </c>
      <c r="K998" s="684" t="s">
        <v>9173</v>
      </c>
      <c r="L998" s="445">
        <v>1249.609162929642</v>
      </c>
      <c r="M998" s="446">
        <f>L998*ЗМІСТ!$E$13/1000*1.2</f>
        <v>78.805152313528865</v>
      </c>
      <c r="N998" s="874"/>
      <c r="O998" s="875"/>
      <c r="P998" s="1033"/>
      <c r="Q998" s="887"/>
      <c r="R998" s="672"/>
      <c r="S998" s="670"/>
      <c r="T998" s="671"/>
      <c r="U998" s="425"/>
    </row>
    <row r="999" spans="1:21" ht="13.5" customHeight="1" outlineLevel="1">
      <c r="A999" s="425"/>
      <c r="B999" s="170">
        <f t="shared" si="16"/>
        <v>992</v>
      </c>
      <c r="C999" s="457"/>
      <c r="D999" s="47">
        <v>8595057609341</v>
      </c>
      <c r="E999" s="204" t="s">
        <v>958</v>
      </c>
      <c r="F999" s="582" t="s">
        <v>6163</v>
      </c>
      <c r="G999" s="715" t="s">
        <v>8568</v>
      </c>
      <c r="H999" s="723">
        <v>100</v>
      </c>
      <c r="I999" s="684">
        <v>7.7000000000000002E-3</v>
      </c>
      <c r="J999" s="684">
        <v>2.79165E-2</v>
      </c>
      <c r="K999" s="684" t="s">
        <v>9173</v>
      </c>
      <c r="L999" s="445">
        <v>512.02380908274631</v>
      </c>
      <c r="M999" s="446">
        <f>L999*ЗМІСТ!$E$13/1000*1.2</f>
        <v>32.290187572184855</v>
      </c>
      <c r="N999" s="874"/>
      <c r="O999" s="875"/>
      <c r="P999" s="1033"/>
      <c r="Q999" s="887"/>
      <c r="R999" s="672"/>
      <c r="S999" s="670"/>
      <c r="T999" s="671"/>
      <c r="U999" s="425"/>
    </row>
    <row r="1000" spans="1:21" ht="13.5" customHeight="1" outlineLevel="1">
      <c r="A1000" s="425"/>
      <c r="B1000" s="170">
        <f t="shared" si="16"/>
        <v>993</v>
      </c>
      <c r="C1000" s="457"/>
      <c r="D1000" s="47">
        <v>8595568909619</v>
      </c>
      <c r="E1000" s="204" t="s">
        <v>964</v>
      </c>
      <c r="F1000" s="582" t="s">
        <v>6164</v>
      </c>
      <c r="G1000" s="715" t="s">
        <v>8568</v>
      </c>
      <c r="H1000" s="723">
        <v>10</v>
      </c>
      <c r="I1000" s="684">
        <v>6.3E-3</v>
      </c>
      <c r="J1000" s="684">
        <v>7.1187200000000006E-2</v>
      </c>
      <c r="K1000" s="684" t="s">
        <v>9173</v>
      </c>
      <c r="L1000" s="445">
        <v>1261.9278538798017</v>
      </c>
      <c r="M1000" s="446">
        <f>L1000*ЗМІСТ!$E$13/1000*1.2</f>
        <v>79.582016268619171</v>
      </c>
      <c r="N1000" s="874"/>
      <c r="O1000" s="875"/>
      <c r="P1000" s="1033"/>
      <c r="Q1000" s="887"/>
      <c r="R1000" s="672"/>
      <c r="S1000" s="670"/>
      <c r="T1000" s="671"/>
      <c r="U1000" s="425"/>
    </row>
    <row r="1001" spans="1:21" ht="13.5" customHeight="1" outlineLevel="1">
      <c r="A1001" s="425"/>
      <c r="B1001" s="170">
        <f t="shared" si="16"/>
        <v>994</v>
      </c>
      <c r="C1001" s="457"/>
      <c r="D1001" s="47">
        <v>8595568909602</v>
      </c>
      <c r="E1001" s="204" t="s">
        <v>961</v>
      </c>
      <c r="F1001" s="582" t="s">
        <v>6165</v>
      </c>
      <c r="G1001" s="715" t="s">
        <v>8568</v>
      </c>
      <c r="H1001" s="723">
        <v>10</v>
      </c>
      <c r="I1001" s="684">
        <v>6.3E-3</v>
      </c>
      <c r="J1001" s="684">
        <v>7.1187200000000006E-2</v>
      </c>
      <c r="K1001" s="684" t="s">
        <v>9173</v>
      </c>
      <c r="L1001" s="445">
        <v>1256.5365451175805</v>
      </c>
      <c r="M1001" s="446">
        <f>L1001*ЗМІСТ!$E$13/1000*1.2</f>
        <v>79.242019635447861</v>
      </c>
      <c r="N1001" s="874"/>
      <c r="O1001" s="875"/>
      <c r="P1001" s="1033"/>
      <c r="Q1001" s="887"/>
      <c r="R1001" s="672"/>
      <c r="S1001" s="670"/>
      <c r="T1001" s="671"/>
      <c r="U1001" s="425"/>
    </row>
    <row r="1002" spans="1:21" ht="13.5" customHeight="1" outlineLevel="1">
      <c r="A1002" s="425"/>
      <c r="B1002" s="170">
        <f t="shared" si="16"/>
        <v>995</v>
      </c>
      <c r="C1002" s="457"/>
      <c r="D1002" s="47">
        <v>8595057612143</v>
      </c>
      <c r="E1002" s="204" t="s">
        <v>967</v>
      </c>
      <c r="F1002" s="582" t="s">
        <v>6166</v>
      </c>
      <c r="G1002" s="715" t="s">
        <v>8568</v>
      </c>
      <c r="H1002" s="723">
        <v>700</v>
      </c>
      <c r="I1002" s="829">
        <v>3.0999999999999999E-3</v>
      </c>
      <c r="J1002" s="684">
        <v>1.7347999999999999E-2</v>
      </c>
      <c r="K1002" s="684" t="s">
        <v>9173</v>
      </c>
      <c r="L1002" s="445">
        <v>358.83833708132664</v>
      </c>
      <c r="M1002" s="446">
        <f>L1002*ЗМІСТ!$E$13/1000*1.2</f>
        <v>22.629723475562848</v>
      </c>
      <c r="N1002" s="874"/>
      <c r="O1002" s="875"/>
      <c r="P1002" s="1033"/>
      <c r="Q1002" s="887"/>
      <c r="R1002" s="672"/>
      <c r="S1002" s="670"/>
      <c r="T1002" s="671"/>
      <c r="U1002" s="425"/>
    </row>
    <row r="1003" spans="1:21" ht="13.5" customHeight="1" outlineLevel="1">
      <c r="A1003" s="425"/>
      <c r="B1003" s="170">
        <f t="shared" si="16"/>
        <v>996</v>
      </c>
      <c r="C1003" s="457"/>
      <c r="D1003" s="47">
        <v>8595057615311</v>
      </c>
      <c r="E1003" s="204" t="s">
        <v>970</v>
      </c>
      <c r="F1003" s="582" t="s">
        <v>6167</v>
      </c>
      <c r="G1003" s="715" t="s">
        <v>8568</v>
      </c>
      <c r="H1003" s="723">
        <v>2280</v>
      </c>
      <c r="I1003" s="829">
        <v>3.3999999999999998E-3</v>
      </c>
      <c r="J1003" s="684">
        <v>1.2489E-2</v>
      </c>
      <c r="K1003" s="684" t="s">
        <v>9173</v>
      </c>
      <c r="L1003" s="445">
        <v>580.42416310757619</v>
      </c>
      <c r="M1003" s="446">
        <f>L1003*ЗМІСТ!$E$13/1000*1.2</f>
        <v>36.603776554350084</v>
      </c>
      <c r="N1003" s="874"/>
      <c r="O1003" s="875"/>
      <c r="P1003" s="1033"/>
      <c r="Q1003" s="887"/>
      <c r="R1003" s="672"/>
      <c r="S1003" s="670"/>
      <c r="T1003" s="671"/>
      <c r="U1003" s="425"/>
    </row>
    <row r="1004" spans="1:21" ht="13.5" customHeight="1" outlineLevel="1">
      <c r="A1004" s="425"/>
      <c r="B1004" s="170">
        <f t="shared" si="16"/>
        <v>997</v>
      </c>
      <c r="C1004" s="457"/>
      <c r="D1004" s="47">
        <v>8595057614406</v>
      </c>
      <c r="E1004" s="204" t="s">
        <v>979</v>
      </c>
      <c r="F1004" s="582" t="s">
        <v>6146</v>
      </c>
      <c r="G1004" s="715" t="s">
        <v>8568</v>
      </c>
      <c r="H1004" s="723">
        <v>1800</v>
      </c>
      <c r="I1004" s="829">
        <v>4.4000000000000003E-3</v>
      </c>
      <c r="J1004" s="684">
        <v>1.5819400000000001E-2</v>
      </c>
      <c r="K1004" s="684" t="s">
        <v>9173</v>
      </c>
      <c r="L1004" s="445">
        <v>653.61345495554326</v>
      </c>
      <c r="M1004" s="446">
        <f>L1004*ЗМІСТ!$E$13/1000*1.2</f>
        <v>41.219374345163587</v>
      </c>
      <c r="N1004" s="874"/>
      <c r="O1004" s="875"/>
      <c r="P1004" s="1033"/>
      <c r="Q1004" s="887"/>
      <c r="R1004" s="672"/>
      <c r="S1004" s="670"/>
      <c r="T1004" s="671"/>
      <c r="U1004" s="425"/>
    </row>
    <row r="1005" spans="1:21" ht="13.5" customHeight="1" outlineLevel="1">
      <c r="A1005" s="425"/>
      <c r="B1005" s="170">
        <f t="shared" si="16"/>
        <v>998</v>
      </c>
      <c r="C1005" s="457"/>
      <c r="D1005" s="47">
        <v>8595057611252</v>
      </c>
      <c r="E1005" s="204" t="s">
        <v>973</v>
      </c>
      <c r="F1005" s="582" t="s">
        <v>6147</v>
      </c>
      <c r="G1005" s="715" t="s">
        <v>8568</v>
      </c>
      <c r="H1005" s="723">
        <v>1800</v>
      </c>
      <c r="I1005" s="829">
        <v>4.1000000000000003E-3</v>
      </c>
      <c r="J1005" s="684">
        <v>1.5819400000000001E-2</v>
      </c>
      <c r="K1005" s="684" t="s">
        <v>9173</v>
      </c>
      <c r="L1005" s="445">
        <v>544.67285407236034</v>
      </c>
      <c r="M1005" s="446">
        <f>L1005*ЗМІСТ!$E$13/1000*1.2</f>
        <v>34.34916172156268</v>
      </c>
      <c r="N1005" s="874"/>
      <c r="O1005" s="875"/>
      <c r="P1005" s="1033"/>
      <c r="Q1005" s="887"/>
      <c r="R1005" s="672"/>
      <c r="S1005" s="670"/>
      <c r="T1005" s="671"/>
      <c r="U1005" s="425"/>
    </row>
    <row r="1006" spans="1:21" ht="13.5" customHeight="1" outlineLevel="1">
      <c r="A1006" s="425"/>
      <c r="B1006" s="170">
        <f t="shared" si="16"/>
        <v>999</v>
      </c>
      <c r="C1006" s="457"/>
      <c r="D1006" s="47">
        <v>8595568909107</v>
      </c>
      <c r="E1006" s="204" t="s">
        <v>982</v>
      </c>
      <c r="F1006" s="582" t="s">
        <v>6168</v>
      </c>
      <c r="G1006" s="715" t="s">
        <v>8568</v>
      </c>
      <c r="H1006" s="723">
        <v>300</v>
      </c>
      <c r="I1006" s="829">
        <v>3.5000000000000001E-3</v>
      </c>
      <c r="J1006" s="684">
        <v>9.4916299999999995E-2</v>
      </c>
      <c r="K1006" s="684" t="s">
        <v>9173</v>
      </c>
      <c r="L1006" s="445">
        <v>1193.226308901156</v>
      </c>
      <c r="M1006" s="446">
        <f>L1006*ЗМІСТ!$E$13/1000*1.2</f>
        <v>75.249433028333073</v>
      </c>
      <c r="N1006" s="874"/>
      <c r="O1006" s="875"/>
      <c r="P1006" s="1033"/>
      <c r="Q1006" s="887"/>
      <c r="R1006" s="672"/>
      <c r="S1006" s="670"/>
      <c r="T1006" s="671"/>
      <c r="U1006" s="425"/>
    </row>
    <row r="1007" spans="1:21" ht="13.5" customHeight="1" outlineLevel="1">
      <c r="A1007" s="425"/>
      <c r="B1007" s="170">
        <f t="shared" si="16"/>
        <v>1000</v>
      </c>
      <c r="C1007" s="457"/>
      <c r="D1007" s="47">
        <v>8595568909138</v>
      </c>
      <c r="E1007" s="204" t="s">
        <v>976</v>
      </c>
      <c r="F1007" s="582" t="s">
        <v>6169</v>
      </c>
      <c r="G1007" s="715" t="s">
        <v>8568</v>
      </c>
      <c r="H1007" s="723">
        <v>300</v>
      </c>
      <c r="I1007" s="829">
        <v>3.5000000000000001E-3</v>
      </c>
      <c r="J1007" s="684">
        <v>9.4916299999999995E-2</v>
      </c>
      <c r="K1007" s="684" t="s">
        <v>9173</v>
      </c>
      <c r="L1007" s="445">
        <v>1162.5952360872393</v>
      </c>
      <c r="M1007" s="446">
        <f>L1007*ЗМІСТ!$E$13/1000*1.2</f>
        <v>73.317719953367885</v>
      </c>
      <c r="N1007" s="874"/>
      <c r="O1007" s="875"/>
      <c r="P1007" s="1033"/>
      <c r="Q1007" s="887"/>
      <c r="R1007" s="672"/>
      <c r="S1007" s="670"/>
      <c r="T1007" s="671"/>
      <c r="U1007" s="425"/>
    </row>
    <row r="1008" spans="1:21" ht="13.5" customHeight="1" outlineLevel="1">
      <c r="A1008" s="425"/>
      <c r="B1008" s="170">
        <f t="shared" si="16"/>
        <v>1001</v>
      </c>
      <c r="C1008" s="457"/>
      <c r="D1008" s="47">
        <v>8595057622166</v>
      </c>
      <c r="E1008" s="204" t="s">
        <v>1571</v>
      </c>
      <c r="F1008" s="582" t="s">
        <v>6170</v>
      </c>
      <c r="G1008" s="715" t="s">
        <v>8568</v>
      </c>
      <c r="H1008" s="723">
        <v>900</v>
      </c>
      <c r="I1008" s="684">
        <v>6.4000000000000003E-3</v>
      </c>
      <c r="J1008" s="684">
        <v>3.1638800000000002E-2</v>
      </c>
      <c r="K1008" s="684" t="s">
        <v>9173</v>
      </c>
      <c r="L1008" s="445">
        <v>884.02416291257975</v>
      </c>
      <c r="M1008" s="446">
        <f>L1008*ЗМІСТ!$E$13/1000*1.2</f>
        <v>55.749958366052859</v>
      </c>
      <c r="N1008" s="874"/>
      <c r="O1008" s="875"/>
      <c r="P1008" s="1033"/>
      <c r="Q1008" s="887"/>
      <c r="R1008" s="672"/>
      <c r="S1008" s="670"/>
      <c r="T1008" s="671"/>
      <c r="U1008" s="425"/>
    </row>
    <row r="1009" spans="1:21" ht="13.5" customHeight="1" outlineLevel="1">
      <c r="A1009" s="425"/>
      <c r="B1009" s="170">
        <f t="shared" si="16"/>
        <v>1002</v>
      </c>
      <c r="C1009" s="21"/>
      <c r="D1009" s="47">
        <v>8595057622173</v>
      </c>
      <c r="E1009" s="204" t="s">
        <v>1574</v>
      </c>
      <c r="F1009" s="582" t="s">
        <v>6171</v>
      </c>
      <c r="G1009" s="715" t="s">
        <v>8568</v>
      </c>
      <c r="H1009" s="723">
        <v>910</v>
      </c>
      <c r="I1009" s="684">
        <v>5.3E-3</v>
      </c>
      <c r="J1009" s="684">
        <v>3.1291100000000002E-2</v>
      </c>
      <c r="K1009" s="684" t="s">
        <v>9173</v>
      </c>
      <c r="L1009" s="445">
        <v>780.7459550323232</v>
      </c>
      <c r="M1009" s="446">
        <f>L1009*ЗМІСТ!$E$13/1000*1.2</f>
        <v>49.236837988805618</v>
      </c>
      <c r="N1009" s="874"/>
      <c r="O1009" s="875"/>
      <c r="P1009" s="1033"/>
      <c r="Q1009" s="887"/>
      <c r="R1009" s="672"/>
      <c r="S1009" s="670"/>
      <c r="T1009" s="671"/>
      <c r="U1009" s="425"/>
    </row>
    <row r="1010" spans="1:21" ht="13.5" customHeight="1" outlineLevel="1">
      <c r="A1010" s="425"/>
      <c r="B1010" s="170">
        <f t="shared" si="16"/>
        <v>1003</v>
      </c>
      <c r="C1010" s="21"/>
      <c r="D1010" s="47">
        <v>8595057622180</v>
      </c>
      <c r="E1010" s="204" t="s">
        <v>1577</v>
      </c>
      <c r="F1010" s="582" t="s">
        <v>6172</v>
      </c>
      <c r="G1010" s="715" t="s">
        <v>8568</v>
      </c>
      <c r="H1010" s="723">
        <v>400</v>
      </c>
      <c r="I1010" s="684">
        <v>1.18E-2</v>
      </c>
      <c r="J1010" s="684">
        <v>7.1187200000000006E-2</v>
      </c>
      <c r="K1010" s="684" t="s">
        <v>9173</v>
      </c>
      <c r="L1010" s="445">
        <v>949.80416309782618</v>
      </c>
      <c r="M1010" s="446">
        <f>L1010*ЗМІСТ!$E$13/1000*1.2</f>
        <v>59.898297772935209</v>
      </c>
      <c r="N1010" s="874"/>
      <c r="O1010" s="875"/>
      <c r="P1010" s="1033"/>
      <c r="Q1010" s="887"/>
      <c r="R1010" s="672"/>
      <c r="S1010" s="670"/>
      <c r="T1010" s="671"/>
      <c r="U1010" s="425"/>
    </row>
    <row r="1011" spans="1:21" ht="13.5" customHeight="1" outlineLevel="1">
      <c r="A1011" s="425"/>
      <c r="B1011" s="170">
        <f t="shared" si="16"/>
        <v>1004</v>
      </c>
      <c r="C1011" s="21"/>
      <c r="D1011" s="47">
        <v>8595057622197</v>
      </c>
      <c r="E1011" s="204" t="s">
        <v>1580</v>
      </c>
      <c r="F1011" s="582" t="s">
        <v>6173</v>
      </c>
      <c r="G1011" s="715" t="s">
        <v>8568</v>
      </c>
      <c r="H1011" s="723">
        <v>240</v>
      </c>
      <c r="I1011" s="684">
        <v>1.47E-2</v>
      </c>
      <c r="J1011" s="684">
        <v>0.1186453</v>
      </c>
      <c r="K1011" s="684" t="s">
        <v>9173</v>
      </c>
      <c r="L1011" s="445">
        <v>1106.6942810524788</v>
      </c>
      <c r="M1011" s="446">
        <f>L1011*ЗМІСТ!$E$13/1000*1.2</f>
        <v>69.792391069208549</v>
      </c>
      <c r="N1011" s="874"/>
      <c r="O1011" s="875"/>
      <c r="P1011" s="1033"/>
      <c r="Q1011" s="887"/>
      <c r="R1011" s="672"/>
      <c r="S1011" s="670"/>
      <c r="T1011" s="671"/>
      <c r="U1011" s="425"/>
    </row>
    <row r="1012" spans="1:21" ht="13.5" customHeight="1" outlineLevel="1">
      <c r="A1012" s="425"/>
      <c r="B1012" s="170">
        <f t="shared" si="16"/>
        <v>1005</v>
      </c>
      <c r="C1012" s="457"/>
      <c r="D1012" s="47">
        <v>8595057622203</v>
      </c>
      <c r="E1012" s="204" t="s">
        <v>1583</v>
      </c>
      <c r="F1012" s="582" t="s">
        <v>6174</v>
      </c>
      <c r="G1012" s="715" t="s">
        <v>8568</v>
      </c>
      <c r="H1012" s="723">
        <v>270</v>
      </c>
      <c r="I1012" s="684">
        <v>1.17E-2</v>
      </c>
      <c r="J1012" s="684">
        <v>0.1054625</v>
      </c>
      <c r="K1012" s="684" t="s">
        <v>9173</v>
      </c>
      <c r="L1012" s="445">
        <v>1050.5222639578535</v>
      </c>
      <c r="M1012" s="446">
        <f>L1012*ЗМІСТ!$E$13/1000*1.2</f>
        <v>66.24996797067584</v>
      </c>
      <c r="N1012" s="874"/>
      <c r="O1012" s="875"/>
      <c r="P1012" s="1033"/>
      <c r="Q1012" s="887"/>
      <c r="R1012" s="672"/>
      <c r="S1012" s="670"/>
      <c r="T1012" s="671"/>
      <c r="U1012" s="425"/>
    </row>
    <row r="1013" spans="1:21" ht="13.5" customHeight="1" outlineLevel="1">
      <c r="A1013" s="425"/>
      <c r="B1013" s="170">
        <f t="shared" si="16"/>
        <v>1006</v>
      </c>
      <c r="C1013" s="457"/>
      <c r="D1013" s="47">
        <v>8595057622210</v>
      </c>
      <c r="E1013" s="204" t="s">
        <v>1586</v>
      </c>
      <c r="F1013" s="582" t="s">
        <v>6175</v>
      </c>
      <c r="G1013" s="715" t="s">
        <v>8568</v>
      </c>
      <c r="H1013" s="723">
        <v>290</v>
      </c>
      <c r="I1013" s="684">
        <v>1.46E-2</v>
      </c>
      <c r="J1013" s="684">
        <v>9.8189200000000004E-2</v>
      </c>
      <c r="K1013" s="684" t="s">
        <v>9173</v>
      </c>
      <c r="L1013" s="445">
        <v>1138.3192809915424</v>
      </c>
      <c r="M1013" s="446">
        <f>L1013*ЗМІСТ!$E$13/1000*1.2</f>
        <v>71.786785005365672</v>
      </c>
      <c r="N1013" s="874"/>
      <c r="O1013" s="875"/>
      <c r="P1013" s="1033"/>
      <c r="Q1013" s="887"/>
      <c r="R1013" s="672"/>
      <c r="S1013" s="670"/>
      <c r="T1013" s="671"/>
      <c r="U1013" s="425"/>
    </row>
    <row r="1014" spans="1:21" ht="13.5" customHeight="1" outlineLevel="1">
      <c r="A1014" s="425"/>
      <c r="B1014" s="170">
        <f t="shared" si="16"/>
        <v>1007</v>
      </c>
      <c r="C1014" s="457"/>
      <c r="D1014" s="47">
        <v>8595057622227</v>
      </c>
      <c r="E1014" s="204" t="s">
        <v>1589</v>
      </c>
      <c r="F1014" s="582" t="s">
        <v>6176</v>
      </c>
      <c r="G1014" s="715" t="s">
        <v>8568</v>
      </c>
      <c r="H1014" s="723">
        <v>530</v>
      </c>
      <c r="I1014" s="684">
        <v>7.0000000000000001E-3</v>
      </c>
      <c r="J1014" s="684">
        <v>5.3726200000000002E-2</v>
      </c>
      <c r="K1014" s="684" t="s">
        <v>9173</v>
      </c>
      <c r="L1014" s="445">
        <v>783.09523608723941</v>
      </c>
      <c r="M1014" s="446">
        <f>L1014*ЗМІСТ!$E$13/1000*1.2</f>
        <v>49.384992673367883</v>
      </c>
      <c r="N1014" s="874"/>
      <c r="O1014" s="875"/>
      <c r="P1014" s="1033"/>
      <c r="Q1014" s="887"/>
      <c r="R1014" s="672"/>
      <c r="S1014" s="670"/>
      <c r="T1014" s="671"/>
      <c r="U1014" s="425"/>
    </row>
    <row r="1015" spans="1:21" ht="13.5" customHeight="1" outlineLevel="1">
      <c r="A1015" s="425"/>
      <c r="B1015" s="170">
        <f t="shared" si="16"/>
        <v>1008</v>
      </c>
      <c r="C1015" s="457"/>
      <c r="D1015" s="47">
        <v>8595057622296</v>
      </c>
      <c r="E1015" s="204" t="s">
        <v>1595</v>
      </c>
      <c r="F1015" s="582" t="s">
        <v>6177</v>
      </c>
      <c r="G1015" s="715" t="s">
        <v>8568</v>
      </c>
      <c r="H1015" s="723">
        <v>564</v>
      </c>
      <c r="I1015" s="684">
        <v>8.3999999999999995E-3</v>
      </c>
      <c r="J1015" s="684">
        <v>5.0487400000000002E-2</v>
      </c>
      <c r="K1015" s="684" t="s">
        <v>9173</v>
      </c>
      <c r="L1015" s="445">
        <v>878.81357291507072</v>
      </c>
      <c r="M1015" s="446">
        <f>L1015*ЗМІСТ!$E$13/1000*1.2</f>
        <v>55.421358552144348</v>
      </c>
      <c r="N1015" s="874"/>
      <c r="O1015" s="875"/>
      <c r="P1015" s="1033"/>
      <c r="Q1015" s="887"/>
      <c r="R1015" s="672"/>
      <c r="S1015" s="670"/>
      <c r="T1015" s="671"/>
      <c r="U1015" s="425"/>
    </row>
    <row r="1016" spans="1:21" ht="13.5" customHeight="1" outlineLevel="1">
      <c r="A1016" s="425"/>
      <c r="B1016" s="170">
        <f t="shared" si="16"/>
        <v>1009</v>
      </c>
      <c r="C1016" s="457"/>
      <c r="D1016" s="47">
        <v>8595057622302</v>
      </c>
      <c r="E1016" s="204" t="s">
        <v>1598</v>
      </c>
      <c r="F1016" s="582" t="s">
        <v>6178</v>
      </c>
      <c r="G1016" s="715" t="s">
        <v>8568</v>
      </c>
      <c r="H1016" s="723">
        <v>560</v>
      </c>
      <c r="I1016" s="684">
        <v>8.2000000000000007E-3</v>
      </c>
      <c r="J1016" s="684">
        <v>5.0847999999999997E-2</v>
      </c>
      <c r="K1016" s="684" t="s">
        <v>9173</v>
      </c>
      <c r="L1016" s="445">
        <v>889.26488204778491</v>
      </c>
      <c r="M1016" s="446">
        <f>L1016*ЗМІСТ!$E$13/1000*1.2</f>
        <v>56.080458239080372</v>
      </c>
      <c r="N1016" s="874"/>
      <c r="O1016" s="875"/>
      <c r="P1016" s="1033"/>
      <c r="Q1016" s="887"/>
      <c r="R1016" s="672"/>
      <c r="S1016" s="670"/>
      <c r="T1016" s="671"/>
      <c r="U1016" s="425"/>
    </row>
    <row r="1017" spans="1:21" ht="13.5" customHeight="1" outlineLevel="1">
      <c r="A1017" s="425"/>
      <c r="B1017" s="170">
        <f t="shared" si="16"/>
        <v>1010</v>
      </c>
      <c r="C1017" s="457"/>
      <c r="D1017" s="47">
        <v>8595057622319</v>
      </c>
      <c r="E1017" s="204" t="s">
        <v>1601</v>
      </c>
      <c r="F1017" s="582" t="s">
        <v>6179</v>
      </c>
      <c r="G1017" s="715" t="s">
        <v>8568</v>
      </c>
      <c r="H1017" s="723">
        <v>200</v>
      </c>
      <c r="I1017" s="684">
        <v>2.1600000000000001E-2</v>
      </c>
      <c r="J1017" s="684">
        <v>0.14237440000000001</v>
      </c>
      <c r="K1017" s="684" t="s">
        <v>9173</v>
      </c>
      <c r="L1017" s="445">
        <v>1225.0922639432288</v>
      </c>
      <c r="M1017" s="446">
        <f>L1017*ЗМІСТ!$E$13/1000*1.2</f>
        <v>77.259022518553536</v>
      </c>
      <c r="N1017" s="874"/>
      <c r="O1017" s="875"/>
      <c r="P1017" s="1033"/>
      <c r="Q1017" s="887"/>
      <c r="R1017" s="672"/>
      <c r="S1017" s="670"/>
      <c r="T1017" s="671"/>
      <c r="U1017" s="425"/>
    </row>
    <row r="1018" spans="1:21" ht="13.5" customHeight="1" outlineLevel="1">
      <c r="A1018" s="425"/>
      <c r="B1018" s="170">
        <f t="shared" si="16"/>
        <v>1011</v>
      </c>
      <c r="C1018" s="450"/>
      <c r="D1018" s="47">
        <v>8595057622326</v>
      </c>
      <c r="E1018" s="204" t="s">
        <v>1604</v>
      </c>
      <c r="F1018" s="582" t="s">
        <v>6180</v>
      </c>
      <c r="G1018" s="715" t="s">
        <v>8568</v>
      </c>
      <c r="H1018" s="723">
        <v>160</v>
      </c>
      <c r="I1018" s="684">
        <v>2.76E-2</v>
      </c>
      <c r="J1018" s="684">
        <v>0.17796799999999999</v>
      </c>
      <c r="K1018" s="684" t="s">
        <v>9173</v>
      </c>
      <c r="L1018" s="445">
        <v>1349.1224999744065</v>
      </c>
      <c r="M1018" s="446">
        <f>L1018*ЗМІСТ!$E$13/1000*1.2</f>
        <v>85.080845478785974</v>
      </c>
      <c r="N1018" s="874"/>
      <c r="O1018" s="875"/>
      <c r="P1018" s="1033"/>
      <c r="Q1018" s="887"/>
      <c r="R1018" s="672"/>
      <c r="S1018" s="670"/>
      <c r="T1018" s="671"/>
      <c r="U1018" s="425"/>
    </row>
    <row r="1019" spans="1:21" ht="13.5" customHeight="1" outlineLevel="1">
      <c r="A1019" s="425"/>
      <c r="B1019" s="170">
        <f t="shared" si="16"/>
        <v>1012</v>
      </c>
      <c r="C1019" s="21"/>
      <c r="D1019" s="47">
        <v>8595057622333</v>
      </c>
      <c r="E1019" s="204" t="s">
        <v>1607</v>
      </c>
      <c r="F1019" s="582" t="s">
        <v>6181</v>
      </c>
      <c r="G1019" s="715" t="s">
        <v>8568</v>
      </c>
      <c r="H1019" s="723">
        <v>212</v>
      </c>
      <c r="I1019" s="684">
        <v>1.7000000000000001E-2</v>
      </c>
      <c r="J1019" s="684">
        <v>0.1343154</v>
      </c>
      <c r="K1019" s="684" t="s">
        <v>9173</v>
      </c>
      <c r="L1019" s="445">
        <v>1192.6841630880765</v>
      </c>
      <c r="M1019" s="446">
        <f>L1019*ЗМІСТ!$E$13/1000*1.2</f>
        <v>75.215243231520361</v>
      </c>
      <c r="N1019" s="874"/>
      <c r="O1019" s="875"/>
      <c r="P1019" s="1033"/>
      <c r="Q1019" s="887"/>
      <c r="R1019" s="672"/>
      <c r="S1019" s="670"/>
      <c r="T1019" s="671"/>
      <c r="U1019" s="425"/>
    </row>
    <row r="1020" spans="1:21" ht="13.5" customHeight="1" outlineLevel="1">
      <c r="A1020" s="425"/>
      <c r="B1020" s="170">
        <f t="shared" si="16"/>
        <v>1013</v>
      </c>
      <c r="C1020" s="21"/>
      <c r="D1020" s="47">
        <v>8595057622340</v>
      </c>
      <c r="E1020" s="204" t="s">
        <v>1610</v>
      </c>
      <c r="F1020" s="582" t="s">
        <v>6182</v>
      </c>
      <c r="G1020" s="715" t="s">
        <v>8568</v>
      </c>
      <c r="H1020" s="723">
        <v>238</v>
      </c>
      <c r="I1020" s="684">
        <v>1.7500000000000002E-2</v>
      </c>
      <c r="J1020" s="684">
        <v>0.11964229999999999</v>
      </c>
      <c r="K1020" s="684" t="s">
        <v>9173</v>
      </c>
      <c r="L1020" s="445">
        <v>1162.8060730211005</v>
      </c>
      <c r="M1020" s="446">
        <f>L1020*ЗМІСТ!$E$13/1000*1.2</f>
        <v>73.331016140030982</v>
      </c>
      <c r="N1020" s="874"/>
      <c r="O1020" s="875"/>
      <c r="P1020" s="1033"/>
      <c r="Q1020" s="887"/>
      <c r="R1020" s="672"/>
      <c r="S1020" s="670"/>
      <c r="T1020" s="671"/>
      <c r="U1020" s="425"/>
    </row>
    <row r="1021" spans="1:21" ht="13.5" customHeight="1" outlineLevel="1">
      <c r="A1021" s="425"/>
      <c r="B1021" s="170">
        <f t="shared" si="16"/>
        <v>1014</v>
      </c>
      <c r="C1021" s="457"/>
      <c r="D1021" s="47">
        <v>8595057621923</v>
      </c>
      <c r="E1021" s="204" t="s">
        <v>1616</v>
      </c>
      <c r="F1021" s="582" t="s">
        <v>6183</v>
      </c>
      <c r="G1021" s="715" t="s">
        <v>8568</v>
      </c>
      <c r="H1021" s="723">
        <v>400</v>
      </c>
      <c r="I1021" s="684">
        <v>1.6299999999999999E-2</v>
      </c>
      <c r="J1021" s="684">
        <v>7.1187200000000006E-2</v>
      </c>
      <c r="K1021" s="684" t="s">
        <v>9173</v>
      </c>
      <c r="L1021" s="445">
        <v>1375.416427002056</v>
      </c>
      <c r="M1021" s="446">
        <f>L1021*ЗМІСТ!$E$13/1000*1.2</f>
        <v>86.739041485829333</v>
      </c>
      <c r="N1021" s="874"/>
      <c r="O1021" s="875"/>
      <c r="P1021" s="1033"/>
      <c r="Q1021" s="887"/>
      <c r="R1021" s="672"/>
      <c r="S1021" s="670"/>
      <c r="T1021" s="671"/>
      <c r="U1021" s="425"/>
    </row>
    <row r="1022" spans="1:21" ht="13.5" customHeight="1" outlineLevel="1">
      <c r="A1022" s="425"/>
      <c r="B1022" s="170">
        <f t="shared" si="16"/>
        <v>1015</v>
      </c>
      <c r="C1022" s="457"/>
      <c r="D1022" s="47">
        <v>8595057621930</v>
      </c>
      <c r="E1022" s="204" t="s">
        <v>1619</v>
      </c>
      <c r="F1022" s="582" t="s">
        <v>6184</v>
      </c>
      <c r="G1022" s="715" t="s">
        <v>8568</v>
      </c>
      <c r="H1022" s="723">
        <v>296</v>
      </c>
      <c r="I1022" s="684">
        <v>1.8800000000000001E-2</v>
      </c>
      <c r="J1022" s="684">
        <v>9.6198900000000004E-2</v>
      </c>
      <c r="K1022" s="684" t="s">
        <v>9173</v>
      </c>
      <c r="L1022" s="445">
        <v>1175.6669100280842</v>
      </c>
      <c r="M1022" s="446">
        <f>L1022*ЗМІСТ!$E$13/1000*1.2</f>
        <v>74.142069907305498</v>
      </c>
      <c r="N1022" s="874"/>
      <c r="O1022" s="875"/>
      <c r="P1022" s="1033"/>
      <c r="Q1022" s="887"/>
      <c r="R1022" s="672"/>
      <c r="S1022" s="670"/>
      <c r="T1022" s="671"/>
      <c r="U1022" s="425"/>
    </row>
    <row r="1023" spans="1:21" ht="13.5" customHeight="1" outlineLevel="1">
      <c r="A1023" s="425"/>
      <c r="B1023" s="170">
        <f t="shared" si="16"/>
        <v>1016</v>
      </c>
      <c r="C1023" s="457"/>
      <c r="D1023" s="47">
        <v>8595057621947</v>
      </c>
      <c r="E1023" s="204" t="s">
        <v>1622</v>
      </c>
      <c r="F1023" s="582" t="s">
        <v>6185</v>
      </c>
      <c r="G1023" s="715" t="s">
        <v>8568</v>
      </c>
      <c r="H1023" s="723">
        <v>120</v>
      </c>
      <c r="I1023" s="684">
        <v>3.8800000000000001E-2</v>
      </c>
      <c r="J1023" s="684">
        <v>0.23729059999999999</v>
      </c>
      <c r="K1023" s="684" t="s">
        <v>9173</v>
      </c>
      <c r="L1023" s="445">
        <v>1881.6272639359163</v>
      </c>
      <c r="M1023" s="446">
        <f>L1023*ЗМІСТ!$E$13/1000*1.2</f>
        <v>118.66264071249239</v>
      </c>
      <c r="N1023" s="874"/>
      <c r="O1023" s="875"/>
      <c r="P1023" s="1033"/>
      <c r="Q1023" s="887"/>
      <c r="R1023" s="672"/>
      <c r="S1023" s="670"/>
      <c r="T1023" s="671"/>
      <c r="U1023" s="425"/>
    </row>
    <row r="1024" spans="1:21" ht="13.5" customHeight="1" outlineLevel="1">
      <c r="A1024" s="425"/>
      <c r="B1024" s="170">
        <f t="shared" si="16"/>
        <v>1017</v>
      </c>
      <c r="C1024" s="21"/>
      <c r="D1024" s="47">
        <v>8595057621961</v>
      </c>
      <c r="E1024" s="204" t="s">
        <v>1625</v>
      </c>
      <c r="F1024" s="582" t="s">
        <v>6186</v>
      </c>
      <c r="G1024" s="715" t="s">
        <v>8568</v>
      </c>
      <c r="H1024" s="723">
        <v>100</v>
      </c>
      <c r="I1024" s="684">
        <v>4.9000000000000002E-2</v>
      </c>
      <c r="J1024" s="684">
        <v>0.28474880000000002</v>
      </c>
      <c r="K1024" s="684" t="s">
        <v>9173</v>
      </c>
      <c r="L1024" s="445">
        <v>2091.8883371057018</v>
      </c>
      <c r="M1024" s="446">
        <f>L1024*ЗМІСТ!$E$13/1000*1.2</f>
        <v>131.92251138910004</v>
      </c>
      <c r="N1024" s="874"/>
      <c r="O1024" s="875"/>
      <c r="P1024" s="1033"/>
      <c r="Q1024" s="887"/>
      <c r="R1024" s="672"/>
      <c r="S1024" s="670"/>
      <c r="T1024" s="671"/>
      <c r="U1024" s="425"/>
    </row>
    <row r="1025" spans="1:21" ht="13.5" customHeight="1" outlineLevel="1">
      <c r="A1025" s="425"/>
      <c r="B1025" s="170">
        <f t="shared" si="16"/>
        <v>1018</v>
      </c>
      <c r="C1025" s="450"/>
      <c r="D1025" s="47">
        <v>8595057621954</v>
      </c>
      <c r="E1025" s="204" t="s">
        <v>1628</v>
      </c>
      <c r="F1025" s="582" t="s">
        <v>6187</v>
      </c>
      <c r="G1025" s="715" t="s">
        <v>8568</v>
      </c>
      <c r="H1025" s="723">
        <v>150</v>
      </c>
      <c r="I1025" s="684">
        <v>2.18E-2</v>
      </c>
      <c r="J1025" s="684">
        <v>0.18983249999999999</v>
      </c>
      <c r="K1025" s="684" t="s">
        <v>9173</v>
      </c>
      <c r="L1025" s="445">
        <v>1182.7147639176355</v>
      </c>
      <c r="M1025" s="446">
        <f>L1025*ЗМІСТ!$E$13/1000*1.2</f>
        <v>74.58653463733954</v>
      </c>
      <c r="N1025" s="874"/>
      <c r="O1025" s="875"/>
      <c r="P1025" s="1033"/>
      <c r="Q1025" s="887"/>
      <c r="R1025" s="672"/>
      <c r="S1025" s="670"/>
      <c r="T1025" s="671"/>
      <c r="U1025" s="425"/>
    </row>
    <row r="1026" spans="1:21" ht="13.5" customHeight="1" outlineLevel="1">
      <c r="A1026" s="425"/>
      <c r="B1026" s="170">
        <f t="shared" si="16"/>
        <v>1019</v>
      </c>
      <c r="C1026" s="21"/>
      <c r="D1026" s="47">
        <v>8595057621978</v>
      </c>
      <c r="E1026" s="204" t="s">
        <v>1631</v>
      </c>
      <c r="F1026" s="582" t="s">
        <v>6188</v>
      </c>
      <c r="G1026" s="715" t="s">
        <v>8568</v>
      </c>
      <c r="H1026" s="723">
        <v>168</v>
      </c>
      <c r="I1026" s="684">
        <v>0.03</v>
      </c>
      <c r="J1026" s="684">
        <v>0.16949330000000001</v>
      </c>
      <c r="K1026" s="684" t="s">
        <v>9173</v>
      </c>
      <c r="L1026" s="445">
        <v>1310.2990450627376</v>
      </c>
      <c r="M1026" s="446">
        <f>L1026*ЗМІСТ!$E$13/1000*1.2</f>
        <v>82.632489329989269</v>
      </c>
      <c r="N1026" s="874"/>
      <c r="O1026" s="875"/>
      <c r="P1026" s="1033"/>
      <c r="Q1026" s="887"/>
      <c r="R1026" s="672"/>
      <c r="S1026" s="670"/>
      <c r="T1026" s="671"/>
      <c r="U1026" s="425"/>
    </row>
    <row r="1027" spans="1:21" ht="13.5" customHeight="1" outlineLevel="1">
      <c r="A1027" s="425"/>
      <c r="B1027" s="170">
        <f t="shared" si="16"/>
        <v>1020</v>
      </c>
      <c r="C1027" s="21"/>
      <c r="D1027" s="47">
        <v>8595057622234</v>
      </c>
      <c r="E1027" s="204" t="s">
        <v>1640</v>
      </c>
      <c r="F1027" s="582" t="s">
        <v>6189</v>
      </c>
      <c r="G1027" s="715" t="s">
        <v>8568</v>
      </c>
      <c r="H1027" s="723">
        <v>304</v>
      </c>
      <c r="I1027" s="684">
        <v>0.02</v>
      </c>
      <c r="J1027" s="684">
        <v>9.3667399999999998E-2</v>
      </c>
      <c r="K1027" s="684" t="s">
        <v>9173</v>
      </c>
      <c r="L1027" s="445">
        <v>1468.8457191132682</v>
      </c>
      <c r="M1027" s="446">
        <f>L1027*ЗМІСТ!$E$13/1000*1.2</f>
        <v>92.63105141484408</v>
      </c>
      <c r="N1027" s="874"/>
      <c r="O1027" s="875"/>
      <c r="P1027" s="1033"/>
      <c r="Q1027" s="887"/>
      <c r="R1027" s="672"/>
      <c r="S1027" s="670"/>
      <c r="T1027" s="671"/>
      <c r="U1027" s="425"/>
    </row>
    <row r="1028" spans="1:21" ht="13.5" customHeight="1" outlineLevel="1">
      <c r="A1028" s="425"/>
      <c r="B1028" s="170">
        <f t="shared" ref="B1028:B1091" si="17">B1027+1</f>
        <v>1021</v>
      </c>
      <c r="C1028" s="21"/>
      <c r="D1028" s="47">
        <v>8595057622241</v>
      </c>
      <c r="E1028" s="204" t="s">
        <v>1643</v>
      </c>
      <c r="F1028" s="582" t="s">
        <v>6190</v>
      </c>
      <c r="G1028" s="715" t="s">
        <v>8568</v>
      </c>
      <c r="H1028" s="723">
        <v>272</v>
      </c>
      <c r="I1028" s="684">
        <v>2.2499999999999999E-2</v>
      </c>
      <c r="J1028" s="684">
        <v>0.104687</v>
      </c>
      <c r="K1028" s="684" t="s">
        <v>9173</v>
      </c>
      <c r="L1028" s="445">
        <v>1439.3591630515148</v>
      </c>
      <c r="M1028" s="446">
        <f>L1028*ЗМІСТ!$E$13/1000*1.2</f>
        <v>90.771515961214632</v>
      </c>
      <c r="N1028" s="874"/>
      <c r="O1028" s="875"/>
      <c r="P1028" s="1033"/>
      <c r="Q1028" s="887"/>
      <c r="R1028" s="672"/>
      <c r="S1028" s="670"/>
      <c r="T1028" s="671"/>
      <c r="U1028" s="425"/>
    </row>
    <row r="1029" spans="1:21" ht="13.5" customHeight="1" outlineLevel="1">
      <c r="A1029" s="425"/>
      <c r="B1029" s="170">
        <f t="shared" si="17"/>
        <v>1022</v>
      </c>
      <c r="C1029" s="450"/>
      <c r="D1029" s="47">
        <v>8595057622258</v>
      </c>
      <c r="E1029" s="204" t="s">
        <v>1646</v>
      </c>
      <c r="F1029" s="582" t="s">
        <v>6191</v>
      </c>
      <c r="G1029" s="715" t="s">
        <v>8568</v>
      </c>
      <c r="H1029" s="723">
        <v>90</v>
      </c>
      <c r="I1029" s="684">
        <v>5.6000000000000001E-2</v>
      </c>
      <c r="J1029" s="684">
        <v>0.31638749999999999</v>
      </c>
      <c r="K1029" s="684" t="s">
        <v>9173</v>
      </c>
      <c r="L1029" s="445">
        <v>2238.3572640967886</v>
      </c>
      <c r="M1029" s="446">
        <f>L1029*ЗМІСТ!$E$13/1000*1.2</f>
        <v>141.15940436583762</v>
      </c>
      <c r="N1029" s="874"/>
      <c r="O1029" s="875"/>
      <c r="P1029" s="1033"/>
      <c r="Q1029" s="887"/>
      <c r="R1029" s="672"/>
      <c r="S1029" s="670"/>
      <c r="T1029" s="671"/>
      <c r="U1029" s="425"/>
    </row>
    <row r="1030" spans="1:21" ht="13.5" customHeight="1" outlineLevel="1">
      <c r="A1030" s="425"/>
      <c r="B1030" s="170">
        <f t="shared" si="17"/>
        <v>1023</v>
      </c>
      <c r="C1030" s="21"/>
      <c r="D1030" s="47">
        <v>8595057622265</v>
      </c>
      <c r="E1030" s="204" t="s">
        <v>1649</v>
      </c>
      <c r="F1030" s="582" t="s">
        <v>6192</v>
      </c>
      <c r="G1030" s="715" t="s">
        <v>8568</v>
      </c>
      <c r="H1030" s="723">
        <v>68</v>
      </c>
      <c r="I1030" s="684">
        <v>7.5999999999999998E-2</v>
      </c>
      <c r="J1030" s="684">
        <v>0.41874820000000001</v>
      </c>
      <c r="K1030" s="684" t="s">
        <v>9173</v>
      </c>
      <c r="L1030" s="445">
        <v>2733.7252359556169</v>
      </c>
      <c r="M1030" s="446">
        <f>L1030*ЗМІСТ!$E$13/1000*1.2</f>
        <v>172.39921088426726</v>
      </c>
      <c r="N1030" s="874"/>
      <c r="O1030" s="875"/>
      <c r="P1030" s="1033"/>
      <c r="Q1030" s="887"/>
      <c r="R1030" s="672"/>
      <c r="S1030" s="670"/>
      <c r="T1030" s="671"/>
      <c r="U1030" s="425"/>
    </row>
    <row r="1031" spans="1:21" ht="13.5" customHeight="1" outlineLevel="1">
      <c r="A1031" s="425"/>
      <c r="B1031" s="170">
        <f t="shared" si="17"/>
        <v>1024</v>
      </c>
      <c r="C1031" s="21"/>
      <c r="D1031" s="47">
        <v>8595057622272</v>
      </c>
      <c r="E1031" s="204" t="s">
        <v>1652</v>
      </c>
      <c r="F1031" s="582" t="s">
        <v>6193</v>
      </c>
      <c r="G1031" s="715" t="s">
        <v>8568</v>
      </c>
      <c r="H1031" s="723">
        <v>118</v>
      </c>
      <c r="I1031" s="684">
        <v>2.6800000000000001E-2</v>
      </c>
      <c r="J1031" s="684">
        <v>0.24131250000000001</v>
      </c>
      <c r="K1031" s="684" t="s">
        <v>9173</v>
      </c>
      <c r="L1031" s="445">
        <v>1486.194281052479</v>
      </c>
      <c r="M1031" s="446">
        <f>L1031*ЗМІСТ!$E$13/1000*1.2</f>
        <v>93.725118349208557</v>
      </c>
      <c r="N1031" s="874"/>
      <c r="O1031" s="875"/>
      <c r="P1031" s="1033"/>
      <c r="Q1031" s="887"/>
      <c r="R1031" s="672"/>
      <c r="S1031" s="670"/>
      <c r="T1031" s="671"/>
      <c r="U1031" s="425"/>
    </row>
    <row r="1032" spans="1:21" ht="13.5" customHeight="1" outlineLevel="1">
      <c r="A1032" s="425"/>
      <c r="B1032" s="170">
        <f t="shared" si="17"/>
        <v>1025</v>
      </c>
      <c r="C1032" s="457"/>
      <c r="D1032" s="47">
        <v>8595057622289</v>
      </c>
      <c r="E1032" s="204" t="s">
        <v>1655</v>
      </c>
      <c r="F1032" s="582" t="s">
        <v>6194</v>
      </c>
      <c r="G1032" s="715" t="s">
        <v>8568</v>
      </c>
      <c r="H1032" s="723">
        <v>120</v>
      </c>
      <c r="I1032" s="684">
        <v>3.3700000000000001E-2</v>
      </c>
      <c r="J1032" s="684">
        <v>0.23729059999999999</v>
      </c>
      <c r="K1032" s="684" t="s">
        <v>9173</v>
      </c>
      <c r="L1032" s="445">
        <v>1634.3197638956983</v>
      </c>
      <c r="M1032" s="446">
        <f>L1032*ЗМІСТ!$E$13/1000*1.2</f>
        <v>103.06648009915608</v>
      </c>
      <c r="N1032" s="874"/>
      <c r="O1032" s="875"/>
      <c r="P1032" s="1033"/>
      <c r="Q1032" s="887"/>
      <c r="R1032" s="672"/>
      <c r="S1032" s="670"/>
      <c r="T1032" s="671"/>
      <c r="U1032" s="425"/>
    </row>
    <row r="1033" spans="1:21" ht="13.5" customHeight="1" outlineLevel="1">
      <c r="A1033" s="425"/>
      <c r="B1033" s="170">
        <f t="shared" si="17"/>
        <v>1026</v>
      </c>
      <c r="C1033" s="450"/>
      <c r="D1033" s="47">
        <v>8595057651609</v>
      </c>
      <c r="E1033" s="204" t="s">
        <v>988</v>
      </c>
      <c r="F1033" s="582" t="s">
        <v>6195</v>
      </c>
      <c r="G1033" s="715" t="s">
        <v>8568</v>
      </c>
      <c r="H1033" s="723">
        <v>100</v>
      </c>
      <c r="I1033" s="684">
        <v>6.6E-3</v>
      </c>
      <c r="J1033" s="684">
        <v>2.3729099999999999E-2</v>
      </c>
      <c r="K1033" s="684" t="s">
        <v>9173</v>
      </c>
      <c r="L1033" s="445">
        <v>445.70166308442026</v>
      </c>
      <c r="M1033" s="446">
        <f>L1033*ЗМІСТ!$E$13/1000*1.2</f>
        <v>28.107658368489783</v>
      </c>
      <c r="N1033" s="874"/>
      <c r="O1033" s="875"/>
      <c r="P1033" s="1033"/>
      <c r="Q1033" s="887"/>
      <c r="R1033" s="672"/>
      <c r="S1033" s="670"/>
      <c r="T1033" s="671"/>
      <c r="U1033" s="425"/>
    </row>
    <row r="1034" spans="1:21" ht="13.5" customHeight="1" outlineLevel="1">
      <c r="A1034" s="425"/>
      <c r="B1034" s="170">
        <f t="shared" si="17"/>
        <v>1027</v>
      </c>
      <c r="C1034" s="457"/>
      <c r="D1034" s="47">
        <v>8595057651616</v>
      </c>
      <c r="E1034" s="204" t="s">
        <v>991</v>
      </c>
      <c r="F1034" s="582" t="s">
        <v>6196</v>
      </c>
      <c r="G1034" s="715" t="s">
        <v>8568</v>
      </c>
      <c r="H1034" s="723">
        <v>100</v>
      </c>
      <c r="I1034" s="684">
        <v>6.4999999999999997E-3</v>
      </c>
      <c r="J1034" s="684">
        <v>1.7362699999999998E-2</v>
      </c>
      <c r="K1034" s="684" t="s">
        <v>9173</v>
      </c>
      <c r="L1034" s="445">
        <v>475.88095507375982</v>
      </c>
      <c r="M1034" s="446">
        <f>L1034*ЗМІСТ!$E$13/1000*1.2</f>
        <v>30.010880409818775</v>
      </c>
      <c r="N1034" s="874"/>
      <c r="O1034" s="875"/>
      <c r="P1034" s="1033"/>
      <c r="Q1034" s="887"/>
      <c r="R1034" s="672"/>
      <c r="S1034" s="670"/>
      <c r="T1034" s="671"/>
      <c r="U1034" s="425"/>
    </row>
    <row r="1035" spans="1:21" ht="13.5" customHeight="1" outlineLevel="1">
      <c r="A1035" s="425"/>
      <c r="B1035" s="170">
        <f t="shared" si="17"/>
        <v>1028</v>
      </c>
      <c r="C1035" s="457"/>
      <c r="D1035" s="47">
        <v>8595057651623</v>
      </c>
      <c r="E1035" s="204" t="s">
        <v>994</v>
      </c>
      <c r="F1035" s="582" t="s">
        <v>6197</v>
      </c>
      <c r="G1035" s="715" t="s">
        <v>8568</v>
      </c>
      <c r="H1035" s="723">
        <v>100</v>
      </c>
      <c r="I1035" s="684">
        <v>1.0500000000000001E-2</v>
      </c>
      <c r="J1035" s="684">
        <v>4.6680100000000002E-2</v>
      </c>
      <c r="K1035" s="684" t="s">
        <v>9173</v>
      </c>
      <c r="L1035" s="445">
        <v>679.48571908401857</v>
      </c>
      <c r="M1035" s="446">
        <f>L1035*ЗМІСТ!$E$13/1000*1.2</f>
        <v>42.850978670599496</v>
      </c>
      <c r="N1035" s="874"/>
      <c r="O1035" s="875"/>
      <c r="P1035" s="1033"/>
      <c r="Q1035" s="887"/>
      <c r="R1035" s="672"/>
      <c r="S1035" s="670"/>
      <c r="T1035" s="671"/>
      <c r="U1035" s="425"/>
    </row>
    <row r="1036" spans="1:21" ht="13.5" customHeight="1" outlineLevel="1">
      <c r="A1036" s="425"/>
      <c r="B1036" s="170">
        <f t="shared" si="17"/>
        <v>1029</v>
      </c>
      <c r="C1036" s="457"/>
      <c r="D1036" s="47">
        <v>8595057651630</v>
      </c>
      <c r="E1036" s="204" t="s">
        <v>997</v>
      </c>
      <c r="F1036" s="582" t="s">
        <v>6198</v>
      </c>
      <c r="G1036" s="715" t="s">
        <v>8568</v>
      </c>
      <c r="H1036" s="723">
        <v>100</v>
      </c>
      <c r="I1036" s="684">
        <v>1.4200000000000001E-2</v>
      </c>
      <c r="J1036" s="684">
        <v>8.3749599999999993E-2</v>
      </c>
      <c r="K1036" s="684" t="s">
        <v>9173</v>
      </c>
      <c r="L1036" s="445">
        <v>819.44892703008645</v>
      </c>
      <c r="M1036" s="446">
        <f>L1036*ЗМІСТ!$E$13/1000*1.2</f>
        <v>51.677596022397047</v>
      </c>
      <c r="N1036" s="874"/>
      <c r="O1036" s="875"/>
      <c r="P1036" s="1033"/>
      <c r="Q1036" s="887"/>
      <c r="R1036" s="672"/>
      <c r="S1036" s="670"/>
      <c r="T1036" s="671"/>
      <c r="U1036" s="425"/>
    </row>
    <row r="1037" spans="1:21" ht="13.5" customHeight="1" outlineLevel="1">
      <c r="A1037" s="425"/>
      <c r="B1037" s="170">
        <f t="shared" si="17"/>
        <v>1030</v>
      </c>
      <c r="C1037" s="450"/>
      <c r="D1037" s="47">
        <v>8595057651647</v>
      </c>
      <c r="E1037" s="204" t="s">
        <v>1000</v>
      </c>
      <c r="F1037" s="582" t="s">
        <v>6199</v>
      </c>
      <c r="G1037" s="715" t="s">
        <v>8568</v>
      </c>
      <c r="H1037" s="723">
        <v>100</v>
      </c>
      <c r="I1037" s="684">
        <v>1.0999999999999999E-2</v>
      </c>
      <c r="J1037" s="684">
        <v>6.1901900000000003E-2</v>
      </c>
      <c r="K1037" s="684" t="s">
        <v>9173</v>
      </c>
      <c r="L1037" s="445">
        <v>638.88523588736803</v>
      </c>
      <c r="M1037" s="446">
        <f>L1037*ЗМІСТ!$E$13/1000*1.2</f>
        <v>40.290556294363235</v>
      </c>
      <c r="N1037" s="874"/>
      <c r="O1037" s="875"/>
      <c r="P1037" s="1033"/>
      <c r="Q1037" s="887"/>
      <c r="R1037" s="672"/>
      <c r="S1037" s="670"/>
      <c r="T1037" s="671"/>
      <c r="U1037" s="425"/>
    </row>
    <row r="1038" spans="1:21" ht="13.5" customHeight="1" outlineLevel="1">
      <c r="A1038" s="425"/>
      <c r="B1038" s="170">
        <f t="shared" si="17"/>
        <v>1031</v>
      </c>
      <c r="C1038" s="457"/>
      <c r="D1038" s="47">
        <v>8595057651654</v>
      </c>
      <c r="E1038" s="204" t="s">
        <v>1003</v>
      </c>
      <c r="F1038" s="582" t="s">
        <v>6200</v>
      </c>
      <c r="G1038" s="715" t="s">
        <v>8568</v>
      </c>
      <c r="H1038" s="723">
        <v>100</v>
      </c>
      <c r="I1038" s="684">
        <v>1.3299999999999999E-2</v>
      </c>
      <c r="J1038" s="684">
        <v>6.32775E-2</v>
      </c>
      <c r="K1038" s="684" t="s">
        <v>9173</v>
      </c>
      <c r="L1038" s="445">
        <v>720.29702800223663</v>
      </c>
      <c r="M1038" s="446">
        <f>L1038*ЗМІСТ!$E$13/1000*1.2</f>
        <v>45.424696526408567</v>
      </c>
      <c r="N1038" s="874"/>
      <c r="O1038" s="875"/>
      <c r="P1038" s="1033"/>
      <c r="Q1038" s="887"/>
      <c r="R1038" s="672"/>
      <c r="S1038" s="670"/>
      <c r="T1038" s="671"/>
      <c r="U1038" s="425"/>
    </row>
    <row r="1039" spans="1:21" ht="13.5" customHeight="1" outlineLevel="1">
      <c r="A1039" s="425"/>
      <c r="B1039" s="170">
        <f t="shared" si="17"/>
        <v>1032</v>
      </c>
      <c r="C1039" s="457"/>
      <c r="D1039" s="47">
        <v>8595057651661</v>
      </c>
      <c r="E1039" s="204" t="s">
        <v>1006</v>
      </c>
      <c r="F1039" s="582" t="s">
        <v>6147</v>
      </c>
      <c r="G1039" s="715" t="s">
        <v>8568</v>
      </c>
      <c r="H1039" s="723">
        <v>100</v>
      </c>
      <c r="I1039" s="684">
        <v>5.1000000000000004E-3</v>
      </c>
      <c r="J1039" s="684">
        <v>1.8983300000000002E-2</v>
      </c>
      <c r="K1039" s="684" t="s">
        <v>9173</v>
      </c>
      <c r="L1039" s="445">
        <v>502.26729524260963</v>
      </c>
      <c r="M1039" s="446">
        <f>L1039*ЗМІСТ!$E$13/1000*1.2</f>
        <v>31.674904344412692</v>
      </c>
      <c r="N1039" s="874">
        <v>6.2034675222321055E-2</v>
      </c>
      <c r="O1039" s="875"/>
      <c r="P1039" s="1033"/>
      <c r="Q1039" s="887"/>
      <c r="R1039" s="672"/>
      <c r="S1039" s="670"/>
      <c r="T1039" s="671"/>
      <c r="U1039" s="425"/>
    </row>
    <row r="1040" spans="1:21" ht="13.5" customHeight="1" outlineLevel="1">
      <c r="A1040" s="425"/>
      <c r="B1040" s="170">
        <f t="shared" si="17"/>
        <v>1033</v>
      </c>
      <c r="C1040" s="457"/>
      <c r="D1040" s="47">
        <v>8595057612686</v>
      </c>
      <c r="E1040" s="204" t="s">
        <v>1053</v>
      </c>
      <c r="F1040" s="582" t="s">
        <v>6201</v>
      </c>
      <c r="G1040" s="715" t="s">
        <v>8568</v>
      </c>
      <c r="H1040" s="723">
        <v>900</v>
      </c>
      <c r="I1040" s="829">
        <v>4.1000000000000003E-3</v>
      </c>
      <c r="J1040" s="684">
        <v>1.34929E-2</v>
      </c>
      <c r="K1040" s="684" t="s">
        <v>9173</v>
      </c>
      <c r="L1040" s="445">
        <v>481.00119105131381</v>
      </c>
      <c r="M1040" s="446">
        <f>L1040*ЗМІСТ!$E$13/1000*1.2</f>
        <v>30.333782152269482</v>
      </c>
      <c r="N1040" s="874"/>
      <c r="O1040" s="875"/>
      <c r="P1040" s="1033"/>
      <c r="Q1040" s="887"/>
      <c r="R1040" s="672"/>
      <c r="S1040" s="670"/>
      <c r="T1040" s="671"/>
      <c r="U1040" s="425"/>
    </row>
    <row r="1041" spans="1:21" ht="13.5" customHeight="1" outlineLevel="1">
      <c r="A1041" s="425"/>
      <c r="B1041" s="170">
        <f t="shared" si="17"/>
        <v>1034</v>
      </c>
      <c r="C1041" s="457"/>
      <c r="D1041" s="47">
        <v>8595057612679</v>
      </c>
      <c r="E1041" s="204" t="s">
        <v>1044</v>
      </c>
      <c r="F1041" s="582" t="s">
        <v>6202</v>
      </c>
      <c r="G1041" s="715" t="s">
        <v>8568</v>
      </c>
      <c r="H1041" s="723">
        <v>640</v>
      </c>
      <c r="I1041" s="829">
        <v>4.5999999999999999E-3</v>
      </c>
      <c r="J1041" s="684">
        <v>1.8974399999999999E-2</v>
      </c>
      <c r="K1041" s="684" t="s">
        <v>9173</v>
      </c>
      <c r="L1041" s="445">
        <v>858.12178110244668</v>
      </c>
      <c r="M1041" s="446">
        <f>L1041*ЗМІСТ!$E$13/1000*1.2</f>
        <v>54.116454703959711</v>
      </c>
      <c r="N1041" s="874"/>
      <c r="O1041" s="875"/>
      <c r="P1041" s="1033"/>
      <c r="Q1041" s="887"/>
      <c r="R1041" s="672"/>
      <c r="S1041" s="670"/>
      <c r="T1041" s="671"/>
      <c r="U1041" s="425"/>
    </row>
    <row r="1042" spans="1:21" ht="13.5" customHeight="1" outlineLevel="1">
      <c r="A1042" s="425"/>
      <c r="B1042" s="170">
        <f t="shared" si="17"/>
        <v>1035</v>
      </c>
      <c r="C1042" s="457"/>
      <c r="D1042" s="47">
        <v>8595057611337</v>
      </c>
      <c r="E1042" s="204" t="s">
        <v>1815</v>
      </c>
      <c r="F1042" s="582" t="s">
        <v>6203</v>
      </c>
      <c r="G1042" s="715" t="s">
        <v>8568</v>
      </c>
      <c r="H1042" s="723">
        <v>10</v>
      </c>
      <c r="I1042" s="684">
        <v>8.6999999999999994E-3</v>
      </c>
      <c r="J1042" s="684">
        <v>2.8474900000000001E-2</v>
      </c>
      <c r="K1042" s="684" t="s">
        <v>9173</v>
      </c>
      <c r="L1042" s="445">
        <v>921.79345509204097</v>
      </c>
      <c r="M1042" s="446">
        <f>L1042*ЗМІСТ!$E$13/1000*1.2</f>
        <v>58.131834964971652</v>
      </c>
      <c r="N1042" s="874"/>
      <c r="O1042" s="875"/>
      <c r="P1042" s="1033"/>
      <c r="Q1042" s="887"/>
      <c r="R1042" s="672"/>
      <c r="S1042" s="670"/>
      <c r="T1042" s="671"/>
      <c r="U1042" s="425"/>
    </row>
    <row r="1043" spans="1:21" ht="13.5" customHeight="1" outlineLevel="1">
      <c r="A1043" s="425"/>
      <c r="B1043" s="170">
        <f t="shared" si="17"/>
        <v>1036</v>
      </c>
      <c r="C1043" s="457"/>
      <c r="D1043" s="47">
        <v>8595057611313</v>
      </c>
      <c r="E1043" s="204" t="s">
        <v>1818</v>
      </c>
      <c r="F1043" s="582" t="s">
        <v>6204</v>
      </c>
      <c r="G1043" s="715" t="s">
        <v>8568</v>
      </c>
      <c r="H1043" s="723">
        <v>10</v>
      </c>
      <c r="I1043" s="684">
        <v>8.6999999999999994E-3</v>
      </c>
      <c r="J1043" s="684">
        <v>2.8474900000000001E-2</v>
      </c>
      <c r="K1043" s="684" t="s">
        <v>9173</v>
      </c>
      <c r="L1043" s="445">
        <v>955.37619111225035</v>
      </c>
      <c r="M1043" s="446">
        <f>L1043*ЗМІСТ!$E$13/1000*1.2</f>
        <v>60.249691256112371</v>
      </c>
      <c r="N1043" s="874"/>
      <c r="O1043" s="875"/>
      <c r="P1043" s="1033"/>
      <c r="Q1043" s="887"/>
      <c r="R1043" s="672"/>
      <c r="S1043" s="670"/>
      <c r="T1043" s="671"/>
      <c r="U1043" s="425"/>
    </row>
    <row r="1044" spans="1:21" ht="13.5" customHeight="1" outlineLevel="1">
      <c r="A1044" s="425"/>
      <c r="B1044" s="170">
        <f t="shared" si="17"/>
        <v>1037</v>
      </c>
      <c r="C1044" s="457"/>
      <c r="D1044" s="47">
        <v>8595057611108</v>
      </c>
      <c r="E1044" s="204" t="s">
        <v>1821</v>
      </c>
      <c r="F1044" s="582" t="s">
        <v>6205</v>
      </c>
      <c r="G1044" s="715" t="s">
        <v>8568</v>
      </c>
      <c r="H1044" s="723">
        <v>10</v>
      </c>
      <c r="I1044" s="684">
        <v>1.44E-2</v>
      </c>
      <c r="J1044" s="684">
        <v>3.9548399999999997E-2</v>
      </c>
      <c r="K1044" s="684" t="s">
        <v>9173</v>
      </c>
      <c r="L1044" s="445">
        <v>869.17547189904656</v>
      </c>
      <c r="M1044" s="446">
        <f>L1044*ЗМІСТ!$E$13/1000*1.2</f>
        <v>54.81354289176597</v>
      </c>
      <c r="N1044" s="874"/>
      <c r="O1044" s="875"/>
      <c r="P1044" s="1033"/>
      <c r="Q1044" s="887"/>
      <c r="R1044" s="672"/>
      <c r="S1044" s="670"/>
      <c r="T1044" s="671"/>
      <c r="U1044" s="425"/>
    </row>
    <row r="1045" spans="1:21" ht="13.5" customHeight="1" outlineLevel="1">
      <c r="A1045" s="425"/>
      <c r="B1045" s="170">
        <f t="shared" si="17"/>
        <v>1038</v>
      </c>
      <c r="C1045" s="457"/>
      <c r="D1045" s="47">
        <v>8595057611467</v>
      </c>
      <c r="E1045" s="204" t="s">
        <v>1824</v>
      </c>
      <c r="F1045" s="582" t="s">
        <v>6206</v>
      </c>
      <c r="G1045" s="715" t="s">
        <v>8568</v>
      </c>
      <c r="H1045" s="723">
        <v>10</v>
      </c>
      <c r="I1045" s="684">
        <v>2.4799999999999999E-2</v>
      </c>
      <c r="J1045" s="684">
        <v>0.1095188</v>
      </c>
      <c r="K1045" s="684" t="s">
        <v>9173</v>
      </c>
      <c r="L1045" s="445">
        <v>1355.5980901254754</v>
      </c>
      <c r="M1045" s="446">
        <f>L1045*ЗМІСТ!$E$13/1000*1.2</f>
        <v>85.489221059978561</v>
      </c>
      <c r="N1045" s="874"/>
      <c r="O1045" s="875"/>
      <c r="P1045" s="1033"/>
      <c r="Q1045" s="887"/>
      <c r="R1045" s="672"/>
      <c r="S1045" s="670"/>
      <c r="T1045" s="671"/>
      <c r="U1045" s="425"/>
    </row>
    <row r="1046" spans="1:21" ht="13.5" customHeight="1" outlineLevel="1">
      <c r="A1046" s="425"/>
      <c r="B1046" s="170">
        <f t="shared" si="17"/>
        <v>1039</v>
      </c>
      <c r="C1046" s="21"/>
      <c r="D1046" s="47">
        <v>8595057611481</v>
      </c>
      <c r="E1046" s="204" t="s">
        <v>1827</v>
      </c>
      <c r="F1046" s="582" t="s">
        <v>6207</v>
      </c>
      <c r="G1046" s="715" t="s">
        <v>8568</v>
      </c>
      <c r="H1046" s="723">
        <v>10</v>
      </c>
      <c r="I1046" s="684">
        <v>2.4E-2</v>
      </c>
      <c r="J1046" s="684">
        <v>0.1095188</v>
      </c>
      <c r="K1046" s="684" t="s">
        <v>9173</v>
      </c>
      <c r="L1046" s="445">
        <v>1346.7430900255397</v>
      </c>
      <c r="M1046" s="446">
        <f>L1046*ЗМІСТ!$E$13/1000*1.2</f>
        <v>84.93079075047622</v>
      </c>
      <c r="N1046" s="874"/>
      <c r="O1046" s="875"/>
      <c r="P1046" s="1033"/>
      <c r="Q1046" s="887"/>
      <c r="R1046" s="672"/>
      <c r="S1046" s="670"/>
      <c r="T1046" s="671"/>
      <c r="U1046" s="425"/>
    </row>
    <row r="1047" spans="1:21" ht="13.5" customHeight="1" outlineLevel="1">
      <c r="A1047" s="425"/>
      <c r="B1047" s="170">
        <f t="shared" si="17"/>
        <v>1040</v>
      </c>
      <c r="C1047" s="21"/>
      <c r="D1047" s="47">
        <v>8595057611191</v>
      </c>
      <c r="E1047" s="204" t="s">
        <v>1830</v>
      </c>
      <c r="F1047" s="582" t="s">
        <v>6208</v>
      </c>
      <c r="G1047" s="715" t="s">
        <v>8568</v>
      </c>
      <c r="H1047" s="723">
        <v>400</v>
      </c>
      <c r="I1047" s="684">
        <v>1.4999999999999999E-2</v>
      </c>
      <c r="J1047" s="684">
        <v>7.1187200000000006E-2</v>
      </c>
      <c r="K1047" s="684" t="s">
        <v>9173</v>
      </c>
      <c r="L1047" s="445">
        <v>820.86452802295503</v>
      </c>
      <c r="M1047" s="446">
        <f>L1047*ЗМІСТ!$E$13/1000*1.2</f>
        <v>51.766869256915143</v>
      </c>
      <c r="N1047" s="874"/>
      <c r="O1047" s="875"/>
      <c r="P1047" s="1033"/>
      <c r="Q1047" s="887"/>
      <c r="R1047" s="672"/>
      <c r="S1047" s="670"/>
      <c r="T1047" s="671"/>
      <c r="U1047" s="425"/>
    </row>
    <row r="1048" spans="1:21" ht="13.5" customHeight="1" outlineLevel="1">
      <c r="A1048" s="425"/>
      <c r="B1048" s="170">
        <f t="shared" si="17"/>
        <v>1041</v>
      </c>
      <c r="C1048" s="457"/>
      <c r="D1048" s="47">
        <v>8595057612709</v>
      </c>
      <c r="E1048" s="204" t="s">
        <v>1833</v>
      </c>
      <c r="F1048" s="582" t="s">
        <v>6209</v>
      </c>
      <c r="G1048" s="715" t="s">
        <v>8568</v>
      </c>
      <c r="H1048" s="723">
        <v>480</v>
      </c>
      <c r="I1048" s="684">
        <v>1.5599999999999999E-2</v>
      </c>
      <c r="J1048" s="684">
        <v>5.9322699999999999E-2</v>
      </c>
      <c r="K1048" s="684" t="s">
        <v>9173</v>
      </c>
      <c r="L1048" s="445">
        <v>1095.03821907305</v>
      </c>
      <c r="M1048" s="446">
        <f>L1048*ЗМІСТ!$E$13/1000*1.2</f>
        <v>69.057315041507763</v>
      </c>
      <c r="N1048" s="874"/>
      <c r="O1048" s="875"/>
      <c r="P1048" s="1033"/>
      <c r="Q1048" s="887"/>
      <c r="R1048" s="672"/>
      <c r="S1048" s="670"/>
      <c r="T1048" s="671"/>
      <c r="U1048" s="425"/>
    </row>
    <row r="1049" spans="1:21" ht="13.5" customHeight="1" outlineLevel="1">
      <c r="A1049" s="425"/>
      <c r="B1049" s="170">
        <f t="shared" si="17"/>
        <v>1042</v>
      </c>
      <c r="C1049" s="457"/>
      <c r="D1049" s="47">
        <v>8595057612693</v>
      </c>
      <c r="E1049" s="204" t="s">
        <v>1047</v>
      </c>
      <c r="F1049" s="582" t="s">
        <v>6210</v>
      </c>
      <c r="G1049" s="715" t="s">
        <v>8568</v>
      </c>
      <c r="H1049" s="723">
        <v>380</v>
      </c>
      <c r="I1049" s="684">
        <v>1.5599999999999999E-2</v>
      </c>
      <c r="J1049" s="684">
        <v>7.4933899999999998E-2</v>
      </c>
      <c r="K1049" s="684" t="s">
        <v>9173</v>
      </c>
      <c r="L1049" s="445">
        <v>1025.192145886203</v>
      </c>
      <c r="M1049" s="446">
        <f>L1049*ЗМІСТ!$E$13/1000*1.2</f>
        <v>64.652553457424148</v>
      </c>
      <c r="N1049" s="874"/>
      <c r="O1049" s="875"/>
      <c r="P1049" s="1033"/>
      <c r="Q1049" s="887"/>
      <c r="R1049" s="672"/>
      <c r="S1049" s="670"/>
      <c r="T1049" s="671"/>
      <c r="U1049" s="425"/>
    </row>
    <row r="1050" spans="1:21" ht="13.5" customHeight="1" outlineLevel="1">
      <c r="A1050" s="425"/>
      <c r="B1050" s="170">
        <f t="shared" si="17"/>
        <v>1043</v>
      </c>
      <c r="C1050" s="457"/>
      <c r="D1050" s="47">
        <v>8595057634008</v>
      </c>
      <c r="E1050" s="204" t="s">
        <v>1685</v>
      </c>
      <c r="F1050" s="582" t="s">
        <v>6211</v>
      </c>
      <c r="G1050" s="715" t="s">
        <v>8568</v>
      </c>
      <c r="H1050" s="723">
        <v>10</v>
      </c>
      <c r="I1050" s="684">
        <v>1.5299999999999999E-2</v>
      </c>
      <c r="J1050" s="684">
        <v>5.2731300000000002E-2</v>
      </c>
      <c r="K1050" s="684" t="s">
        <v>9173</v>
      </c>
      <c r="L1050" s="445">
        <v>1032.9929720416376</v>
      </c>
      <c r="M1050" s="446">
        <f>L1050*ЗМІСТ!$E$13/1000*1.2</f>
        <v>65.144503509958298</v>
      </c>
      <c r="N1050" s="874"/>
      <c r="O1050" s="875"/>
      <c r="P1050" s="1033"/>
      <c r="Q1050" s="887"/>
      <c r="R1050" s="672"/>
      <c r="S1050" s="670"/>
      <c r="T1050" s="671"/>
      <c r="U1050" s="425"/>
    </row>
    <row r="1051" spans="1:21" ht="13.5" customHeight="1" outlineLevel="1">
      <c r="A1051" s="425"/>
      <c r="B1051" s="170">
        <f t="shared" si="17"/>
        <v>1044</v>
      </c>
      <c r="C1051" s="457"/>
      <c r="D1051" s="47">
        <v>8595057634015</v>
      </c>
      <c r="E1051" s="204" t="s">
        <v>1719</v>
      </c>
      <c r="F1051" s="582" t="s">
        <v>6212</v>
      </c>
      <c r="G1051" s="715" t="s">
        <v>8568</v>
      </c>
      <c r="H1051" s="723">
        <v>10</v>
      </c>
      <c r="I1051" s="684">
        <v>1.9199999999999998E-2</v>
      </c>
      <c r="J1051" s="684">
        <v>9.4916299999999995E-2</v>
      </c>
      <c r="K1051" s="684" t="s">
        <v>9173</v>
      </c>
      <c r="L1051" s="445">
        <v>1122.9585730588806</v>
      </c>
      <c r="M1051" s="446">
        <f>L1051*ЗМІСТ!$E$13/1000*1.2</f>
        <v>70.818079778013555</v>
      </c>
      <c r="N1051" s="874"/>
      <c r="O1051" s="875"/>
      <c r="P1051" s="1033"/>
      <c r="Q1051" s="887"/>
      <c r="R1051" s="672"/>
      <c r="S1051" s="670"/>
      <c r="T1051" s="671"/>
      <c r="U1051" s="425"/>
    </row>
    <row r="1052" spans="1:21" ht="13.5" customHeight="1" outlineLevel="1">
      <c r="A1052" s="425"/>
      <c r="B1052" s="170">
        <f t="shared" si="17"/>
        <v>1045</v>
      </c>
      <c r="C1052" s="21"/>
      <c r="D1052" s="47">
        <v>8595057611719</v>
      </c>
      <c r="E1052" s="204" t="s">
        <v>1839</v>
      </c>
      <c r="F1052" s="582" t="s">
        <v>6213</v>
      </c>
      <c r="G1052" s="715" t="s">
        <v>8568</v>
      </c>
      <c r="H1052" s="723">
        <v>10</v>
      </c>
      <c r="I1052" s="684">
        <v>1.6199999999999999E-2</v>
      </c>
      <c r="J1052" s="684">
        <v>6.7797300000000005E-2</v>
      </c>
      <c r="K1052" s="684" t="s">
        <v>9173</v>
      </c>
      <c r="L1052" s="445">
        <v>755.83750010359176</v>
      </c>
      <c r="M1052" s="446">
        <f>L1052*ЗМІСТ!$E$13/1000*1.2</f>
        <v>47.666015172532887</v>
      </c>
      <c r="N1052" s="874"/>
      <c r="O1052" s="875"/>
      <c r="P1052" s="1033"/>
      <c r="Q1052" s="887"/>
      <c r="R1052" s="672"/>
      <c r="S1052" s="670"/>
      <c r="T1052" s="671"/>
      <c r="U1052" s="425"/>
    </row>
    <row r="1053" spans="1:21" ht="13.5" customHeight="1" outlineLevel="1">
      <c r="A1053" s="425"/>
      <c r="B1053" s="170">
        <f t="shared" si="17"/>
        <v>1046</v>
      </c>
      <c r="C1053" s="21"/>
      <c r="D1053" s="47">
        <v>8595057611283</v>
      </c>
      <c r="E1053" s="204" t="s">
        <v>1842</v>
      </c>
      <c r="F1053" s="582" t="s">
        <v>6214</v>
      </c>
      <c r="G1053" s="715" t="s">
        <v>8568</v>
      </c>
      <c r="H1053" s="723">
        <v>10</v>
      </c>
      <c r="I1053" s="684">
        <v>2.6800000000000001E-2</v>
      </c>
      <c r="J1053" s="684">
        <v>8.1356800000000007E-2</v>
      </c>
      <c r="K1053" s="684" t="s">
        <v>9173</v>
      </c>
      <c r="L1053" s="445">
        <v>1107.4472640431643</v>
      </c>
      <c r="M1053" s="446">
        <f>L1053*ЗМІСТ!$E$13/1000*1.2</f>
        <v>69.839877068055856</v>
      </c>
      <c r="N1053" s="874"/>
      <c r="O1053" s="875"/>
      <c r="P1053" s="1033"/>
      <c r="Q1053" s="887"/>
      <c r="R1053" s="672"/>
      <c r="S1053" s="670"/>
      <c r="T1053" s="671"/>
      <c r="U1053" s="425"/>
    </row>
    <row r="1054" spans="1:21" ht="13.5" customHeight="1" outlineLevel="1">
      <c r="A1054" s="425"/>
      <c r="B1054" s="170">
        <f t="shared" si="17"/>
        <v>1047</v>
      </c>
      <c r="C1054" s="21"/>
      <c r="D1054" s="47">
        <v>8595057655218</v>
      </c>
      <c r="E1054" s="204" t="s">
        <v>1677</v>
      </c>
      <c r="F1054" s="582" t="s">
        <v>6215</v>
      </c>
      <c r="G1054" s="715" t="s">
        <v>8568</v>
      </c>
      <c r="H1054" s="723">
        <v>270</v>
      </c>
      <c r="I1054" s="684">
        <v>7.0000000000000001E-3</v>
      </c>
      <c r="J1054" s="684">
        <v>4.49764E-2</v>
      </c>
      <c r="K1054" s="684" t="s">
        <v>9173</v>
      </c>
      <c r="L1054" s="445">
        <v>998.17535403701731</v>
      </c>
      <c r="M1054" s="446">
        <f>L1054*ЗМІСТ!$E$13/1000*1.2</f>
        <v>62.948770818933809</v>
      </c>
      <c r="N1054" s="874"/>
      <c r="O1054" s="875"/>
      <c r="P1054" s="1033"/>
      <c r="Q1054" s="887"/>
      <c r="R1054" s="672"/>
      <c r="S1054" s="670"/>
      <c r="T1054" s="671"/>
      <c r="U1054" s="425"/>
    </row>
    <row r="1055" spans="1:21" ht="13.5" customHeight="1" outlineLevel="1">
      <c r="A1055" s="425"/>
      <c r="B1055" s="170">
        <f t="shared" si="17"/>
        <v>1048</v>
      </c>
      <c r="C1055" s="21"/>
      <c r="D1055" s="47">
        <v>8595057656505</v>
      </c>
      <c r="E1055" s="204" t="s">
        <v>1691</v>
      </c>
      <c r="F1055" s="582" t="s">
        <v>6216</v>
      </c>
      <c r="G1055" s="715" t="s">
        <v>8568</v>
      </c>
      <c r="H1055" s="723">
        <v>900</v>
      </c>
      <c r="I1055" s="684">
        <v>7.0000000000000001E-3</v>
      </c>
      <c r="J1055" s="684">
        <v>3.1638800000000002E-2</v>
      </c>
      <c r="K1055" s="684" t="s">
        <v>9173</v>
      </c>
      <c r="L1055" s="445">
        <v>892.84904508711236</v>
      </c>
      <c r="M1055" s="446">
        <f>L1055*ЗМІСТ!$E$13/1000*1.2</f>
        <v>56.306489323526428</v>
      </c>
      <c r="N1055" s="874"/>
      <c r="O1055" s="875"/>
      <c r="P1055" s="1033"/>
      <c r="Q1055" s="887"/>
      <c r="R1055" s="672"/>
      <c r="S1055" s="670"/>
      <c r="T1055" s="671"/>
      <c r="U1055" s="425"/>
    </row>
    <row r="1056" spans="1:21" ht="13.5" customHeight="1" outlineLevel="1">
      <c r="A1056" s="425"/>
      <c r="B1056" s="170">
        <f t="shared" si="17"/>
        <v>1049</v>
      </c>
      <c r="C1056" s="457"/>
      <c r="D1056" s="47">
        <v>8595057662230</v>
      </c>
      <c r="E1056" s="204" t="s">
        <v>1665</v>
      </c>
      <c r="F1056" s="582" t="s">
        <v>6217</v>
      </c>
      <c r="G1056" s="715" t="s">
        <v>8568</v>
      </c>
      <c r="H1056" s="723">
        <v>1020</v>
      </c>
      <c r="I1056" s="684">
        <v>7.0000000000000001E-3</v>
      </c>
      <c r="J1056" s="684">
        <v>2.79165E-2</v>
      </c>
      <c r="K1056" s="684" t="s">
        <v>9173</v>
      </c>
      <c r="L1056" s="445">
        <v>953.7798820794718</v>
      </c>
      <c r="M1056" s="446">
        <f>L1056*ЗМІСТ!$E$13/1000*1.2</f>
        <v>60.149021878678674</v>
      </c>
      <c r="N1056" s="874"/>
      <c r="O1056" s="875"/>
      <c r="P1056" s="1033"/>
      <c r="Q1056" s="887"/>
      <c r="R1056" s="672"/>
      <c r="S1056" s="670"/>
      <c r="T1056" s="671"/>
      <c r="U1056" s="425"/>
    </row>
    <row r="1057" spans="1:21" ht="13.5" customHeight="1" outlineLevel="1">
      <c r="A1057" s="425"/>
      <c r="B1057" s="170">
        <f t="shared" si="17"/>
        <v>1050</v>
      </c>
      <c r="C1057" s="457"/>
      <c r="D1057" s="47">
        <v>8595057655225</v>
      </c>
      <c r="E1057" s="204" t="s">
        <v>1680</v>
      </c>
      <c r="F1057" s="582" t="s">
        <v>6218</v>
      </c>
      <c r="G1057" s="715" t="s">
        <v>8568</v>
      </c>
      <c r="H1057" s="723">
        <v>264</v>
      </c>
      <c r="I1057" s="684">
        <v>9.7000000000000003E-3</v>
      </c>
      <c r="J1057" s="684">
        <v>4.5998600000000001E-2</v>
      </c>
      <c r="K1057" s="684" t="s">
        <v>9173</v>
      </c>
      <c r="L1057" s="445">
        <v>1012.5120278876764</v>
      </c>
      <c r="M1057" s="446">
        <f>L1057*ЗМІСТ!$E$13/1000*1.2</f>
        <v>63.852896524783951</v>
      </c>
      <c r="N1057" s="874"/>
      <c r="O1057" s="875"/>
      <c r="P1057" s="1033"/>
      <c r="Q1057" s="887"/>
      <c r="R1057" s="672"/>
      <c r="S1057" s="670"/>
      <c r="T1057" s="671"/>
      <c r="U1057" s="425"/>
    </row>
    <row r="1058" spans="1:21" ht="13.5" customHeight="1" outlineLevel="1">
      <c r="A1058" s="425"/>
      <c r="B1058" s="170">
        <f t="shared" si="17"/>
        <v>1051</v>
      </c>
      <c r="C1058" s="457"/>
      <c r="D1058" s="47">
        <v>8595057656512</v>
      </c>
      <c r="E1058" s="204" t="s">
        <v>1693</v>
      </c>
      <c r="F1058" s="582" t="s">
        <v>6219</v>
      </c>
      <c r="G1058" s="715" t="s">
        <v>8568</v>
      </c>
      <c r="H1058" s="723">
        <v>264</v>
      </c>
      <c r="I1058" s="684">
        <v>8.9999999999999993E-3</v>
      </c>
      <c r="J1058" s="684">
        <v>4.5998600000000001E-2</v>
      </c>
      <c r="K1058" s="684" t="s">
        <v>9173</v>
      </c>
      <c r="L1058" s="445">
        <v>938.50952792301928</v>
      </c>
      <c r="M1058" s="446">
        <f>L1058*ЗМІСТ!$E$13/1000*1.2</f>
        <v>59.186014707412809</v>
      </c>
      <c r="N1058" s="874"/>
      <c r="O1058" s="875"/>
      <c r="P1058" s="1033"/>
      <c r="Q1058" s="887"/>
      <c r="R1058" s="672"/>
      <c r="S1058" s="670"/>
      <c r="T1058" s="671"/>
      <c r="U1058" s="425"/>
    </row>
    <row r="1059" spans="1:21" ht="13.5" customHeight="1" outlineLevel="1">
      <c r="A1059" s="425"/>
      <c r="B1059" s="170">
        <f t="shared" si="17"/>
        <v>1052</v>
      </c>
      <c r="C1059" s="457"/>
      <c r="D1059" s="47">
        <v>8595057662247</v>
      </c>
      <c r="E1059" s="204" t="s">
        <v>1668</v>
      </c>
      <c r="F1059" s="582" t="s">
        <v>6220</v>
      </c>
      <c r="G1059" s="715" t="s">
        <v>8568</v>
      </c>
      <c r="H1059" s="723">
        <v>700</v>
      </c>
      <c r="I1059" s="684">
        <v>8.9999999999999993E-3</v>
      </c>
      <c r="J1059" s="684">
        <v>4.0678400000000003E-2</v>
      </c>
      <c r="K1059" s="684" t="s">
        <v>9173</v>
      </c>
      <c r="L1059" s="445">
        <v>870.68142691187006</v>
      </c>
      <c r="M1059" s="446">
        <f>L1059*ЗМІСТ!$E$13/1000*1.2</f>
        <v>54.908514197741859</v>
      </c>
      <c r="N1059" s="874"/>
      <c r="O1059" s="875"/>
      <c r="P1059" s="1033"/>
      <c r="Q1059" s="887"/>
      <c r="R1059" s="672"/>
      <c r="S1059" s="670"/>
      <c r="T1059" s="671"/>
      <c r="U1059" s="425"/>
    </row>
    <row r="1060" spans="1:21" ht="13.5" customHeight="1" outlineLevel="1">
      <c r="A1060" s="425"/>
      <c r="B1060" s="170">
        <f t="shared" si="17"/>
        <v>1053</v>
      </c>
      <c r="C1060" s="457"/>
      <c r="D1060" s="47">
        <v>8595057617131</v>
      </c>
      <c r="E1060" s="204" t="s">
        <v>1683</v>
      </c>
      <c r="F1060" s="582" t="s">
        <v>6221</v>
      </c>
      <c r="G1060" s="715" t="s">
        <v>8568</v>
      </c>
      <c r="H1060" s="723">
        <v>320</v>
      </c>
      <c r="I1060" s="829">
        <v>4.4999999999999997E-3</v>
      </c>
      <c r="J1060" s="684">
        <v>3.7948799999999998E-2</v>
      </c>
      <c r="K1060" s="684" t="s">
        <v>9173</v>
      </c>
      <c r="L1060" s="445">
        <v>798.18488196003659</v>
      </c>
      <c r="M1060" s="446">
        <f>L1060*ЗМІСТ!$E$13/1000*1.2</f>
        <v>50.336603686346628</v>
      </c>
      <c r="N1060" s="874"/>
      <c r="O1060" s="875"/>
      <c r="P1060" s="1033"/>
      <c r="Q1060" s="887"/>
      <c r="R1060" s="672"/>
      <c r="S1060" s="670"/>
      <c r="T1060" s="671"/>
      <c r="U1060" s="425"/>
    </row>
    <row r="1061" spans="1:21" ht="13.5" customHeight="1" outlineLevel="1">
      <c r="A1061" s="425"/>
      <c r="B1061" s="170">
        <f t="shared" si="17"/>
        <v>1054</v>
      </c>
      <c r="C1061" s="457"/>
      <c r="D1061" s="47">
        <v>8595057656543</v>
      </c>
      <c r="E1061" s="204" t="s">
        <v>1695</v>
      </c>
      <c r="F1061" s="582" t="s">
        <v>6221</v>
      </c>
      <c r="G1061" s="715" t="s">
        <v>8568</v>
      </c>
      <c r="H1061" s="723">
        <v>100</v>
      </c>
      <c r="I1061" s="829">
        <v>4.4999999999999997E-3</v>
      </c>
      <c r="J1061" s="684">
        <v>6.4259999999999998E-2</v>
      </c>
      <c r="K1061" s="684" t="s">
        <v>9173</v>
      </c>
      <c r="L1061" s="445">
        <v>940.46726400416526</v>
      </c>
      <c r="M1061" s="446">
        <f>L1061*ЗМІСТ!$E$13/1000*1.2</f>
        <v>59.309477062396432</v>
      </c>
      <c r="N1061" s="874"/>
      <c r="O1061" s="875"/>
      <c r="P1061" s="1033"/>
      <c r="Q1061" s="887"/>
      <c r="R1061" s="672"/>
      <c r="S1061" s="670"/>
      <c r="T1061" s="671"/>
      <c r="U1061" s="425"/>
    </row>
    <row r="1062" spans="1:21" ht="13.5" customHeight="1" outlineLevel="1">
      <c r="A1062" s="425"/>
      <c r="B1062" s="170">
        <f t="shared" si="17"/>
        <v>1055</v>
      </c>
      <c r="C1062" s="457"/>
      <c r="D1062" s="47">
        <v>8595057662254</v>
      </c>
      <c r="E1062" s="204" t="s">
        <v>1671</v>
      </c>
      <c r="F1062" s="582" t="s">
        <v>6221</v>
      </c>
      <c r="G1062" s="715" t="s">
        <v>8568</v>
      </c>
      <c r="H1062" s="723">
        <v>100</v>
      </c>
      <c r="I1062" s="829">
        <v>4.4999999999999997E-3</v>
      </c>
      <c r="J1062" s="684">
        <v>6.4259999999999998E-2</v>
      </c>
      <c r="K1062" s="684" t="s">
        <v>9173</v>
      </c>
      <c r="L1062" s="445">
        <v>757.07238208800288</v>
      </c>
      <c r="M1062" s="446">
        <f>L1062*ЗМІСТ!$E$13/1000*1.2</f>
        <v>47.743891572416672</v>
      </c>
      <c r="N1062" s="874"/>
      <c r="O1062" s="875"/>
      <c r="P1062" s="1033"/>
      <c r="Q1062" s="887"/>
      <c r="R1062" s="672"/>
      <c r="S1062" s="670"/>
      <c r="T1062" s="671"/>
      <c r="U1062" s="425"/>
    </row>
    <row r="1063" spans="1:21" ht="13.5" customHeight="1" outlineLevel="1">
      <c r="A1063" s="425"/>
      <c r="B1063" s="170">
        <f t="shared" si="17"/>
        <v>1056</v>
      </c>
      <c r="C1063" s="457"/>
      <c r="D1063" s="47">
        <v>8595057654969</v>
      </c>
      <c r="E1063" s="204" t="s">
        <v>1711</v>
      </c>
      <c r="F1063" s="582" t="s">
        <v>6222</v>
      </c>
      <c r="G1063" s="715" t="s">
        <v>8568</v>
      </c>
      <c r="H1063" s="723">
        <v>328</v>
      </c>
      <c r="I1063" s="684">
        <v>1.54E-2</v>
      </c>
      <c r="J1063" s="684">
        <v>8.6813600000000005E-2</v>
      </c>
      <c r="K1063" s="684" t="s">
        <v>9173</v>
      </c>
      <c r="L1063" s="445">
        <v>1194.943090123038</v>
      </c>
      <c r="M1063" s="446">
        <f>L1063*ЗМІСТ!$E$13/1000*1.2</f>
        <v>75.357699844624847</v>
      </c>
      <c r="N1063" s="874"/>
      <c r="O1063" s="875"/>
      <c r="P1063" s="1033"/>
      <c r="Q1063" s="887"/>
      <c r="R1063" s="672"/>
      <c r="S1063" s="670"/>
      <c r="T1063" s="671"/>
      <c r="U1063" s="425"/>
    </row>
    <row r="1064" spans="1:21" ht="13.5" customHeight="1" outlineLevel="1">
      <c r="A1064" s="425"/>
      <c r="B1064" s="170">
        <f t="shared" si="17"/>
        <v>1057</v>
      </c>
      <c r="C1064" s="21"/>
      <c r="D1064" s="47">
        <v>8595057656529</v>
      </c>
      <c r="E1064" s="204" t="s">
        <v>1724</v>
      </c>
      <c r="F1064" s="582" t="s">
        <v>6223</v>
      </c>
      <c r="G1064" s="715" t="s">
        <v>8568</v>
      </c>
      <c r="H1064" s="723">
        <v>450</v>
      </c>
      <c r="I1064" s="684">
        <v>1.4200000000000001E-2</v>
      </c>
      <c r="J1064" s="684">
        <v>6.32775E-2</v>
      </c>
      <c r="K1064" s="684" t="s">
        <v>9173</v>
      </c>
      <c r="L1064" s="445">
        <v>1048.5645281204534</v>
      </c>
      <c r="M1064" s="446">
        <f>L1064*ЗМІСТ!$E$13/1000*1.2</f>
        <v>66.126505631063765</v>
      </c>
      <c r="N1064" s="874"/>
      <c r="O1064" s="875"/>
      <c r="P1064" s="1033"/>
      <c r="Q1064" s="887"/>
      <c r="R1064" s="672"/>
      <c r="S1064" s="670"/>
      <c r="T1064" s="671"/>
      <c r="U1064" s="425"/>
    </row>
    <row r="1065" spans="1:21" ht="13.5" customHeight="1" outlineLevel="1">
      <c r="A1065" s="425"/>
      <c r="B1065" s="170">
        <f t="shared" si="17"/>
        <v>1058</v>
      </c>
      <c r="C1065" s="21"/>
      <c r="D1065" s="47">
        <v>8595057662261</v>
      </c>
      <c r="E1065" s="204" t="s">
        <v>1700</v>
      </c>
      <c r="F1065" s="582" t="s">
        <v>6224</v>
      </c>
      <c r="G1065" s="715" t="s">
        <v>8568</v>
      </c>
      <c r="H1065" s="723">
        <v>450</v>
      </c>
      <c r="I1065" s="684">
        <v>1.4200000000000001E-2</v>
      </c>
      <c r="J1065" s="684">
        <v>6.32775E-2</v>
      </c>
      <c r="K1065" s="684" t="s">
        <v>9173</v>
      </c>
      <c r="L1065" s="445">
        <v>1093.7129721001363</v>
      </c>
      <c r="M1065" s="446">
        <f>L1065*ЗМІСТ!$E$13/1000*1.2</f>
        <v>68.973739878447446</v>
      </c>
      <c r="N1065" s="874"/>
      <c r="O1065" s="875"/>
      <c r="P1065" s="1033"/>
      <c r="Q1065" s="887"/>
      <c r="R1065" s="672"/>
      <c r="S1065" s="670"/>
      <c r="T1065" s="671"/>
      <c r="U1065" s="425"/>
    </row>
    <row r="1066" spans="1:21" ht="13.5" customHeight="1" outlineLevel="1">
      <c r="A1066" s="425"/>
      <c r="B1066" s="170">
        <f t="shared" si="17"/>
        <v>1059</v>
      </c>
      <c r="C1066" s="457"/>
      <c r="D1066" s="47">
        <v>8595057654976</v>
      </c>
      <c r="E1066" s="204" t="s">
        <v>1714</v>
      </c>
      <c r="F1066" s="582" t="s">
        <v>6225</v>
      </c>
      <c r="G1066" s="715" t="s">
        <v>8568</v>
      </c>
      <c r="H1066" s="723">
        <v>228</v>
      </c>
      <c r="I1066" s="684">
        <v>1.89E-2</v>
      </c>
      <c r="J1066" s="684">
        <v>0.1248898</v>
      </c>
      <c r="K1066" s="684" t="s">
        <v>9173</v>
      </c>
      <c r="L1066" s="445">
        <v>1116.3022638993546</v>
      </c>
      <c r="M1066" s="446">
        <f>L1066*ЗМІСТ!$E$13/1000*1.2</f>
        <v>70.398307362186671</v>
      </c>
      <c r="N1066" s="874"/>
      <c r="O1066" s="875"/>
      <c r="P1066" s="1033"/>
      <c r="Q1066" s="887"/>
      <c r="R1066" s="672"/>
      <c r="S1066" s="670"/>
      <c r="T1066" s="671"/>
      <c r="U1066" s="425"/>
    </row>
    <row r="1067" spans="1:21" ht="13.5" customHeight="1" outlineLevel="1">
      <c r="A1067" s="425"/>
      <c r="B1067" s="170">
        <f t="shared" si="17"/>
        <v>1060</v>
      </c>
      <c r="C1067" s="457"/>
      <c r="D1067" s="47">
        <v>8595057656536</v>
      </c>
      <c r="E1067" s="204" t="s">
        <v>1726</v>
      </c>
      <c r="F1067" s="582" t="s">
        <v>6226</v>
      </c>
      <c r="G1067" s="715" t="s">
        <v>8568</v>
      </c>
      <c r="H1067" s="723">
        <v>228</v>
      </c>
      <c r="I1067" s="684">
        <v>1.7999999999999999E-2</v>
      </c>
      <c r="J1067" s="684">
        <v>0.1248898</v>
      </c>
      <c r="K1067" s="684" t="s">
        <v>9173</v>
      </c>
      <c r="L1067" s="445">
        <v>1144.3732189682396</v>
      </c>
      <c r="M1067" s="446">
        <f>L1067*ЗМІСТ!$E$13/1000*1.2</f>
        <v>72.168569581298016</v>
      </c>
      <c r="N1067" s="874"/>
      <c r="O1067" s="875"/>
      <c r="P1067" s="1033"/>
      <c r="Q1067" s="887"/>
      <c r="R1067" s="672"/>
      <c r="S1067" s="670"/>
      <c r="T1067" s="671"/>
      <c r="U1067" s="425"/>
    </row>
    <row r="1068" spans="1:21" ht="13.5" customHeight="1" outlineLevel="1">
      <c r="A1068" s="425"/>
      <c r="B1068" s="170">
        <f t="shared" si="17"/>
        <v>1061</v>
      </c>
      <c r="C1068" s="457"/>
      <c r="D1068" s="47">
        <v>8595057662278</v>
      </c>
      <c r="E1068" s="204" t="s">
        <v>1703</v>
      </c>
      <c r="F1068" s="582" t="s">
        <v>6227</v>
      </c>
      <c r="G1068" s="715" t="s">
        <v>8568</v>
      </c>
      <c r="H1068" s="723">
        <v>228</v>
      </c>
      <c r="I1068" s="684">
        <v>1.7999999999999999E-2</v>
      </c>
      <c r="J1068" s="684">
        <v>0.1248898</v>
      </c>
      <c r="K1068" s="684" t="s">
        <v>9173</v>
      </c>
      <c r="L1068" s="445">
        <v>1114.9469099695852</v>
      </c>
      <c r="M1068" s="446">
        <f>L1068*ЗМІСТ!$E$13/1000*1.2</f>
        <v>70.312833538816321</v>
      </c>
      <c r="N1068" s="874"/>
      <c r="O1068" s="875"/>
      <c r="P1068" s="1033"/>
      <c r="Q1068" s="887"/>
      <c r="R1068" s="672"/>
      <c r="S1068" s="670"/>
      <c r="T1068" s="671"/>
      <c r="U1068" s="425"/>
    </row>
    <row r="1069" spans="1:21" ht="13.5" customHeight="1" outlineLevel="1">
      <c r="A1069" s="425"/>
      <c r="B1069" s="170">
        <f t="shared" si="17"/>
        <v>1062</v>
      </c>
      <c r="C1069" s="457"/>
      <c r="D1069" s="534">
        <v>8595057615793</v>
      </c>
      <c r="E1069" s="535" t="s">
        <v>3436</v>
      </c>
      <c r="F1069" s="586" t="s">
        <v>6221</v>
      </c>
      <c r="G1069" s="763" t="s">
        <v>8568</v>
      </c>
      <c r="H1069" s="757">
        <v>680</v>
      </c>
      <c r="I1069" s="758">
        <v>6.0000000000000001E-3</v>
      </c>
      <c r="J1069" s="758">
        <v>4.1874799999999997E-2</v>
      </c>
      <c r="K1069" s="684" t="s">
        <v>9173</v>
      </c>
      <c r="L1069" s="445">
        <v>893.15892173306293</v>
      </c>
      <c r="M1069" s="698">
        <f>L1069*ЗМІСТ!$E$13/1000*1.2</f>
        <v>56.326031334746396</v>
      </c>
      <c r="N1069" s="874"/>
      <c r="O1069" s="875"/>
      <c r="P1069" s="1033"/>
      <c r="Q1069" s="887"/>
      <c r="R1069" s="672"/>
      <c r="S1069" s="670"/>
      <c r="T1069" s="671"/>
      <c r="U1069" s="425"/>
    </row>
    <row r="1070" spans="1:21" ht="13.5" customHeight="1" outlineLevel="1">
      <c r="A1070" s="425"/>
      <c r="B1070" s="170">
        <f t="shared" si="17"/>
        <v>1063</v>
      </c>
      <c r="C1070" s="21"/>
      <c r="D1070" s="47">
        <v>8595057656550</v>
      </c>
      <c r="E1070" s="204" t="s">
        <v>1706</v>
      </c>
      <c r="F1070" s="582" t="s">
        <v>6221</v>
      </c>
      <c r="G1070" s="715" t="s">
        <v>8568</v>
      </c>
      <c r="H1070" s="723">
        <v>680</v>
      </c>
      <c r="I1070" s="684">
        <v>6.0000000000000001E-3</v>
      </c>
      <c r="J1070" s="684">
        <v>4.1874799999999997E-2</v>
      </c>
      <c r="K1070" s="684" t="s">
        <v>9173</v>
      </c>
      <c r="L1070" s="445">
        <v>1631.5789268984638</v>
      </c>
      <c r="M1070" s="446">
        <f>L1070*ЗМІСТ!$E$13/1000*1.2</f>
        <v>102.8936323932964</v>
      </c>
      <c r="N1070" s="874"/>
      <c r="O1070" s="875"/>
      <c r="P1070" s="1033"/>
      <c r="Q1070" s="887"/>
      <c r="R1070" s="672"/>
      <c r="S1070" s="670"/>
      <c r="T1070" s="671"/>
      <c r="U1070" s="425"/>
    </row>
    <row r="1071" spans="1:21" ht="13.5" customHeight="1" outlineLevel="1">
      <c r="A1071" s="425"/>
      <c r="B1071" s="170">
        <f t="shared" si="17"/>
        <v>1064</v>
      </c>
      <c r="C1071" s="457"/>
      <c r="D1071" s="47">
        <v>8595057634022</v>
      </c>
      <c r="E1071" s="204" t="s">
        <v>1763</v>
      </c>
      <c r="F1071" s="582" t="s">
        <v>6228</v>
      </c>
      <c r="G1071" s="715" t="s">
        <v>8568</v>
      </c>
      <c r="H1071" s="723">
        <v>10</v>
      </c>
      <c r="I1071" s="684">
        <v>1.2500000000000001E-2</v>
      </c>
      <c r="J1071" s="684">
        <v>7.6959100000000003E-2</v>
      </c>
      <c r="K1071" s="684" t="s">
        <v>9173</v>
      </c>
      <c r="L1071" s="445">
        <v>973.14642691918209</v>
      </c>
      <c r="M1071" s="446">
        <f>L1071*ЗМІСТ!$E$13/1000*1.2</f>
        <v>61.370350563802987</v>
      </c>
      <c r="N1071" s="874"/>
      <c r="O1071" s="875"/>
      <c r="P1071" s="1033"/>
      <c r="Q1071" s="887"/>
      <c r="R1071" s="672"/>
      <c r="S1071" s="670"/>
      <c r="T1071" s="671"/>
      <c r="U1071" s="425"/>
    </row>
    <row r="1072" spans="1:21" ht="13.5" customHeight="1" outlineLevel="1">
      <c r="A1072" s="425"/>
      <c r="B1072" s="170">
        <f t="shared" si="17"/>
        <v>1065</v>
      </c>
      <c r="C1072" s="457"/>
      <c r="D1072" s="47">
        <v>8595057634039</v>
      </c>
      <c r="E1072" s="204" t="s">
        <v>1757</v>
      </c>
      <c r="F1072" s="582" t="s">
        <v>6229</v>
      </c>
      <c r="G1072" s="715" t="s">
        <v>8568</v>
      </c>
      <c r="H1072" s="723">
        <v>400</v>
      </c>
      <c r="I1072" s="684">
        <v>9.7000000000000003E-3</v>
      </c>
      <c r="J1072" s="684">
        <v>7.1187200000000006E-2</v>
      </c>
      <c r="K1072" s="684" t="s">
        <v>9173</v>
      </c>
      <c r="L1072" s="445">
        <v>928.41964608241813</v>
      </c>
      <c r="M1072" s="446">
        <f>L1072*ЗМІСТ!$E$13/1000*1.2</f>
        <v>58.549708013398245</v>
      </c>
      <c r="N1072" s="874"/>
      <c r="O1072" s="875"/>
      <c r="P1072" s="1033"/>
      <c r="Q1072" s="887"/>
      <c r="R1072" s="672"/>
      <c r="S1072" s="670"/>
      <c r="T1072" s="671"/>
      <c r="U1072" s="425"/>
    </row>
    <row r="1073" spans="1:21" ht="13.5" customHeight="1" outlineLevel="1">
      <c r="A1073" s="425"/>
      <c r="B1073" s="170">
        <f t="shared" si="17"/>
        <v>1066</v>
      </c>
      <c r="C1073" s="457"/>
      <c r="D1073" s="47">
        <v>8595057634046</v>
      </c>
      <c r="E1073" s="204" t="s">
        <v>1760</v>
      </c>
      <c r="F1073" s="582" t="s">
        <v>6230</v>
      </c>
      <c r="G1073" s="715" t="s">
        <v>8568</v>
      </c>
      <c r="H1073" s="723">
        <v>10</v>
      </c>
      <c r="I1073" s="684">
        <v>1.0999999999999999E-2</v>
      </c>
      <c r="J1073" s="684">
        <v>0.10169599999999999</v>
      </c>
      <c r="K1073" s="684" t="s">
        <v>9173</v>
      </c>
      <c r="L1073" s="445">
        <v>967.2430900255398</v>
      </c>
      <c r="M1073" s="446">
        <f>L1073*ЗМІСТ!$E$13/1000*1.2</f>
        <v>60.998063470476239</v>
      </c>
      <c r="N1073" s="874"/>
      <c r="O1073" s="875"/>
      <c r="P1073" s="1033"/>
      <c r="Q1073" s="887"/>
      <c r="R1073" s="672"/>
      <c r="S1073" s="670"/>
      <c r="T1073" s="671"/>
      <c r="U1073" s="425"/>
    </row>
    <row r="1074" spans="1:21" ht="13.5" customHeight="1" outlineLevel="1">
      <c r="A1074" s="425"/>
      <c r="B1074" s="170">
        <f t="shared" si="17"/>
        <v>1067</v>
      </c>
      <c r="C1074" s="457"/>
      <c r="D1074" s="47">
        <v>8595057634053</v>
      </c>
      <c r="E1074" s="204" t="s">
        <v>1770</v>
      </c>
      <c r="F1074" s="582" t="s">
        <v>6231</v>
      </c>
      <c r="G1074" s="715" t="s">
        <v>8568</v>
      </c>
      <c r="H1074" s="723">
        <v>2100</v>
      </c>
      <c r="I1074" s="829">
        <v>2.5999999999999999E-3</v>
      </c>
      <c r="J1074" s="684">
        <v>1.35595E-2</v>
      </c>
      <c r="K1074" s="684" t="s">
        <v>9173</v>
      </c>
      <c r="L1074" s="445">
        <v>665.84202292878365</v>
      </c>
      <c r="M1074" s="446">
        <f>L1074*ЗМІСТ!$E$13/1000*1.2</f>
        <v>41.990554799257133</v>
      </c>
      <c r="N1074" s="874">
        <v>4.1113685050022081E-2</v>
      </c>
      <c r="O1074" s="875"/>
      <c r="P1074" s="1033"/>
      <c r="Q1074" s="887"/>
      <c r="R1074" s="672"/>
      <c r="S1074" s="670"/>
      <c r="T1074" s="671"/>
      <c r="U1074" s="425"/>
    </row>
    <row r="1075" spans="1:21" ht="13.5" customHeight="1" outlineLevel="1">
      <c r="A1075" s="425"/>
      <c r="B1075" s="170">
        <f t="shared" si="17"/>
        <v>1068</v>
      </c>
      <c r="C1075" s="450"/>
      <c r="D1075" s="534">
        <v>8595057669291</v>
      </c>
      <c r="E1075" s="535" t="s">
        <v>3437</v>
      </c>
      <c r="F1075" s="586" t="s">
        <v>6232</v>
      </c>
      <c r="G1075" s="763" t="s">
        <v>8568</v>
      </c>
      <c r="H1075" s="757">
        <v>500</v>
      </c>
      <c r="I1075" s="891">
        <v>2.5999999999999999E-3</v>
      </c>
      <c r="J1075" s="758">
        <v>5.6949800000000002E-2</v>
      </c>
      <c r="K1075" s="684" t="s">
        <v>9173</v>
      </c>
      <c r="L1075" s="445">
        <v>1478.8931358587752</v>
      </c>
      <c r="M1075" s="698">
        <f>L1075*ЗМІСТ!$E$13/1000*1.2</f>
        <v>93.264680096896058</v>
      </c>
      <c r="N1075" s="874"/>
      <c r="O1075" s="875"/>
      <c r="P1075" s="1033"/>
      <c r="Q1075" s="887"/>
      <c r="R1075" s="672"/>
      <c r="S1075" s="670"/>
      <c r="T1075" s="671"/>
      <c r="U1075" s="425"/>
    </row>
    <row r="1076" spans="1:21" ht="13.5" customHeight="1" outlineLevel="1">
      <c r="A1076" s="425"/>
      <c r="B1076" s="170">
        <f t="shared" si="17"/>
        <v>1069</v>
      </c>
      <c r="C1076" s="450"/>
      <c r="D1076" s="47">
        <v>8595057669314</v>
      </c>
      <c r="E1076" s="204" t="s">
        <v>1800</v>
      </c>
      <c r="F1076" s="582" t="s">
        <v>6233</v>
      </c>
      <c r="G1076" s="715" t="s">
        <v>8568</v>
      </c>
      <c r="H1076" s="723">
        <v>500</v>
      </c>
      <c r="I1076" s="829">
        <v>2.5999999999999999E-3</v>
      </c>
      <c r="J1076" s="684">
        <v>5.6949800000000002E-2</v>
      </c>
      <c r="K1076" s="684" t="s">
        <v>9173</v>
      </c>
      <c r="L1076" s="445">
        <v>1161.14952789377</v>
      </c>
      <c r="M1076" s="446">
        <f>L1076*ЗМІСТ!$E$13/1000*1.2</f>
        <v>73.226548043168236</v>
      </c>
      <c r="N1076" s="874"/>
      <c r="O1076" s="875"/>
      <c r="P1076" s="1033"/>
      <c r="Q1076" s="887"/>
      <c r="R1076" s="672"/>
      <c r="S1076" s="670"/>
      <c r="T1076" s="671"/>
      <c r="U1076" s="425"/>
    </row>
    <row r="1077" spans="1:21" ht="13.5" customHeight="1" outlineLevel="1">
      <c r="A1077" s="425"/>
      <c r="B1077" s="170">
        <f t="shared" si="17"/>
        <v>1070</v>
      </c>
      <c r="C1077" s="450"/>
      <c r="D1077" s="47">
        <v>8595568905543</v>
      </c>
      <c r="E1077" s="204" t="s">
        <v>1785</v>
      </c>
      <c r="F1077" s="582" t="s">
        <v>6234</v>
      </c>
      <c r="G1077" s="715" t="s">
        <v>8568</v>
      </c>
      <c r="H1077" s="723">
        <v>500</v>
      </c>
      <c r="I1077" s="829">
        <v>2.5999999999999999E-3</v>
      </c>
      <c r="J1077" s="684">
        <v>5.6949800000000002E-2</v>
      </c>
      <c r="K1077" s="684" t="s">
        <v>9173</v>
      </c>
      <c r="L1077" s="445">
        <v>1158.4388090656844</v>
      </c>
      <c r="M1077" s="446">
        <f>L1077*ЗМІСТ!$E$13/1000*1.2</f>
        <v>73.055599704708868</v>
      </c>
      <c r="N1077" s="874"/>
      <c r="O1077" s="875"/>
      <c r="P1077" s="1033"/>
      <c r="Q1077" s="887"/>
      <c r="R1077" s="672"/>
      <c r="S1077" s="670"/>
      <c r="T1077" s="671"/>
      <c r="U1077" s="425"/>
    </row>
    <row r="1078" spans="1:21" ht="13.5" customHeight="1" outlineLevel="1">
      <c r="A1078" s="425"/>
      <c r="B1078" s="170">
        <f t="shared" si="17"/>
        <v>1071</v>
      </c>
      <c r="C1078" s="450"/>
      <c r="D1078" s="47">
        <v>8595057638792</v>
      </c>
      <c r="E1078" s="204" t="s">
        <v>1773</v>
      </c>
      <c r="F1078" s="582" t="s">
        <v>6235</v>
      </c>
      <c r="G1078" s="715" t="s">
        <v>8568</v>
      </c>
      <c r="H1078" s="723">
        <v>2100</v>
      </c>
      <c r="I1078" s="829">
        <v>2.5999999999999999E-3</v>
      </c>
      <c r="J1078" s="684">
        <v>1.35595E-2</v>
      </c>
      <c r="K1078" s="684" t="s">
        <v>9173</v>
      </c>
      <c r="L1078" s="445">
        <v>765.05392700814934</v>
      </c>
      <c r="M1078" s="446">
        <f>L1078*ЗМІСТ!$E$13/1000*1.2</f>
        <v>48.2472384442136</v>
      </c>
      <c r="N1078" s="874"/>
      <c r="O1078" s="875"/>
      <c r="P1078" s="1033"/>
      <c r="Q1078" s="887"/>
      <c r="R1078" s="672"/>
      <c r="S1078" s="670"/>
      <c r="T1078" s="671"/>
      <c r="U1078" s="425"/>
    </row>
    <row r="1079" spans="1:21" ht="13.5" customHeight="1" outlineLevel="1">
      <c r="A1079" s="425"/>
      <c r="B1079" s="170">
        <f t="shared" si="17"/>
        <v>1072</v>
      </c>
      <c r="C1079" s="450"/>
      <c r="D1079" s="534">
        <v>8595057669246</v>
      </c>
      <c r="E1079" s="535" t="s">
        <v>3438</v>
      </c>
      <c r="F1079" s="586" t="s">
        <v>6236</v>
      </c>
      <c r="G1079" s="763" t="s">
        <v>8568</v>
      </c>
      <c r="H1079" s="757">
        <v>500</v>
      </c>
      <c r="I1079" s="891">
        <v>2.5999999999999999E-3</v>
      </c>
      <c r="J1079" s="758">
        <v>5.6949800000000002E-2</v>
      </c>
      <c r="K1079" s="684" t="s">
        <v>9173</v>
      </c>
      <c r="L1079" s="445">
        <v>1478.8931358587752</v>
      </c>
      <c r="M1079" s="698">
        <f>L1079*ЗМІСТ!$E$13/1000*1.2</f>
        <v>93.264680096896058</v>
      </c>
      <c r="N1079" s="874"/>
      <c r="O1079" s="875"/>
      <c r="P1079" s="1033"/>
      <c r="Q1079" s="887"/>
      <c r="R1079" s="672"/>
      <c r="S1079" s="670"/>
      <c r="T1079" s="671"/>
      <c r="U1079" s="425"/>
    </row>
    <row r="1080" spans="1:21" ht="13.5" customHeight="1" outlineLevel="1">
      <c r="A1080" s="425"/>
      <c r="B1080" s="170">
        <f t="shared" si="17"/>
        <v>1073</v>
      </c>
      <c r="C1080" s="450"/>
      <c r="D1080" s="47">
        <v>8595057669321</v>
      </c>
      <c r="E1080" s="204" t="s">
        <v>1803</v>
      </c>
      <c r="F1080" s="582" t="s">
        <v>6237</v>
      </c>
      <c r="G1080" s="715" t="s">
        <v>8568</v>
      </c>
      <c r="H1080" s="723">
        <v>500</v>
      </c>
      <c r="I1080" s="829">
        <v>2.5999999999999999E-3</v>
      </c>
      <c r="J1080" s="684">
        <v>5.6949800000000002E-2</v>
      </c>
      <c r="K1080" s="684" t="s">
        <v>9173</v>
      </c>
      <c r="L1080" s="445">
        <v>1161.14952789377</v>
      </c>
      <c r="M1080" s="446">
        <f>L1080*ЗМІСТ!$E$13/1000*1.2</f>
        <v>73.226548043168236</v>
      </c>
      <c r="N1080" s="874"/>
      <c r="O1080" s="875"/>
      <c r="P1080" s="1033"/>
      <c r="Q1080" s="887"/>
      <c r="R1080" s="672"/>
      <c r="S1080" s="670"/>
      <c r="T1080" s="671"/>
      <c r="U1080" s="425"/>
    </row>
    <row r="1081" spans="1:21" ht="13.5" customHeight="1" outlineLevel="1">
      <c r="A1081" s="425"/>
      <c r="B1081" s="170">
        <f t="shared" si="17"/>
        <v>1074</v>
      </c>
      <c r="C1081" s="450"/>
      <c r="D1081" s="47">
        <v>8595568905550</v>
      </c>
      <c r="E1081" s="204" t="s">
        <v>1788</v>
      </c>
      <c r="F1081" s="582" t="s">
        <v>6238</v>
      </c>
      <c r="G1081" s="715" t="s">
        <v>8568</v>
      </c>
      <c r="H1081" s="723">
        <v>500</v>
      </c>
      <c r="I1081" s="829">
        <v>2.5999999999999999E-3</v>
      </c>
      <c r="J1081" s="684">
        <v>5.6949800000000002E-2</v>
      </c>
      <c r="K1081" s="684" t="s">
        <v>9173</v>
      </c>
      <c r="L1081" s="445">
        <v>1158.4388090656844</v>
      </c>
      <c r="M1081" s="446">
        <f>L1081*ЗМІСТ!$E$13/1000*1.2</f>
        <v>73.055599704708868</v>
      </c>
      <c r="N1081" s="874"/>
      <c r="O1081" s="875"/>
      <c r="P1081" s="1033"/>
      <c r="Q1081" s="887"/>
      <c r="R1081" s="672"/>
      <c r="S1081" s="670"/>
      <c r="T1081" s="671"/>
      <c r="U1081" s="425"/>
    </row>
    <row r="1082" spans="1:21" ht="13.5" customHeight="1" outlineLevel="1">
      <c r="A1082" s="425"/>
      <c r="B1082" s="170">
        <f t="shared" si="17"/>
        <v>1075</v>
      </c>
      <c r="C1082" s="450"/>
      <c r="D1082" s="47">
        <v>8595057634060</v>
      </c>
      <c r="E1082" s="204" t="s">
        <v>1776</v>
      </c>
      <c r="F1082" s="582" t="s">
        <v>6239</v>
      </c>
      <c r="G1082" s="715" t="s">
        <v>8568</v>
      </c>
      <c r="H1082" s="723">
        <v>800</v>
      </c>
      <c r="I1082" s="684">
        <v>6.6E-3</v>
      </c>
      <c r="J1082" s="684">
        <v>3.5593600000000003E-2</v>
      </c>
      <c r="K1082" s="684" t="s">
        <v>9173</v>
      </c>
      <c r="L1082" s="445">
        <v>624.2774999768443</v>
      </c>
      <c r="M1082" s="446">
        <f>L1082*ЗМІСТ!$E$13/1000*1.2</f>
        <v>39.369336374139706</v>
      </c>
      <c r="N1082" s="874"/>
      <c r="O1082" s="875"/>
      <c r="P1082" s="1033"/>
      <c r="Q1082" s="887"/>
      <c r="R1082" s="672"/>
      <c r="S1082" s="670"/>
      <c r="T1082" s="671"/>
      <c r="U1082" s="425"/>
    </row>
    <row r="1083" spans="1:21" ht="13.5" customHeight="1" outlineLevel="1">
      <c r="A1083" s="425"/>
      <c r="B1083" s="170">
        <f t="shared" si="17"/>
        <v>1076</v>
      </c>
      <c r="C1083" s="450"/>
      <c r="D1083" s="534">
        <v>8595057669253</v>
      </c>
      <c r="E1083" s="535" t="s">
        <v>3439</v>
      </c>
      <c r="F1083" s="586" t="s">
        <v>6240</v>
      </c>
      <c r="G1083" s="763" t="s">
        <v>8568</v>
      </c>
      <c r="H1083" s="757">
        <v>400</v>
      </c>
      <c r="I1083" s="758">
        <v>5.7000000000000002E-3</v>
      </c>
      <c r="J1083" s="758">
        <v>7.1187200000000006E-2</v>
      </c>
      <c r="K1083" s="684" t="s">
        <v>9173</v>
      </c>
      <c r="L1083" s="890">
        <v>1815.6117843404948</v>
      </c>
      <c r="M1083" s="698">
        <f>L1083*ЗМІСТ!$E$13/1000*1.2</f>
        <v>114.49945106976345</v>
      </c>
      <c r="N1083" s="874"/>
      <c r="O1083" s="875"/>
      <c r="P1083" s="1033"/>
      <c r="Q1083" s="887"/>
      <c r="R1083" s="672"/>
      <c r="S1083" s="670"/>
      <c r="T1083" s="671"/>
      <c r="U1083" s="425"/>
    </row>
    <row r="1084" spans="1:21" ht="13.5" customHeight="1" outlineLevel="1">
      <c r="A1084" s="425"/>
      <c r="B1084" s="170">
        <f t="shared" si="17"/>
        <v>1077</v>
      </c>
      <c r="C1084" s="450"/>
      <c r="D1084" s="47">
        <v>8595057669338</v>
      </c>
      <c r="E1084" s="204" t="s">
        <v>1806</v>
      </c>
      <c r="F1084" s="582" t="s">
        <v>6241</v>
      </c>
      <c r="G1084" s="715" t="s">
        <v>8568</v>
      </c>
      <c r="H1084" s="723">
        <v>400</v>
      </c>
      <c r="I1084" s="684">
        <v>6.6E-3</v>
      </c>
      <c r="J1084" s="684">
        <v>7.1187200000000006E-2</v>
      </c>
      <c r="K1084" s="684" t="s">
        <v>9173</v>
      </c>
      <c r="L1084" s="445">
        <v>1481.1041630003283</v>
      </c>
      <c r="M1084" s="446">
        <f>L1084*ЗМІСТ!$E$13/1000*1.2</f>
        <v>93.404115958786619</v>
      </c>
      <c r="N1084" s="874"/>
      <c r="O1084" s="875"/>
      <c r="P1084" s="1033"/>
      <c r="Q1084" s="887"/>
      <c r="R1084" s="672"/>
      <c r="S1084" s="670"/>
      <c r="T1084" s="671"/>
      <c r="U1084" s="425"/>
    </row>
    <row r="1085" spans="1:21" ht="13.5" customHeight="1" outlineLevel="1">
      <c r="A1085" s="425"/>
      <c r="B1085" s="170">
        <f t="shared" si="17"/>
        <v>1078</v>
      </c>
      <c r="C1085" s="450"/>
      <c r="D1085" s="47">
        <v>8595568905567</v>
      </c>
      <c r="E1085" s="204" t="s">
        <v>1791</v>
      </c>
      <c r="F1085" s="582" t="s">
        <v>6242</v>
      </c>
      <c r="G1085" s="715" t="s">
        <v>8568</v>
      </c>
      <c r="H1085" s="723">
        <v>400</v>
      </c>
      <c r="I1085" s="684">
        <v>6.6E-3</v>
      </c>
      <c r="J1085" s="684">
        <v>7.1187200000000006E-2</v>
      </c>
      <c r="K1085" s="684" t="s">
        <v>9173</v>
      </c>
      <c r="L1085" s="445">
        <v>1466.6771460982618</v>
      </c>
      <c r="M1085" s="446">
        <f>L1085*ЗМІСТ!$E$13/1000*1.2</f>
        <v>92.494292873197395</v>
      </c>
      <c r="N1085" s="874"/>
      <c r="O1085" s="875"/>
      <c r="P1085" s="1033"/>
      <c r="Q1085" s="887"/>
      <c r="R1085" s="672"/>
      <c r="S1085" s="670"/>
      <c r="T1085" s="671"/>
      <c r="U1085" s="425"/>
    </row>
    <row r="1086" spans="1:21" ht="13.5" customHeight="1" outlineLevel="1">
      <c r="A1086" s="425"/>
      <c r="B1086" s="170">
        <f t="shared" si="17"/>
        <v>1079</v>
      </c>
      <c r="C1086" s="450"/>
      <c r="D1086" s="47">
        <v>8595057634077</v>
      </c>
      <c r="E1086" s="204" t="s">
        <v>1779</v>
      </c>
      <c r="F1086" s="582" t="s">
        <v>6243</v>
      </c>
      <c r="G1086" s="715" t="s">
        <v>8568</v>
      </c>
      <c r="H1086" s="723">
        <v>640</v>
      </c>
      <c r="I1086" s="684">
        <v>8.8999999999999999E-3</v>
      </c>
      <c r="J1086" s="684">
        <v>9.0124800000000005E-2</v>
      </c>
      <c r="K1086" s="684" t="s">
        <v>9173</v>
      </c>
      <c r="L1086" s="445">
        <v>666.41404489942818</v>
      </c>
      <c r="M1086" s="446">
        <f>L1086*ЗМІСТ!$E$13/1000*1.2</f>
        <v>42.026628701290349</v>
      </c>
      <c r="N1086" s="874"/>
      <c r="O1086" s="875"/>
      <c r="P1086" s="1033"/>
      <c r="Q1086" s="887"/>
      <c r="R1086" s="672"/>
      <c r="S1086" s="670"/>
      <c r="T1086" s="671"/>
      <c r="U1086" s="425"/>
    </row>
    <row r="1087" spans="1:21" ht="13.5" customHeight="1" outlineLevel="1">
      <c r="A1087" s="425"/>
      <c r="B1087" s="170">
        <f t="shared" si="17"/>
        <v>1080</v>
      </c>
      <c r="C1087" s="450"/>
      <c r="D1087" s="534">
        <v>8595057669307</v>
      </c>
      <c r="E1087" s="535" t="s">
        <v>3440</v>
      </c>
      <c r="F1087" s="586" t="s">
        <v>6244</v>
      </c>
      <c r="G1087" s="763" t="s">
        <v>8568</v>
      </c>
      <c r="H1087" s="757">
        <v>250</v>
      </c>
      <c r="I1087" s="758">
        <v>7.0000000000000001E-3</v>
      </c>
      <c r="J1087" s="758">
        <v>0.1138995</v>
      </c>
      <c r="K1087" s="684" t="s">
        <v>9173</v>
      </c>
      <c r="L1087" s="890">
        <v>1537.0058065995111</v>
      </c>
      <c r="M1087" s="698">
        <f>L1087*ЗМІСТ!$E$13/1000*1.2</f>
        <v>96.929488266462499</v>
      </c>
      <c r="N1087" s="874"/>
      <c r="O1087" s="875"/>
      <c r="P1087" s="1033"/>
      <c r="Q1087" s="887"/>
      <c r="R1087" s="672"/>
      <c r="S1087" s="670"/>
      <c r="T1087" s="671"/>
      <c r="U1087" s="425"/>
    </row>
    <row r="1088" spans="1:21" ht="13.5" customHeight="1" outlineLevel="1">
      <c r="A1088" s="425"/>
      <c r="B1088" s="170">
        <f t="shared" si="17"/>
        <v>1081</v>
      </c>
      <c r="C1088" s="450"/>
      <c r="D1088" s="47">
        <v>8595057669345</v>
      </c>
      <c r="E1088" s="204" t="s">
        <v>1809</v>
      </c>
      <c r="F1088" s="582" t="s">
        <v>6245</v>
      </c>
      <c r="G1088" s="715" t="s">
        <v>8568</v>
      </c>
      <c r="H1088" s="723">
        <v>250</v>
      </c>
      <c r="I1088" s="684">
        <v>8.8999999999999999E-3</v>
      </c>
      <c r="J1088" s="684">
        <v>0.1138995</v>
      </c>
      <c r="K1088" s="684" t="s">
        <v>9173</v>
      </c>
      <c r="L1088" s="445">
        <v>1651.1261909903772</v>
      </c>
      <c r="M1088" s="446">
        <f>L1088*ЗМІСТ!$E$13/1000*1.2</f>
        <v>104.12635792842657</v>
      </c>
      <c r="N1088" s="874"/>
      <c r="O1088" s="875"/>
      <c r="P1088" s="1033"/>
      <c r="Q1088" s="887"/>
      <c r="R1088" s="672"/>
      <c r="S1088" s="670"/>
      <c r="T1088" s="671"/>
      <c r="U1088" s="425"/>
    </row>
    <row r="1089" spans="1:21" ht="13.5" customHeight="1" outlineLevel="1">
      <c r="A1089" s="425"/>
      <c r="B1089" s="170">
        <f t="shared" si="17"/>
        <v>1082</v>
      </c>
      <c r="C1089" s="450"/>
      <c r="D1089" s="47">
        <v>8595568905512</v>
      </c>
      <c r="E1089" s="204" t="s">
        <v>1794</v>
      </c>
      <c r="F1089" s="582" t="s">
        <v>6246</v>
      </c>
      <c r="G1089" s="715" t="s">
        <v>8568</v>
      </c>
      <c r="H1089" s="723">
        <v>250</v>
      </c>
      <c r="I1089" s="684">
        <v>8.8999999999999999E-3</v>
      </c>
      <c r="J1089" s="684">
        <v>0.1138995</v>
      </c>
      <c r="K1089" s="684" t="s">
        <v>9173</v>
      </c>
      <c r="L1089" s="445">
        <v>1630.7054719624202</v>
      </c>
      <c r="M1089" s="446">
        <f>L1089*ЗМІСТ!$E$13/1000*1.2</f>
        <v>102.83854897096255</v>
      </c>
      <c r="N1089" s="874"/>
      <c r="O1089" s="875"/>
      <c r="P1089" s="1033"/>
      <c r="Q1089" s="887"/>
      <c r="R1089" s="672"/>
      <c r="S1089" s="670"/>
      <c r="T1089" s="671"/>
      <c r="U1089" s="425"/>
    </row>
    <row r="1090" spans="1:21" ht="13.5" customHeight="1" outlineLevel="1">
      <c r="A1090" s="425"/>
      <c r="B1090" s="170">
        <f t="shared" si="17"/>
        <v>1083</v>
      </c>
      <c r="C1090" s="450"/>
      <c r="D1090" s="47">
        <v>8595057656604</v>
      </c>
      <c r="E1090" s="204" t="s">
        <v>1740</v>
      </c>
      <c r="F1090" s="582" t="s">
        <v>6247</v>
      </c>
      <c r="G1090" s="715" t="s">
        <v>8568</v>
      </c>
      <c r="H1090" s="723">
        <v>112</v>
      </c>
      <c r="I1090" s="684">
        <v>3.6400000000000002E-2</v>
      </c>
      <c r="J1090" s="684">
        <v>0.25424000000000002</v>
      </c>
      <c r="K1090" s="684" t="s">
        <v>9173</v>
      </c>
      <c r="L1090" s="445">
        <v>1713.0810730332878</v>
      </c>
      <c r="M1090" s="446">
        <f>L1090*ЗМІСТ!$E$13/1000*1.2</f>
        <v>108.03347069679957</v>
      </c>
      <c r="N1090" s="874"/>
      <c r="O1090" s="875"/>
      <c r="P1090" s="1033"/>
      <c r="Q1090" s="887"/>
      <c r="R1090" s="672"/>
      <c r="S1090" s="670"/>
      <c r="T1090" s="671"/>
      <c r="U1090" s="425"/>
    </row>
    <row r="1091" spans="1:21" ht="13.5" customHeight="1" outlineLevel="1">
      <c r="A1091" s="425"/>
      <c r="B1091" s="170">
        <f t="shared" si="17"/>
        <v>1084</v>
      </c>
      <c r="C1091" s="450"/>
      <c r="D1091" s="47">
        <v>8595057656611</v>
      </c>
      <c r="E1091" s="204" t="s">
        <v>1749</v>
      </c>
      <c r="F1091" s="582" t="s">
        <v>6248</v>
      </c>
      <c r="G1091" s="715" t="s">
        <v>8568</v>
      </c>
      <c r="H1091" s="723">
        <v>110</v>
      </c>
      <c r="I1091" s="684">
        <v>3.6400000000000002E-2</v>
      </c>
      <c r="J1091" s="684">
        <v>0.2588625</v>
      </c>
      <c r="K1091" s="684" t="s">
        <v>9173</v>
      </c>
      <c r="L1091" s="445">
        <v>1541.7338090388723</v>
      </c>
      <c r="M1091" s="446">
        <f>L1091*ЗМІСТ!$E$13/1000*1.2</f>
        <v>97.227654255817995</v>
      </c>
      <c r="N1091" s="874"/>
      <c r="O1091" s="875"/>
      <c r="P1091" s="1033"/>
      <c r="Q1091" s="887"/>
      <c r="R1091" s="672"/>
      <c r="S1091" s="670"/>
      <c r="T1091" s="671"/>
      <c r="U1091" s="425"/>
    </row>
    <row r="1092" spans="1:21" ht="13.5" customHeight="1" outlineLevel="1">
      <c r="A1092" s="425"/>
      <c r="B1092" s="170">
        <f t="shared" ref="B1092:B1155" si="18">B1091+1</f>
        <v>1085</v>
      </c>
      <c r="C1092" s="450"/>
      <c r="D1092" s="47">
        <v>8595057662292</v>
      </c>
      <c r="E1092" s="204" t="s">
        <v>1731</v>
      </c>
      <c r="F1092" s="582" t="s">
        <v>6249</v>
      </c>
      <c r="G1092" s="715" t="s">
        <v>8568</v>
      </c>
      <c r="H1092" s="723">
        <v>110</v>
      </c>
      <c r="I1092" s="684">
        <v>3.6400000000000002E-2</v>
      </c>
      <c r="J1092" s="684">
        <v>0.2588625</v>
      </c>
      <c r="K1092" s="684" t="s">
        <v>9173</v>
      </c>
      <c r="L1092" s="445">
        <v>1598.6286909550345</v>
      </c>
      <c r="M1092" s="446">
        <f>L1092*ЗМІСТ!$E$13/1000*1.2</f>
        <v>100.81566398579773</v>
      </c>
      <c r="N1092" s="874"/>
      <c r="O1092" s="875"/>
      <c r="P1092" s="1033"/>
      <c r="Q1092" s="887"/>
      <c r="R1092" s="672"/>
      <c r="S1092" s="670"/>
      <c r="T1092" s="671"/>
      <c r="U1092" s="425"/>
    </row>
    <row r="1093" spans="1:21" ht="13.5" customHeight="1" outlineLevel="1">
      <c r="A1093" s="425"/>
      <c r="B1093" s="170">
        <f t="shared" si="18"/>
        <v>1086</v>
      </c>
      <c r="C1093" s="450"/>
      <c r="D1093" s="47">
        <v>8595057656628</v>
      </c>
      <c r="E1093" s="204" t="s">
        <v>1743</v>
      </c>
      <c r="F1093" s="582" t="s">
        <v>6250</v>
      </c>
      <c r="G1093" s="715" t="s">
        <v>8568</v>
      </c>
      <c r="H1093" s="723">
        <v>80</v>
      </c>
      <c r="I1093" s="684">
        <v>5.1299999999999998E-2</v>
      </c>
      <c r="J1093" s="684">
        <v>0.35593590000000003</v>
      </c>
      <c r="K1093" s="684" t="s">
        <v>9173</v>
      </c>
      <c r="L1093" s="445">
        <v>2016.9521461104491</v>
      </c>
      <c r="M1093" s="446">
        <f>L1093*ЗМІСТ!$E$13/1000*1.2</f>
        <v>127.19674742996597</v>
      </c>
      <c r="N1093" s="874"/>
      <c r="O1093" s="875"/>
      <c r="P1093" s="1033"/>
      <c r="Q1093" s="887"/>
      <c r="R1093" s="672"/>
      <c r="S1093" s="670"/>
      <c r="T1093" s="671"/>
      <c r="U1093" s="425"/>
    </row>
    <row r="1094" spans="1:21" ht="13.5" customHeight="1" outlineLevel="1">
      <c r="A1094" s="425"/>
      <c r="B1094" s="170">
        <f t="shared" si="18"/>
        <v>1087</v>
      </c>
      <c r="C1094" s="450"/>
      <c r="D1094" s="47">
        <v>8595057656635</v>
      </c>
      <c r="E1094" s="204" t="s">
        <v>1751</v>
      </c>
      <c r="F1094" s="582" t="s">
        <v>6251</v>
      </c>
      <c r="G1094" s="715" t="s">
        <v>8568</v>
      </c>
      <c r="H1094" s="723">
        <v>100</v>
      </c>
      <c r="I1094" s="684">
        <v>5.1299999999999998E-2</v>
      </c>
      <c r="J1094" s="684">
        <v>0.28474880000000002</v>
      </c>
      <c r="K1094" s="684" t="s">
        <v>9173</v>
      </c>
      <c r="L1094" s="445">
        <v>1743.2603540540795</v>
      </c>
      <c r="M1094" s="446">
        <f>L1094*ЗМІСТ!$E$13/1000*1.2</f>
        <v>109.93669204640982</v>
      </c>
      <c r="N1094" s="874"/>
      <c r="O1094" s="875"/>
      <c r="P1094" s="1033"/>
      <c r="Q1094" s="887"/>
      <c r="R1094" s="672"/>
      <c r="S1094" s="670"/>
      <c r="T1094" s="671"/>
      <c r="U1094" s="425"/>
    </row>
    <row r="1095" spans="1:21" ht="13.5" customHeight="1" outlineLevel="1">
      <c r="A1095" s="425"/>
      <c r="B1095" s="170">
        <f t="shared" si="18"/>
        <v>1088</v>
      </c>
      <c r="C1095" s="450"/>
      <c r="D1095" s="47">
        <v>8595057662308</v>
      </c>
      <c r="E1095" s="204" t="s">
        <v>1734</v>
      </c>
      <c r="F1095" s="582" t="s">
        <v>6252</v>
      </c>
      <c r="G1095" s="715" t="s">
        <v>8568</v>
      </c>
      <c r="H1095" s="723">
        <v>150</v>
      </c>
      <c r="I1095" s="684">
        <v>5.1299999999999998E-2</v>
      </c>
      <c r="J1095" s="684">
        <v>0.18983249999999999</v>
      </c>
      <c r="K1095" s="684" t="s">
        <v>9173</v>
      </c>
      <c r="L1095" s="445">
        <v>1786.6920280241739</v>
      </c>
      <c r="M1095" s="446">
        <f>L1095*ЗМІСТ!$E$13/1000*1.2</f>
        <v>112.675660184592</v>
      </c>
      <c r="N1095" s="874"/>
      <c r="O1095" s="875"/>
      <c r="P1095" s="1033"/>
      <c r="Q1095" s="887"/>
      <c r="R1095" s="672"/>
      <c r="S1095" s="670"/>
      <c r="T1095" s="671"/>
      <c r="U1095" s="425"/>
    </row>
    <row r="1096" spans="1:21" ht="13.5" customHeight="1" outlineLevel="1">
      <c r="A1096" s="425"/>
      <c r="B1096" s="170">
        <f t="shared" si="18"/>
        <v>1089</v>
      </c>
      <c r="C1096" s="450"/>
      <c r="D1096" s="47">
        <v>8595057616684</v>
      </c>
      <c r="E1096" s="204" t="s">
        <v>1232</v>
      </c>
      <c r="F1096" s="582" t="s">
        <v>6253</v>
      </c>
      <c r="G1096" s="715" t="s">
        <v>8568</v>
      </c>
      <c r="H1096" s="723">
        <v>100</v>
      </c>
      <c r="I1096" s="684">
        <v>5.7000000000000002E-3</v>
      </c>
      <c r="J1096" s="684">
        <v>1.6410299999999999E-2</v>
      </c>
      <c r="K1096" s="684" t="s">
        <v>9173</v>
      </c>
      <c r="L1096" s="445">
        <v>573.7979721171987</v>
      </c>
      <c r="M1096" s="446">
        <f>L1096*ЗМІСТ!$E$13/1000*1.2</f>
        <v>36.185903505923477</v>
      </c>
      <c r="N1096" s="874"/>
      <c r="O1096" s="875"/>
      <c r="P1096" s="1033"/>
      <c r="Q1096" s="887"/>
      <c r="R1096" s="672"/>
      <c r="S1096" s="670"/>
      <c r="T1096" s="671"/>
      <c r="U1096" s="425"/>
    </row>
    <row r="1097" spans="1:21" ht="13.5" customHeight="1" outlineLevel="1">
      <c r="A1097" s="425"/>
      <c r="B1097" s="170">
        <f t="shared" si="18"/>
        <v>1090</v>
      </c>
      <c r="C1097" s="450"/>
      <c r="D1097" s="47">
        <v>8595057616677</v>
      </c>
      <c r="E1097" s="204" t="s">
        <v>1235</v>
      </c>
      <c r="F1097" s="582" t="s">
        <v>6254</v>
      </c>
      <c r="G1097" s="715" t="s">
        <v>8568</v>
      </c>
      <c r="H1097" s="723">
        <v>100</v>
      </c>
      <c r="I1097" s="684">
        <v>5.1999999999999998E-3</v>
      </c>
      <c r="J1097" s="684">
        <v>1.59971E-2</v>
      </c>
      <c r="K1097" s="684" t="s">
        <v>9173</v>
      </c>
      <c r="L1097" s="445">
        <v>552.35321900723875</v>
      </c>
      <c r="M1097" s="446">
        <f>L1097*ЗМІСТ!$E$13/1000*1.2</f>
        <v>34.833515026957457</v>
      </c>
      <c r="N1097" s="874"/>
      <c r="O1097" s="875"/>
      <c r="P1097" s="1033"/>
      <c r="Q1097" s="887"/>
      <c r="R1097" s="672"/>
      <c r="S1097" s="670"/>
      <c r="T1097" s="671"/>
      <c r="U1097" s="425"/>
    </row>
    <row r="1098" spans="1:21" ht="13.5" customHeight="1" outlineLevel="1">
      <c r="A1098" s="425"/>
      <c r="B1098" s="170">
        <f t="shared" si="18"/>
        <v>1091</v>
      </c>
      <c r="C1098" s="450"/>
      <c r="D1098" s="47">
        <v>8595057616660</v>
      </c>
      <c r="E1098" s="204" t="s">
        <v>1238</v>
      </c>
      <c r="F1098" s="582" t="s">
        <v>6255</v>
      </c>
      <c r="G1098" s="715" t="s">
        <v>8568</v>
      </c>
      <c r="H1098" s="723">
        <v>100</v>
      </c>
      <c r="I1098" s="684">
        <v>8.3000000000000001E-3</v>
      </c>
      <c r="J1098" s="684">
        <v>3.79665E-2</v>
      </c>
      <c r="K1098" s="684" t="s">
        <v>9173</v>
      </c>
      <c r="L1098" s="445">
        <v>590.66464603123165</v>
      </c>
      <c r="M1098" s="446">
        <f>L1098*ЗМІСТ!$E$13/1000*1.2</f>
        <v>37.249580730970223</v>
      </c>
      <c r="N1098" s="874"/>
      <c r="O1098" s="875"/>
      <c r="P1098" s="1033"/>
      <c r="Q1098" s="887"/>
      <c r="R1098" s="672"/>
      <c r="S1098" s="670"/>
      <c r="T1098" s="671"/>
      <c r="U1098" s="425"/>
    </row>
    <row r="1099" spans="1:21" ht="13.5" customHeight="1" outlineLevel="1">
      <c r="A1099" s="425"/>
      <c r="B1099" s="170">
        <f t="shared" si="18"/>
        <v>1092</v>
      </c>
      <c r="C1099" s="450"/>
      <c r="D1099" s="47">
        <v>8595057616639</v>
      </c>
      <c r="E1099" s="204" t="s">
        <v>1241</v>
      </c>
      <c r="F1099" s="582" t="s">
        <v>6256</v>
      </c>
      <c r="G1099" s="715" t="s">
        <v>8568</v>
      </c>
      <c r="H1099" s="723">
        <v>100</v>
      </c>
      <c r="I1099" s="684">
        <v>1.0500000000000001E-2</v>
      </c>
      <c r="J1099" s="684">
        <v>4.7458100000000003E-2</v>
      </c>
      <c r="K1099" s="684" t="s">
        <v>9173</v>
      </c>
      <c r="L1099" s="445">
        <v>697.07523588249319</v>
      </c>
      <c r="M1099" s="446">
        <f>L1099*ЗМІСТ!$E$13/1000*1.2</f>
        <v>43.9602411436558</v>
      </c>
      <c r="N1099" s="874"/>
      <c r="O1099" s="875"/>
      <c r="P1099" s="1033"/>
      <c r="Q1099" s="887"/>
      <c r="R1099" s="672"/>
      <c r="S1099" s="670"/>
      <c r="T1099" s="671"/>
      <c r="U1099" s="425"/>
    </row>
    <row r="1100" spans="1:21" ht="13.5" customHeight="1" outlineLevel="1">
      <c r="A1100" s="425"/>
      <c r="B1100" s="170">
        <f t="shared" si="18"/>
        <v>1093</v>
      </c>
      <c r="C1100" s="450"/>
      <c r="D1100" s="47">
        <v>8595057616646</v>
      </c>
      <c r="E1100" s="204" t="s">
        <v>1244</v>
      </c>
      <c r="F1100" s="582" t="s">
        <v>6257</v>
      </c>
      <c r="G1100" s="715" t="s">
        <v>8568</v>
      </c>
      <c r="H1100" s="723">
        <v>100</v>
      </c>
      <c r="I1100" s="684">
        <v>7.4999999999999997E-3</v>
      </c>
      <c r="J1100" s="684">
        <v>4.0105500000000002E-2</v>
      </c>
      <c r="K1100" s="684" t="s">
        <v>9173</v>
      </c>
      <c r="L1100" s="445">
        <v>562.71416290770492</v>
      </c>
      <c r="M1100" s="446">
        <f>L1100*ЗМІСТ!$E$13/1000*1.2</f>
        <v>35.486915935345436</v>
      </c>
      <c r="N1100" s="874"/>
      <c r="O1100" s="875"/>
      <c r="P1100" s="1033"/>
      <c r="Q1100" s="887"/>
      <c r="R1100" s="672"/>
      <c r="S1100" s="670"/>
      <c r="T1100" s="671"/>
      <c r="U1100" s="425"/>
    </row>
    <row r="1101" spans="1:21" ht="13.5" customHeight="1" outlineLevel="1">
      <c r="A1101" s="425"/>
      <c r="B1101" s="170">
        <f t="shared" si="18"/>
        <v>1094</v>
      </c>
      <c r="C1101" s="450"/>
      <c r="D1101" s="47">
        <v>8595057616653</v>
      </c>
      <c r="E1101" s="204" t="s">
        <v>1247</v>
      </c>
      <c r="F1101" s="582" t="s">
        <v>6258</v>
      </c>
      <c r="G1101" s="715" t="s">
        <v>8568</v>
      </c>
      <c r="H1101" s="723">
        <v>100</v>
      </c>
      <c r="I1101" s="684">
        <v>0.01</v>
      </c>
      <c r="J1101" s="684">
        <v>3.5593600000000003E-2</v>
      </c>
      <c r="K1101" s="684" t="s">
        <v>9173</v>
      </c>
      <c r="L1101" s="445">
        <v>558.43726394079135</v>
      </c>
      <c r="M1101" s="446">
        <f>L1101*ЗМІСТ!$E$13/1000*1.2</f>
        <v>35.217198263199833</v>
      </c>
      <c r="N1101" s="874"/>
      <c r="O1101" s="875"/>
      <c r="P1101" s="1033"/>
      <c r="Q1101" s="887"/>
      <c r="R1101" s="672"/>
      <c r="S1101" s="670"/>
      <c r="T1101" s="671"/>
      <c r="U1101" s="425"/>
    </row>
    <row r="1102" spans="1:21" ht="13.5" customHeight="1" outlineLevel="1">
      <c r="A1102" s="425"/>
      <c r="B1102" s="170">
        <f t="shared" si="18"/>
        <v>1095</v>
      </c>
      <c r="C1102" s="450"/>
      <c r="D1102" s="47">
        <v>8595568935182</v>
      </c>
      <c r="E1102" s="204" t="s">
        <v>1489</v>
      </c>
      <c r="F1102" s="582" t="s">
        <v>6259</v>
      </c>
      <c r="G1102" s="715" t="s">
        <v>8568</v>
      </c>
      <c r="H1102" s="723">
        <v>1560</v>
      </c>
      <c r="I1102" s="829">
        <v>2.8999999999999998E-3</v>
      </c>
      <c r="J1102" s="684">
        <v>7.7844000000000003E-3</v>
      </c>
      <c r="K1102" s="684" t="s">
        <v>9173</v>
      </c>
      <c r="L1102" s="445">
        <v>994.728089503251</v>
      </c>
      <c r="M1102" s="446">
        <f>L1102*ЗМІСТ!$E$13/1000*1.2</f>
        <v>62.731373079938692</v>
      </c>
      <c r="N1102" s="874"/>
      <c r="O1102" s="875"/>
      <c r="P1102" s="1033"/>
      <c r="Q1102" s="887"/>
      <c r="R1102" s="672"/>
      <c r="S1102" s="670"/>
      <c r="T1102" s="671"/>
      <c r="U1102" s="425"/>
    </row>
    <row r="1103" spans="1:21" ht="13.5" customHeight="1" outlineLevel="1">
      <c r="A1103" s="425"/>
      <c r="B1103" s="170">
        <f t="shared" si="18"/>
        <v>1096</v>
      </c>
      <c r="C1103" s="450"/>
      <c r="D1103" s="47">
        <v>8595057619975</v>
      </c>
      <c r="E1103" s="204" t="s">
        <v>1101</v>
      </c>
      <c r="F1103" s="582" t="s">
        <v>6260</v>
      </c>
      <c r="G1103" s="715" t="s">
        <v>8568</v>
      </c>
      <c r="H1103" s="723">
        <v>100</v>
      </c>
      <c r="I1103" s="829">
        <v>2.8999999999999998E-3</v>
      </c>
      <c r="J1103" s="684">
        <v>7.7844000000000003E-3</v>
      </c>
      <c r="K1103" s="684" t="s">
        <v>9173</v>
      </c>
      <c r="L1103" s="445">
        <v>431.75654493233372</v>
      </c>
      <c r="M1103" s="446">
        <f>L1103*ЗМІСТ!$E$13/1000*1.2</f>
        <v>27.228225668565504</v>
      </c>
      <c r="N1103" s="874"/>
      <c r="O1103" s="875"/>
      <c r="P1103" s="1033"/>
      <c r="Q1103" s="887"/>
      <c r="R1103" s="672"/>
      <c r="S1103" s="670"/>
      <c r="T1103" s="671"/>
      <c r="U1103" s="425"/>
    </row>
    <row r="1104" spans="1:21" ht="13.5" customHeight="1" outlineLevel="1">
      <c r="A1104" s="425"/>
      <c r="B1104" s="170">
        <f t="shared" si="18"/>
        <v>1097</v>
      </c>
      <c r="C1104" s="450"/>
      <c r="D1104" s="47">
        <v>8595057698536</v>
      </c>
      <c r="E1104" s="204" t="s">
        <v>2157</v>
      </c>
      <c r="F1104" s="582" t="s">
        <v>2158</v>
      </c>
      <c r="G1104" s="715" t="s">
        <v>8568</v>
      </c>
      <c r="H1104" s="723">
        <v>160</v>
      </c>
      <c r="I1104" s="829">
        <v>2.3999999999999998E-3</v>
      </c>
      <c r="J1104" s="684">
        <v>7.5897999999999998E-3</v>
      </c>
      <c r="K1104" s="684" t="s">
        <v>9173</v>
      </c>
      <c r="L1104" s="445">
        <v>792.7935729540701</v>
      </c>
      <c r="M1104" s="446">
        <f>L1104*ЗМІСТ!$E$13/1000*1.2</f>
        <v>49.996607037803805</v>
      </c>
      <c r="N1104" s="874"/>
      <c r="O1104" s="875"/>
      <c r="P1104" s="1033"/>
      <c r="Q1104" s="887"/>
      <c r="R1104" s="672"/>
      <c r="S1104" s="670"/>
      <c r="T1104" s="671"/>
      <c r="U1104" s="425"/>
    </row>
    <row r="1105" spans="1:23" ht="13.5" customHeight="1" outlineLevel="1">
      <c r="A1105" s="425"/>
      <c r="B1105" s="170">
        <f t="shared" si="18"/>
        <v>1098</v>
      </c>
      <c r="C1105" s="450"/>
      <c r="D1105" s="47">
        <v>8595568935199</v>
      </c>
      <c r="E1105" s="204" t="s">
        <v>1491</v>
      </c>
      <c r="F1105" s="582" t="s">
        <v>6261</v>
      </c>
      <c r="G1105" s="715" t="s">
        <v>8568</v>
      </c>
      <c r="H1105" s="723">
        <v>1560</v>
      </c>
      <c r="I1105" s="829">
        <v>2.8E-3</v>
      </c>
      <c r="J1105" s="684">
        <v>7.7844000000000003E-3</v>
      </c>
      <c r="K1105" s="684" t="s">
        <v>9173</v>
      </c>
      <c r="L1105" s="445">
        <v>965.14893544680365</v>
      </c>
      <c r="M1105" s="446">
        <f>L1105*ЗМІСТ!$E$13/1000*1.2</f>
        <v>60.865998041187538</v>
      </c>
      <c r="N1105" s="874"/>
      <c r="O1105" s="875"/>
      <c r="P1105" s="1033"/>
      <c r="Q1105" s="887"/>
      <c r="R1105" s="672"/>
      <c r="S1105" s="670"/>
      <c r="T1105" s="671"/>
      <c r="U1105" s="425"/>
    </row>
    <row r="1106" spans="1:23" ht="13.5" customHeight="1" outlineLevel="1">
      <c r="A1106" s="425"/>
      <c r="B1106" s="170">
        <f t="shared" si="18"/>
        <v>1099</v>
      </c>
      <c r="C1106" s="450"/>
      <c r="D1106" s="47">
        <v>8595057619982</v>
      </c>
      <c r="E1106" s="204" t="s">
        <v>1104</v>
      </c>
      <c r="F1106" s="582" t="s">
        <v>6262</v>
      </c>
      <c r="G1106" s="715" t="s">
        <v>8568</v>
      </c>
      <c r="H1106" s="723">
        <v>100</v>
      </c>
      <c r="I1106" s="829">
        <v>2.8E-3</v>
      </c>
      <c r="J1106" s="684">
        <v>7.7844000000000003E-3</v>
      </c>
      <c r="K1106" s="684" t="s">
        <v>9173</v>
      </c>
      <c r="L1106" s="445">
        <v>431.9372639407913</v>
      </c>
      <c r="M1106" s="446">
        <f>L1106*ЗМІСТ!$E$13/1000*1.2</f>
        <v>27.239622503199829</v>
      </c>
      <c r="N1106" s="874"/>
      <c r="O1106" s="875"/>
      <c r="P1106" s="1033"/>
      <c r="Q1106" s="887"/>
      <c r="R1106" s="672"/>
      <c r="S1106" s="670"/>
      <c r="T1106" s="671"/>
      <c r="U1106" s="425"/>
    </row>
    <row r="1107" spans="1:23" ht="13.5" customHeight="1" outlineLevel="1">
      <c r="A1107" s="425"/>
      <c r="B1107" s="170">
        <f t="shared" si="18"/>
        <v>1100</v>
      </c>
      <c r="C1107" s="450"/>
      <c r="D1107" s="47">
        <v>8595057698543</v>
      </c>
      <c r="E1107" s="204" t="s">
        <v>2160</v>
      </c>
      <c r="F1107" s="582" t="s">
        <v>2161</v>
      </c>
      <c r="G1107" s="715" t="s">
        <v>8568</v>
      </c>
      <c r="H1107" s="723">
        <v>10</v>
      </c>
      <c r="I1107" s="829">
        <v>2.3999999999999998E-3</v>
      </c>
      <c r="J1107" s="684">
        <v>6.9392000000000004E-3</v>
      </c>
      <c r="K1107" s="684" t="s">
        <v>9173</v>
      </c>
      <c r="L1107" s="445">
        <v>1294.6672641016632</v>
      </c>
      <c r="M1107" s="446">
        <f>L1107*ЗМІСТ!$E$13/1000*1.2</f>
        <v>81.646689196545026</v>
      </c>
      <c r="N1107" s="874"/>
      <c r="O1107" s="875"/>
      <c r="P1107" s="1033"/>
      <c r="Q1107" s="887"/>
      <c r="R1107" s="672"/>
      <c r="S1107" s="670"/>
      <c r="T1107" s="671"/>
      <c r="U1107" s="425"/>
    </row>
    <row r="1108" spans="1:23" ht="13.5" customHeight="1" outlineLevel="1">
      <c r="A1108" s="425"/>
      <c r="B1108" s="170">
        <f t="shared" si="18"/>
        <v>1101</v>
      </c>
      <c r="C1108" s="450"/>
      <c r="D1108" s="47">
        <v>8595568935205</v>
      </c>
      <c r="E1108" s="204" t="s">
        <v>1493</v>
      </c>
      <c r="F1108" s="582" t="s">
        <v>6263</v>
      </c>
      <c r="G1108" s="715" t="s">
        <v>8568</v>
      </c>
      <c r="H1108" s="723">
        <v>1550</v>
      </c>
      <c r="I1108" s="829">
        <v>4.7000000000000002E-3</v>
      </c>
      <c r="J1108" s="684">
        <v>1.8370899999999999E-2</v>
      </c>
      <c r="K1108" s="684" t="s">
        <v>9173</v>
      </c>
      <c r="L1108" s="445">
        <v>1019.4397595474735</v>
      </c>
      <c r="M1108" s="446">
        <f>L1108*ЗМІСТ!$E$13/1000*1.2</f>
        <v>64.289785885740329</v>
      </c>
      <c r="N1108" s="874"/>
      <c r="O1108" s="875"/>
      <c r="P1108" s="1033"/>
      <c r="Q1108" s="887"/>
      <c r="R1108" s="672"/>
      <c r="S1108" s="670"/>
      <c r="T1108" s="671"/>
      <c r="U1108" s="425"/>
    </row>
    <row r="1109" spans="1:23" ht="13.5" customHeight="1" outlineLevel="1">
      <c r="A1109" s="425"/>
      <c r="B1109" s="170">
        <f t="shared" si="18"/>
        <v>1102</v>
      </c>
      <c r="C1109" s="450"/>
      <c r="D1109" s="47">
        <v>8595057619999</v>
      </c>
      <c r="E1109" s="204" t="s">
        <v>1107</v>
      </c>
      <c r="F1109" s="582" t="s">
        <v>6264</v>
      </c>
      <c r="G1109" s="715" t="s">
        <v>8568</v>
      </c>
      <c r="H1109" s="723">
        <v>100</v>
      </c>
      <c r="I1109" s="829">
        <v>4.7000000000000002E-3</v>
      </c>
      <c r="J1109" s="684">
        <v>1.8370899999999999E-2</v>
      </c>
      <c r="K1109" s="684" t="s">
        <v>9173</v>
      </c>
      <c r="L1109" s="445">
        <v>512.41535405651689</v>
      </c>
      <c r="M1109" s="446">
        <f>L1109*ЗМІСТ!$E$13/1000*1.2</f>
        <v>32.314879901763533</v>
      </c>
      <c r="N1109" s="874"/>
      <c r="O1109" s="875"/>
      <c r="P1109" s="1033"/>
      <c r="Q1109" s="887"/>
      <c r="R1109" s="672"/>
      <c r="S1109" s="670"/>
      <c r="T1109" s="671"/>
      <c r="U1109" s="425"/>
    </row>
    <row r="1110" spans="1:23" ht="13.5" customHeight="1" outlineLevel="1">
      <c r="A1110" s="425"/>
      <c r="B1110" s="170">
        <f t="shared" si="18"/>
        <v>1103</v>
      </c>
      <c r="C1110" s="450"/>
      <c r="D1110" s="47">
        <v>8595057698550</v>
      </c>
      <c r="E1110" s="204" t="s">
        <v>2163</v>
      </c>
      <c r="F1110" s="582" t="s">
        <v>2164</v>
      </c>
      <c r="G1110" s="715" t="s">
        <v>8568</v>
      </c>
      <c r="H1110" s="723">
        <v>720</v>
      </c>
      <c r="I1110" s="829">
        <v>3.8E-3</v>
      </c>
      <c r="J1110" s="684">
        <v>1.6866099999999998E-2</v>
      </c>
      <c r="K1110" s="684" t="s">
        <v>9173</v>
      </c>
      <c r="L1110" s="445">
        <v>1112.2326979748404</v>
      </c>
      <c r="M1110" s="446">
        <f>L1110*ЗМІСТ!$E$13/1000*1.2</f>
        <v>70.141664907853652</v>
      </c>
      <c r="N1110" s="874"/>
      <c r="O1110" s="875"/>
      <c r="P1110" s="1033"/>
      <c r="Q1110" s="887"/>
      <c r="R1110" s="672"/>
      <c r="S1110" s="670"/>
      <c r="T1110" s="671"/>
      <c r="U1110" s="425"/>
    </row>
    <row r="1111" spans="1:23" s="764" customFormat="1" ht="13.5" customHeight="1" outlineLevel="1">
      <c r="A1111" s="425"/>
      <c r="B1111" s="170">
        <f t="shared" si="18"/>
        <v>1104</v>
      </c>
      <c r="C1111" s="826"/>
      <c r="D1111" s="47" t="s">
        <v>1494</v>
      </c>
      <c r="E1111" s="204" t="s">
        <v>1495</v>
      </c>
      <c r="F1111" s="582" t="s">
        <v>1111</v>
      </c>
      <c r="G1111" s="715" t="s">
        <v>8568</v>
      </c>
      <c r="H1111" s="723">
        <v>940</v>
      </c>
      <c r="I1111" s="684">
        <v>6.6400000000000001E-3</v>
      </c>
      <c r="J1111" s="684">
        <v>6.7000000000000002E-3</v>
      </c>
      <c r="K1111" s="684" t="s">
        <v>9173</v>
      </c>
      <c r="L1111" s="445">
        <v>2574.600529100529</v>
      </c>
      <c r="M1111" s="446">
        <f>L1111*ЗМІСТ!$E$13/1000*1.2</f>
        <v>162.36419583111109</v>
      </c>
      <c r="N1111" s="874">
        <v>3.9809864522420906E-2</v>
      </c>
      <c r="O1111" s="875"/>
      <c r="P1111" s="1033"/>
      <c r="Q1111" s="887"/>
      <c r="R1111" s="672"/>
      <c r="S1111" s="670"/>
      <c r="T1111" s="671"/>
      <c r="U1111" s="425"/>
    </row>
    <row r="1112" spans="1:23" ht="13.5" customHeight="1" outlineLevel="1">
      <c r="A1112" s="425"/>
      <c r="B1112" s="170">
        <f t="shared" si="18"/>
        <v>1105</v>
      </c>
      <c r="C1112" s="450"/>
      <c r="D1112" s="47">
        <v>8595057620001</v>
      </c>
      <c r="E1112" s="204" t="s">
        <v>1110</v>
      </c>
      <c r="F1112" s="582" t="s">
        <v>6265</v>
      </c>
      <c r="G1112" s="715" t="s">
        <v>8568</v>
      </c>
      <c r="H1112" s="723">
        <v>100</v>
      </c>
      <c r="I1112" s="684">
        <v>6.7000000000000002E-3</v>
      </c>
      <c r="J1112" s="684">
        <v>3.0292400000000001E-2</v>
      </c>
      <c r="K1112" s="684" t="s">
        <v>9173</v>
      </c>
      <c r="L1112" s="445">
        <v>526.30023587030587</v>
      </c>
      <c r="M1112" s="446">
        <f>L1112*ЗМІСТ!$E$13/1000*1.2</f>
        <v>33.19051386688723</v>
      </c>
      <c r="N1112" s="874"/>
      <c r="O1112" s="875"/>
      <c r="P1112" s="1033"/>
      <c r="Q1112" s="887"/>
      <c r="R1112" s="672"/>
      <c r="S1112" s="670"/>
      <c r="T1112" s="671"/>
      <c r="U1112" s="425"/>
    </row>
    <row r="1113" spans="1:23" ht="13.5" customHeight="1" outlineLevel="1">
      <c r="A1113" s="425"/>
      <c r="B1113" s="170">
        <f t="shared" si="18"/>
        <v>1106</v>
      </c>
      <c r="C1113" s="450"/>
      <c r="D1113" s="47">
        <v>8595057698567</v>
      </c>
      <c r="E1113" s="204" t="s">
        <v>2166</v>
      </c>
      <c r="F1113" s="582" t="s">
        <v>2167</v>
      </c>
      <c r="G1113" s="715" t="s">
        <v>8568</v>
      </c>
      <c r="H1113" s="723">
        <v>440</v>
      </c>
      <c r="I1113" s="684">
        <v>5.4000000000000003E-3</v>
      </c>
      <c r="J1113" s="684">
        <v>2.7599100000000001E-2</v>
      </c>
      <c r="K1113" s="684" t="s">
        <v>9173</v>
      </c>
      <c r="L1113" s="445">
        <v>938.50952792301928</v>
      </c>
      <c r="M1113" s="446">
        <f>L1113*ЗМІСТ!$E$13/1000*1.2</f>
        <v>59.186014707412809</v>
      </c>
      <c r="N1113" s="874"/>
      <c r="O1113" s="875"/>
      <c r="P1113" s="1033"/>
      <c r="Q1113" s="887"/>
      <c r="R1113" s="672"/>
      <c r="S1113" s="670"/>
      <c r="T1113" s="671"/>
      <c r="U1113" s="425"/>
    </row>
    <row r="1114" spans="1:23" ht="13.5" customHeight="1" outlineLevel="1">
      <c r="A1114" s="425"/>
      <c r="B1114" s="170">
        <f t="shared" si="18"/>
        <v>1107</v>
      </c>
      <c r="C1114" s="450"/>
      <c r="D1114" s="47">
        <v>8595568935229</v>
      </c>
      <c r="E1114" s="204" t="s">
        <v>1497</v>
      </c>
      <c r="F1114" s="582" t="s">
        <v>6266</v>
      </c>
      <c r="G1114" s="715" t="s">
        <v>8568</v>
      </c>
      <c r="H1114" s="723">
        <v>1200</v>
      </c>
      <c r="I1114" s="829">
        <v>4.1999999999999997E-3</v>
      </c>
      <c r="J1114" s="684">
        <v>2.3729099999999999E-2</v>
      </c>
      <c r="K1114" s="684" t="s">
        <v>9173</v>
      </c>
      <c r="L1114" s="445">
        <v>784.14941003174056</v>
      </c>
      <c r="M1114" s="446">
        <f>L1114*ЗМІСТ!$E$13/1000*1.2</f>
        <v>49.451472930336081</v>
      </c>
      <c r="N1114" s="874"/>
      <c r="O1114" s="875"/>
      <c r="P1114" s="1033"/>
      <c r="Q1114" s="887"/>
      <c r="R1114" s="672"/>
      <c r="S1114" s="670"/>
      <c r="T1114" s="671"/>
      <c r="U1114" s="425"/>
    </row>
    <row r="1115" spans="1:23" ht="13.5" customHeight="1" outlineLevel="1">
      <c r="A1115" s="425"/>
      <c r="B1115" s="170">
        <f t="shared" si="18"/>
        <v>1108</v>
      </c>
      <c r="C1115" s="448"/>
      <c r="D1115" s="47">
        <v>8595057620018</v>
      </c>
      <c r="E1115" s="204" t="s">
        <v>1113</v>
      </c>
      <c r="F1115" s="582" t="s">
        <v>6267</v>
      </c>
      <c r="G1115" s="715" t="s">
        <v>8568</v>
      </c>
      <c r="H1115" s="723">
        <v>100</v>
      </c>
      <c r="I1115" s="829">
        <v>4.1999999999999997E-3</v>
      </c>
      <c r="J1115" s="684">
        <v>2.3729099999999999E-2</v>
      </c>
      <c r="K1115" s="684" t="s">
        <v>9173</v>
      </c>
      <c r="L1115" s="445">
        <v>437.62976390057332</v>
      </c>
      <c r="M1115" s="446">
        <f>L1115*ЗМІСТ!$E$13/1000*1.2</f>
        <v>27.598613409863528</v>
      </c>
      <c r="N1115" s="874"/>
      <c r="O1115" s="875"/>
      <c r="P1115" s="1033"/>
      <c r="Q1115" s="887"/>
      <c r="R1115" s="672"/>
      <c r="S1115" s="670"/>
      <c r="T1115" s="671"/>
      <c r="U1115" s="425"/>
    </row>
    <row r="1116" spans="1:23" ht="13.5" customHeight="1" outlineLevel="1">
      <c r="A1116" s="425"/>
      <c r="B1116" s="170">
        <f t="shared" si="18"/>
        <v>1109</v>
      </c>
      <c r="C1116" s="448"/>
      <c r="D1116" s="47">
        <v>8595057698574</v>
      </c>
      <c r="E1116" s="204" t="s">
        <v>2169</v>
      </c>
      <c r="F1116" s="582" t="s">
        <v>2170</v>
      </c>
      <c r="G1116" s="715" t="s">
        <v>8568</v>
      </c>
      <c r="H1116" s="723">
        <v>500</v>
      </c>
      <c r="I1116" s="829">
        <v>3.3999999999999998E-3</v>
      </c>
      <c r="J1116" s="684">
        <v>2.4287300000000001E-2</v>
      </c>
      <c r="K1116" s="684" t="s">
        <v>9173</v>
      </c>
      <c r="L1116" s="445">
        <v>711.20107304303724</v>
      </c>
      <c r="M1116" s="446">
        <f>L1116*ЗМІСТ!$E$13/1000*1.2</f>
        <v>44.851070678214406</v>
      </c>
      <c r="N1116" s="874"/>
      <c r="O1116" s="875"/>
      <c r="P1116" s="1033"/>
      <c r="Q1116" s="887"/>
      <c r="R1116" s="672"/>
      <c r="S1116" s="670"/>
      <c r="T1116" s="671"/>
      <c r="U1116" s="425"/>
    </row>
    <row r="1117" spans="1:23" ht="13.5" customHeight="1" outlineLevel="1">
      <c r="A1117" s="425"/>
      <c r="B1117" s="170">
        <f t="shared" si="18"/>
        <v>1110</v>
      </c>
      <c r="C1117" s="448"/>
      <c r="D1117" s="47">
        <v>8595568935236</v>
      </c>
      <c r="E1117" s="204" t="s">
        <v>1499</v>
      </c>
      <c r="F1117" s="582" t="s">
        <v>6268</v>
      </c>
      <c r="G1117" s="715" t="s">
        <v>8568</v>
      </c>
      <c r="H1117" s="723">
        <v>1600</v>
      </c>
      <c r="I1117" s="829">
        <v>4.7999999999999996E-3</v>
      </c>
      <c r="J1117" s="684">
        <v>1.7796800000000002E-2</v>
      </c>
      <c r="K1117" s="684" t="s">
        <v>9173</v>
      </c>
      <c r="L1117" s="445">
        <v>805.95558994632245</v>
      </c>
      <c r="M1117" s="446">
        <f>L1117*ЗМІСТ!$E$13/1000*1.2</f>
        <v>50.82665437148048</v>
      </c>
      <c r="N1117" s="874"/>
      <c r="O1117" s="875"/>
      <c r="P1117" s="1033"/>
      <c r="Q1117" s="887"/>
      <c r="R1117" s="672"/>
      <c r="S1117" s="670"/>
      <c r="T1117" s="671"/>
      <c r="U1117" s="425"/>
    </row>
    <row r="1118" spans="1:23" ht="13.5" customHeight="1" outlineLevel="1">
      <c r="A1118" s="425"/>
      <c r="B1118" s="170">
        <f t="shared" si="18"/>
        <v>1111</v>
      </c>
      <c r="C1118" s="448"/>
      <c r="D1118" s="47">
        <v>8595057620025</v>
      </c>
      <c r="E1118" s="306" t="s">
        <v>1116</v>
      </c>
      <c r="F1118" s="585" t="s">
        <v>6269</v>
      </c>
      <c r="G1118" s="715" t="s">
        <v>8568</v>
      </c>
      <c r="H1118" s="723">
        <v>100</v>
      </c>
      <c r="I1118" s="829">
        <v>4.7999999999999996E-3</v>
      </c>
      <c r="J1118" s="684">
        <v>1.7796800000000002E-2</v>
      </c>
      <c r="K1118" s="684" t="s">
        <v>9173</v>
      </c>
      <c r="L1118" s="445">
        <v>422.78107288704001</v>
      </c>
      <c r="M1118" s="446">
        <f>L1118*ЗМІСТ!$E$13/1000*1.2</f>
        <v>26.662197935576625</v>
      </c>
      <c r="N1118" s="874"/>
      <c r="O1118" s="875"/>
      <c r="P1118" s="1033"/>
      <c r="Q1118" s="887"/>
      <c r="R1118" s="672"/>
      <c r="S1118" s="670"/>
      <c r="T1118" s="671"/>
      <c r="U1118" s="425"/>
      <c r="V1118" s="21"/>
      <c r="W1118" s="21"/>
    </row>
    <row r="1119" spans="1:23" ht="13.5" customHeight="1" outlineLevel="1">
      <c r="A1119" s="425"/>
      <c r="B1119" s="170">
        <f t="shared" si="18"/>
        <v>1112</v>
      </c>
      <c r="C1119" s="448"/>
      <c r="D1119" s="47">
        <v>8595057698581</v>
      </c>
      <c r="E1119" s="204" t="s">
        <v>2172</v>
      </c>
      <c r="F1119" s="582" t="s">
        <v>2173</v>
      </c>
      <c r="G1119" s="715" t="s">
        <v>8568</v>
      </c>
      <c r="H1119" s="723">
        <v>600</v>
      </c>
      <c r="I1119" s="829">
        <v>4.1999999999999997E-3</v>
      </c>
      <c r="J1119" s="684">
        <v>2.0239400000000001E-2</v>
      </c>
      <c r="K1119" s="684" t="s">
        <v>9173</v>
      </c>
      <c r="L1119" s="445">
        <v>724.39321892924011</v>
      </c>
      <c r="M1119" s="446">
        <f>L1119*ЗМІСТ!$E$13/1000*1.2</f>
        <v>45.683018055638563</v>
      </c>
      <c r="N1119" s="874"/>
      <c r="O1119" s="875"/>
      <c r="P1119" s="1033"/>
      <c r="Q1119" s="887"/>
      <c r="R1119" s="672"/>
      <c r="S1119" s="670"/>
      <c r="T1119" s="671"/>
      <c r="U1119" s="425"/>
    </row>
    <row r="1120" spans="1:23" ht="13.5" customHeight="1" outlineLevel="1">
      <c r="A1120" s="425"/>
      <c r="B1120" s="170">
        <f t="shared" si="18"/>
        <v>1113</v>
      </c>
      <c r="C1120" s="448"/>
      <c r="D1120" s="47">
        <v>8595057633889</v>
      </c>
      <c r="E1120" s="204" t="s">
        <v>1253</v>
      </c>
      <c r="F1120" s="582" t="s">
        <v>6270</v>
      </c>
      <c r="G1120" s="715" t="s">
        <v>8568</v>
      </c>
      <c r="H1120" s="723">
        <v>100</v>
      </c>
      <c r="I1120" s="684">
        <v>7.7000000000000002E-3</v>
      </c>
      <c r="J1120" s="684">
        <v>2.5198999999999999E-2</v>
      </c>
      <c r="K1120" s="684" t="s">
        <v>9173</v>
      </c>
      <c r="L1120" s="445">
        <v>594.36928101591707</v>
      </c>
      <c r="M1120" s="446">
        <f>L1120*ЗМІСТ!$E$13/1000*1.2</f>
        <v>37.483209238902823</v>
      </c>
      <c r="N1120" s="874"/>
      <c r="O1120" s="875"/>
      <c r="P1120" s="1033"/>
      <c r="Q1120" s="887"/>
      <c r="R1120" s="672"/>
      <c r="S1120" s="670"/>
      <c r="T1120" s="671"/>
      <c r="U1120" s="425"/>
    </row>
    <row r="1121" spans="1:23" ht="13.5" customHeight="1" outlineLevel="1">
      <c r="A1121" s="425"/>
      <c r="B1121" s="170">
        <f t="shared" si="18"/>
        <v>1114</v>
      </c>
      <c r="C1121" s="448"/>
      <c r="D1121" s="47">
        <v>8595057633896</v>
      </c>
      <c r="E1121" s="204" t="s">
        <v>1256</v>
      </c>
      <c r="F1121" s="582" t="s">
        <v>6271</v>
      </c>
      <c r="G1121" s="715" t="s">
        <v>8568</v>
      </c>
      <c r="H1121" s="723">
        <v>100</v>
      </c>
      <c r="I1121" s="684">
        <v>7.6E-3</v>
      </c>
      <c r="J1121" s="684">
        <v>2.5886300000000001E-2</v>
      </c>
      <c r="K1121" s="684" t="s">
        <v>9173</v>
      </c>
      <c r="L1121" s="445">
        <v>603.19416294670418</v>
      </c>
      <c r="M1121" s="446">
        <f>L1121*ЗМІСТ!$E$13/1000*1.2</f>
        <v>38.039740181004881</v>
      </c>
      <c r="N1121" s="874"/>
      <c r="O1121" s="875"/>
      <c r="P1121" s="1033"/>
      <c r="Q1121" s="887"/>
      <c r="R1121" s="672"/>
      <c r="S1121" s="670"/>
      <c r="T1121" s="671"/>
      <c r="U1121" s="425"/>
    </row>
    <row r="1122" spans="1:23" ht="13.5" customHeight="1" outlineLevel="1">
      <c r="A1122" s="425"/>
      <c r="B1122" s="170">
        <f t="shared" si="18"/>
        <v>1115</v>
      </c>
      <c r="C1122" s="448"/>
      <c r="D1122" s="47">
        <v>8595057633902</v>
      </c>
      <c r="E1122" s="204" t="s">
        <v>1259</v>
      </c>
      <c r="F1122" s="582" t="s">
        <v>6272</v>
      </c>
      <c r="G1122" s="715" t="s">
        <v>8568</v>
      </c>
      <c r="H1122" s="723">
        <v>100</v>
      </c>
      <c r="I1122" s="684">
        <v>1.2200000000000001E-2</v>
      </c>
      <c r="J1122" s="684">
        <v>6.32775E-2</v>
      </c>
      <c r="K1122" s="684" t="s">
        <v>9173</v>
      </c>
      <c r="L1122" s="445">
        <v>724.453455023792</v>
      </c>
      <c r="M1122" s="446">
        <f>L1122*ЗМІСТ!$E$13/1000*1.2</f>
        <v>45.686816775067612</v>
      </c>
      <c r="N1122" s="874"/>
      <c r="O1122" s="875"/>
      <c r="P1122" s="1033"/>
      <c r="Q1122" s="887"/>
      <c r="R1122" s="672"/>
      <c r="S1122" s="670"/>
      <c r="T1122" s="671"/>
      <c r="U1122" s="425"/>
      <c r="V1122" s="21"/>
      <c r="W1122" s="21"/>
    </row>
    <row r="1123" spans="1:23" ht="13.5" customHeight="1" outlineLevel="1">
      <c r="A1123" s="425"/>
      <c r="B1123" s="170">
        <f t="shared" si="18"/>
        <v>1116</v>
      </c>
      <c r="C1123" s="450"/>
      <c r="D1123" s="47">
        <v>8595057633919</v>
      </c>
      <c r="E1123" s="204" t="s">
        <v>1262</v>
      </c>
      <c r="F1123" s="582" t="s">
        <v>6273</v>
      </c>
      <c r="G1123" s="715" t="s">
        <v>8568</v>
      </c>
      <c r="H1123" s="723">
        <v>100</v>
      </c>
      <c r="I1123" s="684">
        <v>1.5699999999999999E-2</v>
      </c>
      <c r="J1123" s="684">
        <v>9.4916299999999995E-2</v>
      </c>
      <c r="K1123" s="684" t="s">
        <v>9173</v>
      </c>
      <c r="L1123" s="445">
        <v>793.36583693629814</v>
      </c>
      <c r="M1123" s="446">
        <f>L1123*ЗМІСТ!$E$13/1000*1.2</f>
        <v>50.032696202016794</v>
      </c>
      <c r="N1123" s="874"/>
      <c r="O1123" s="875"/>
      <c r="P1123" s="1033"/>
      <c r="Q1123" s="887"/>
      <c r="R1123" s="672"/>
      <c r="S1123" s="670"/>
      <c r="T1123" s="671"/>
      <c r="U1123" s="425"/>
    </row>
    <row r="1124" spans="1:23" ht="13.5" customHeight="1" outlineLevel="1">
      <c r="A1124" s="425"/>
      <c r="B1124" s="170">
        <f t="shared" si="18"/>
        <v>1117</v>
      </c>
      <c r="C1124" s="450"/>
      <c r="D1124" s="47">
        <v>8595057633926</v>
      </c>
      <c r="E1124" s="204" t="s">
        <v>1265</v>
      </c>
      <c r="F1124" s="582" t="s">
        <v>6274</v>
      </c>
      <c r="G1124" s="715" t="s">
        <v>8568</v>
      </c>
      <c r="H1124" s="723">
        <v>100</v>
      </c>
      <c r="I1124" s="684">
        <v>9.2999999999999992E-3</v>
      </c>
      <c r="J1124" s="684">
        <v>5.6949800000000002E-2</v>
      </c>
      <c r="K1124" s="684" t="s">
        <v>9173</v>
      </c>
      <c r="L1124" s="445">
        <v>524.82440999517871</v>
      </c>
      <c r="M1124" s="446">
        <f>L1124*ЗМІСТ!$E$13/1000*1.2</f>
        <v>33.09744262003035</v>
      </c>
      <c r="N1124" s="874"/>
      <c r="O1124" s="875"/>
      <c r="P1124" s="1033"/>
      <c r="Q1124" s="887"/>
      <c r="R1124" s="672"/>
      <c r="S1124" s="670"/>
      <c r="T1124" s="671"/>
      <c r="U1124" s="425"/>
    </row>
    <row r="1125" spans="1:23" ht="13.5" customHeight="1" outlineLevel="1">
      <c r="A1125" s="425"/>
      <c r="B1125" s="170">
        <f t="shared" si="18"/>
        <v>1118</v>
      </c>
      <c r="C1125" s="450"/>
      <c r="D1125" s="47">
        <v>8595057633933</v>
      </c>
      <c r="E1125" s="204" t="s">
        <v>1268</v>
      </c>
      <c r="F1125" s="582" t="s">
        <v>6275</v>
      </c>
      <c r="G1125" s="715" t="s">
        <v>8568</v>
      </c>
      <c r="H1125" s="723">
        <v>100</v>
      </c>
      <c r="I1125" s="684">
        <v>1.14E-2</v>
      </c>
      <c r="J1125" s="684">
        <v>4.7458100000000003E-2</v>
      </c>
      <c r="K1125" s="684" t="s">
        <v>9173</v>
      </c>
      <c r="L1125" s="445">
        <v>552.0520280534231</v>
      </c>
      <c r="M1125" s="446">
        <f>L1125*ЗМІСТ!$E$13/1000*1.2</f>
        <v>34.81452076883658</v>
      </c>
      <c r="N1125" s="874"/>
      <c r="O1125" s="875"/>
      <c r="P1125" s="1033"/>
      <c r="Q1125" s="887"/>
      <c r="R1125" s="672"/>
      <c r="S1125" s="670"/>
      <c r="T1125" s="671"/>
      <c r="U1125" s="425"/>
    </row>
    <row r="1126" spans="1:23" ht="13.5" customHeight="1" outlineLevel="1">
      <c r="A1126" s="425"/>
      <c r="B1126" s="170">
        <f t="shared" si="18"/>
        <v>1119</v>
      </c>
      <c r="C1126" s="450"/>
      <c r="D1126" s="47">
        <v>8595568922380</v>
      </c>
      <c r="E1126" s="204" t="s">
        <v>1444</v>
      </c>
      <c r="F1126" s="582" t="s">
        <v>6276</v>
      </c>
      <c r="G1126" s="715" t="s">
        <v>8568</v>
      </c>
      <c r="H1126" s="723">
        <v>10</v>
      </c>
      <c r="I1126" s="684">
        <v>1.03E-2</v>
      </c>
      <c r="J1126" s="684">
        <v>3.2357799999999999E-2</v>
      </c>
      <c r="K1126" s="684" t="s">
        <v>9173</v>
      </c>
      <c r="L1126" s="445">
        <v>483.65166306004579</v>
      </c>
      <c r="M1126" s="446">
        <f>L1126*ЗМІСТ!$E$13/1000*1.2</f>
        <v>30.500931094952634</v>
      </c>
      <c r="N1126" s="874"/>
      <c r="O1126" s="875"/>
      <c r="P1126" s="1033"/>
      <c r="Q1126" s="887"/>
      <c r="R1126" s="672"/>
      <c r="S1126" s="670"/>
      <c r="T1126" s="671"/>
      <c r="U1126" s="425"/>
    </row>
    <row r="1127" spans="1:23" ht="13.5" customHeight="1" outlineLevel="1">
      <c r="A1127" s="425"/>
      <c r="B1127" s="170">
        <f t="shared" si="18"/>
        <v>1120</v>
      </c>
      <c r="C1127" s="450"/>
      <c r="D1127" s="47">
        <v>8595568922397</v>
      </c>
      <c r="E1127" s="204" t="s">
        <v>1447</v>
      </c>
      <c r="F1127" s="582" t="s">
        <v>6277</v>
      </c>
      <c r="G1127" s="715" t="s">
        <v>8568</v>
      </c>
      <c r="H1127" s="723">
        <v>10</v>
      </c>
      <c r="I1127" s="684">
        <v>8.9999999999999993E-3</v>
      </c>
      <c r="J1127" s="684">
        <v>3.27297E-2</v>
      </c>
      <c r="K1127" s="684" t="s">
        <v>9173</v>
      </c>
      <c r="L1127" s="445">
        <v>577.41226405047667</v>
      </c>
      <c r="M1127" s="446">
        <f>L1127*ЗМІСТ!$E$13/1000*1.2</f>
        <v>36.413834634117002</v>
      </c>
      <c r="N1127" s="874"/>
      <c r="O1127" s="875"/>
      <c r="P1127" s="1033"/>
      <c r="Q1127" s="887"/>
      <c r="R1127" s="672"/>
      <c r="S1127" s="670"/>
      <c r="T1127" s="671"/>
      <c r="U1127" s="425"/>
    </row>
    <row r="1128" spans="1:23" ht="13.5" customHeight="1" outlineLevel="1">
      <c r="A1128" s="425"/>
      <c r="B1128" s="170">
        <f t="shared" si="18"/>
        <v>1121</v>
      </c>
      <c r="C1128" s="450"/>
      <c r="D1128" s="47">
        <v>8595568922403</v>
      </c>
      <c r="E1128" s="204" t="s">
        <v>1450</v>
      </c>
      <c r="F1128" s="582" t="s">
        <v>6278</v>
      </c>
      <c r="G1128" s="715" t="s">
        <v>8568</v>
      </c>
      <c r="H1128" s="723">
        <v>10</v>
      </c>
      <c r="I1128" s="684">
        <v>1.7999999999999999E-2</v>
      </c>
      <c r="J1128" s="684">
        <v>8.8983999999999994E-2</v>
      </c>
      <c r="K1128" s="684" t="s">
        <v>9173</v>
      </c>
      <c r="L1128" s="445">
        <v>769.36095511275903</v>
      </c>
      <c r="M1128" s="446">
        <f>L1128*ЗМІСТ!$E$13/1000*1.2</f>
        <v>48.518856175478213</v>
      </c>
      <c r="N1128" s="874"/>
      <c r="O1128" s="875"/>
      <c r="P1128" s="1033"/>
      <c r="Q1128" s="887"/>
      <c r="R1128" s="672"/>
      <c r="S1128" s="670"/>
      <c r="T1128" s="671"/>
      <c r="U1128" s="425"/>
    </row>
    <row r="1129" spans="1:23" ht="13.5" customHeight="1" outlineLevel="1">
      <c r="A1129" s="425"/>
      <c r="B1129" s="170">
        <f t="shared" si="18"/>
        <v>1122</v>
      </c>
      <c r="C1129" s="450"/>
      <c r="D1129" s="47">
        <v>8595568922410</v>
      </c>
      <c r="E1129" s="204" t="s">
        <v>1453</v>
      </c>
      <c r="F1129" s="582" t="s">
        <v>6279</v>
      </c>
      <c r="G1129" s="715" t="s">
        <v>8568</v>
      </c>
      <c r="H1129" s="723">
        <v>10</v>
      </c>
      <c r="I1129" s="684">
        <v>2.07E-2</v>
      </c>
      <c r="J1129" s="684">
        <v>9.4916299999999995E-2</v>
      </c>
      <c r="K1129" s="684" t="s">
        <v>9173</v>
      </c>
      <c r="L1129" s="445">
        <v>833.57476394688501</v>
      </c>
      <c r="M1129" s="446">
        <f>L1129*ЗМІСТ!$E$13/1000*1.2</f>
        <v>52.568425541584126</v>
      </c>
      <c r="N1129" s="874"/>
      <c r="O1129" s="875"/>
      <c r="P1129" s="1033"/>
      <c r="Q1129" s="887"/>
      <c r="R1129" s="672"/>
      <c r="S1129" s="670"/>
      <c r="T1129" s="671"/>
      <c r="U1129" s="425"/>
    </row>
    <row r="1130" spans="1:23" ht="13.5" customHeight="1" outlineLevel="1">
      <c r="A1130" s="425"/>
      <c r="B1130" s="170">
        <f t="shared" si="18"/>
        <v>1123</v>
      </c>
      <c r="C1130" s="450"/>
      <c r="D1130" s="47">
        <v>8595568922427</v>
      </c>
      <c r="E1130" s="204" t="s">
        <v>1456</v>
      </c>
      <c r="F1130" s="582" t="s">
        <v>6280</v>
      </c>
      <c r="G1130" s="715" t="s">
        <v>8568</v>
      </c>
      <c r="H1130" s="723">
        <v>10</v>
      </c>
      <c r="I1130" s="684">
        <v>1.26E-2</v>
      </c>
      <c r="J1130" s="684">
        <v>8.6287500000000003E-2</v>
      </c>
      <c r="K1130" s="684" t="s">
        <v>9173</v>
      </c>
      <c r="L1130" s="445">
        <v>671.71499988543962</v>
      </c>
      <c r="M1130" s="446">
        <f>L1130*ЗМІСТ!$E$13/1000*1.2</f>
        <v>42.360927278375378</v>
      </c>
      <c r="N1130" s="874"/>
      <c r="O1130" s="875"/>
      <c r="P1130" s="1033"/>
      <c r="Q1130" s="887"/>
      <c r="R1130" s="672"/>
      <c r="S1130" s="670"/>
      <c r="T1130" s="671"/>
      <c r="U1130" s="425"/>
    </row>
    <row r="1131" spans="1:23" ht="13.5" customHeight="1" outlineLevel="1">
      <c r="A1131" s="425"/>
      <c r="B1131" s="170">
        <f t="shared" si="18"/>
        <v>1124</v>
      </c>
      <c r="C1131" s="450"/>
      <c r="D1131" s="47">
        <v>8595568922434</v>
      </c>
      <c r="E1131" s="204" t="s">
        <v>1459</v>
      </c>
      <c r="F1131" s="582" t="s">
        <v>6281</v>
      </c>
      <c r="G1131" s="715" t="s">
        <v>8568</v>
      </c>
      <c r="H1131" s="723">
        <v>10</v>
      </c>
      <c r="I1131" s="684">
        <v>1.6E-2</v>
      </c>
      <c r="J1131" s="684">
        <v>7.1187200000000006E-2</v>
      </c>
      <c r="K1131" s="684" t="s">
        <v>9173</v>
      </c>
      <c r="L1131" s="445">
        <v>754.0604720623561</v>
      </c>
      <c r="M1131" s="446">
        <f>L1131*ЗМІСТ!$E$13/1000*1.2</f>
        <v>47.553948960464894</v>
      </c>
      <c r="N1131" s="874"/>
      <c r="O1131" s="875"/>
      <c r="P1131" s="1033"/>
      <c r="Q1131" s="887"/>
      <c r="R1131" s="672"/>
      <c r="S1131" s="670"/>
      <c r="T1131" s="671"/>
      <c r="U1131" s="425"/>
    </row>
    <row r="1132" spans="1:23" ht="13.5" customHeight="1" outlineLevel="1">
      <c r="A1132" s="425"/>
      <c r="B1132" s="170">
        <f t="shared" si="18"/>
        <v>1125</v>
      </c>
      <c r="C1132" s="450"/>
      <c r="D1132" s="47">
        <v>8595057625495</v>
      </c>
      <c r="E1132" s="204" t="s">
        <v>3441</v>
      </c>
      <c r="F1132" s="582" t="s">
        <v>6282</v>
      </c>
      <c r="G1132" s="715" t="s">
        <v>8568</v>
      </c>
      <c r="H1132" s="723">
        <v>1</v>
      </c>
      <c r="I1132" s="684">
        <v>0.01</v>
      </c>
      <c r="J1132" s="684">
        <v>6.1920000000000003E-2</v>
      </c>
      <c r="K1132" s="684" t="s">
        <v>9173</v>
      </c>
      <c r="L1132" s="445">
        <v>11173.567711636129</v>
      </c>
      <c r="M1132" s="446">
        <f>L1132*ЗМІСТ!$E$13/1000*1.2</f>
        <v>704.648086395787</v>
      </c>
      <c r="N1132" s="874"/>
      <c r="O1132" s="875"/>
      <c r="P1132" s="1033"/>
      <c r="Q1132" s="887"/>
      <c r="R1132" s="672"/>
      <c r="S1132" s="670"/>
      <c r="T1132" s="671"/>
      <c r="U1132" s="425"/>
    </row>
    <row r="1133" spans="1:23" ht="13.5" customHeight="1" outlineLevel="1">
      <c r="A1133" s="425"/>
      <c r="B1133" s="170">
        <f t="shared" si="18"/>
        <v>1126</v>
      </c>
      <c r="C1133" s="450"/>
      <c r="D1133" s="47">
        <v>8595057625464</v>
      </c>
      <c r="E1133" s="204" t="s">
        <v>3442</v>
      </c>
      <c r="F1133" s="582" t="s">
        <v>6283</v>
      </c>
      <c r="G1133" s="715" t="s">
        <v>8568</v>
      </c>
      <c r="H1133" s="723">
        <v>1</v>
      </c>
      <c r="I1133" s="684">
        <v>1.2E-2</v>
      </c>
      <c r="J1133" s="684">
        <v>8.9099999999999999E-2</v>
      </c>
      <c r="K1133" s="684" t="s">
        <v>9173</v>
      </c>
      <c r="L1133" s="445">
        <v>9491.3932257928918</v>
      </c>
      <c r="M1133" s="446">
        <f>L1133*ЗМІСТ!$E$13/1000*1.2</f>
        <v>598.56370376848679</v>
      </c>
      <c r="N1133" s="874"/>
      <c r="O1133" s="875"/>
      <c r="P1133" s="1033"/>
      <c r="Q1133" s="887"/>
      <c r="R1133" s="672"/>
      <c r="S1133" s="670"/>
      <c r="T1133" s="671"/>
      <c r="U1133" s="425"/>
    </row>
    <row r="1134" spans="1:23" ht="13.5" customHeight="1" outlineLevel="1">
      <c r="A1134" s="425"/>
      <c r="B1134" s="170">
        <f t="shared" si="18"/>
        <v>1127</v>
      </c>
      <c r="C1134" s="450"/>
      <c r="D1134" s="47">
        <v>8595057625501</v>
      </c>
      <c r="E1134" s="204" t="s">
        <v>3443</v>
      </c>
      <c r="F1134" s="582" t="s">
        <v>6284</v>
      </c>
      <c r="G1134" s="715" t="s">
        <v>8568</v>
      </c>
      <c r="H1134" s="723">
        <v>1</v>
      </c>
      <c r="I1134" s="684">
        <v>1.2E-2</v>
      </c>
      <c r="J1134" s="684">
        <v>6.336E-2</v>
      </c>
      <c r="K1134" s="684" t="s">
        <v>9173</v>
      </c>
      <c r="L1134" s="445">
        <v>13537.207031285487</v>
      </c>
      <c r="M1134" s="446">
        <f>L1134*ЗМІСТ!$E$13/1000*1.2</f>
        <v>853.7082582678629</v>
      </c>
      <c r="N1134" s="874"/>
      <c r="O1134" s="875"/>
      <c r="P1134" s="1033"/>
      <c r="Q1134" s="887"/>
      <c r="R1134" s="672"/>
      <c r="S1134" s="670"/>
      <c r="T1134" s="671"/>
      <c r="U1134" s="425"/>
    </row>
    <row r="1135" spans="1:23" ht="13.5" customHeight="1" outlineLevel="1">
      <c r="A1135" s="425"/>
      <c r="B1135" s="170">
        <f t="shared" si="18"/>
        <v>1128</v>
      </c>
      <c r="C1135" s="450"/>
      <c r="D1135" s="47">
        <v>8595057625532</v>
      </c>
      <c r="E1135" s="204" t="s">
        <v>3444</v>
      </c>
      <c r="F1135" s="582" t="s">
        <v>6285</v>
      </c>
      <c r="G1135" s="715" t="s">
        <v>8568</v>
      </c>
      <c r="H1135" s="723">
        <v>1</v>
      </c>
      <c r="I1135" s="684">
        <v>2.8000000000000001E-2</v>
      </c>
      <c r="J1135" s="684">
        <v>8.064E-3</v>
      </c>
      <c r="K1135" s="684" t="s">
        <v>9173</v>
      </c>
      <c r="L1135" s="445">
        <v>14141.253973500387</v>
      </c>
      <c r="M1135" s="446">
        <f>L1135*ЗМІСТ!$E$13/1000*1.2</f>
        <v>891.80177798419243</v>
      </c>
      <c r="N1135" s="874"/>
      <c r="O1135" s="875"/>
      <c r="P1135" s="1033"/>
      <c r="Q1135" s="887"/>
      <c r="R1135" s="672"/>
      <c r="S1135" s="670"/>
      <c r="T1135" s="671"/>
      <c r="U1135" s="425"/>
    </row>
    <row r="1136" spans="1:23" ht="13.5" customHeight="1" outlineLevel="1">
      <c r="A1136" s="425"/>
      <c r="B1136" s="170">
        <f t="shared" si="18"/>
        <v>1129</v>
      </c>
      <c r="C1136" s="450"/>
      <c r="D1136" s="47">
        <v>8595057625471</v>
      </c>
      <c r="E1136" s="204" t="s">
        <v>3445</v>
      </c>
      <c r="F1136" s="582" t="s">
        <v>6286</v>
      </c>
      <c r="G1136" s="715" t="s">
        <v>8568</v>
      </c>
      <c r="H1136" s="723">
        <v>1</v>
      </c>
      <c r="I1136" s="684">
        <v>1.7999999999999999E-2</v>
      </c>
      <c r="J1136" s="684">
        <v>9.8559999999999995E-2</v>
      </c>
      <c r="K1136" s="684" t="s">
        <v>9173</v>
      </c>
      <c r="L1136" s="445">
        <v>13537.207031285487</v>
      </c>
      <c r="M1136" s="446">
        <f>L1136*ЗМІСТ!$E$13/1000*1.2</f>
        <v>853.7082582678629</v>
      </c>
      <c r="N1136" s="874"/>
      <c r="O1136" s="875"/>
      <c r="P1136" s="1033"/>
      <c r="Q1136" s="887"/>
      <c r="R1136" s="672"/>
      <c r="S1136" s="670"/>
      <c r="T1136" s="671"/>
      <c r="U1136" s="425"/>
    </row>
    <row r="1137" spans="1:21" ht="13.5" customHeight="1" outlineLevel="1">
      <c r="A1137" s="425"/>
      <c r="B1137" s="170">
        <f t="shared" si="18"/>
        <v>1130</v>
      </c>
      <c r="C1137" s="450"/>
      <c r="D1137" s="47">
        <v>8595057625518</v>
      </c>
      <c r="E1137" s="204" t="s">
        <v>3446</v>
      </c>
      <c r="F1137" s="582" t="s">
        <v>6287</v>
      </c>
      <c r="G1137" s="715" t="s">
        <v>8568</v>
      </c>
      <c r="H1137" s="723">
        <v>1</v>
      </c>
      <c r="I1137" s="684">
        <v>0.02</v>
      </c>
      <c r="J1137" s="684">
        <v>0.12934399999999999</v>
      </c>
      <c r="K1137" s="684" t="s">
        <v>9173</v>
      </c>
      <c r="L1137" s="445">
        <v>13260.93750011356</v>
      </c>
      <c r="M1137" s="446">
        <f>L1137*ЗМІСТ!$E$13/1000*1.2</f>
        <v>836.28564075716145</v>
      </c>
      <c r="N1137" s="874"/>
      <c r="O1137" s="875"/>
      <c r="P1137" s="1033"/>
      <c r="Q1137" s="887"/>
      <c r="R1137" s="672"/>
      <c r="S1137" s="670"/>
      <c r="T1137" s="671"/>
      <c r="U1137" s="425"/>
    </row>
    <row r="1138" spans="1:21" ht="13.5" customHeight="1" outlineLevel="1">
      <c r="A1138" s="425"/>
      <c r="B1138" s="170">
        <f t="shared" si="18"/>
        <v>1131</v>
      </c>
      <c r="C1138" s="450"/>
      <c r="D1138" s="47">
        <v>8595057625549</v>
      </c>
      <c r="E1138" s="204" t="s">
        <v>3447</v>
      </c>
      <c r="F1138" s="582" t="s">
        <v>6288</v>
      </c>
      <c r="G1138" s="715" t="s">
        <v>8568</v>
      </c>
      <c r="H1138" s="723">
        <v>1</v>
      </c>
      <c r="I1138" s="684">
        <v>0.04</v>
      </c>
      <c r="J1138" s="684">
        <v>0.187136</v>
      </c>
      <c r="K1138" s="684" t="s">
        <v>9173</v>
      </c>
      <c r="L1138" s="445">
        <v>16760.351562457414</v>
      </c>
      <c r="M1138" s="446">
        <f>L1138*ЗМІСТ!$E$13/1000*1.2</f>
        <v>1056.9721292785641</v>
      </c>
      <c r="N1138" s="874"/>
      <c r="O1138" s="875"/>
      <c r="P1138" s="1033"/>
      <c r="Q1138" s="887"/>
      <c r="R1138" s="672"/>
      <c r="S1138" s="670"/>
      <c r="T1138" s="671"/>
      <c r="U1138" s="425"/>
    </row>
    <row r="1139" spans="1:21" ht="13.5" customHeight="1" outlineLevel="1">
      <c r="A1139" s="425"/>
      <c r="B1139" s="170">
        <f t="shared" si="18"/>
        <v>1132</v>
      </c>
      <c r="C1139" s="450"/>
      <c r="D1139" s="47">
        <v>8595057625488</v>
      </c>
      <c r="E1139" s="204" t="s">
        <v>3448</v>
      </c>
      <c r="F1139" s="582" t="s">
        <v>6289</v>
      </c>
      <c r="G1139" s="715" t="s">
        <v>8568</v>
      </c>
      <c r="H1139" s="723">
        <v>1</v>
      </c>
      <c r="I1139" s="684">
        <v>0.03</v>
      </c>
      <c r="J1139" s="684">
        <v>0.22575000000000001</v>
      </c>
      <c r="K1139" s="684" t="s">
        <v>9173</v>
      </c>
      <c r="L1139" s="445">
        <v>28087.402343686121</v>
      </c>
      <c r="M1139" s="446">
        <f>L1139*ЗМІСТ!$E$13/1000*1.2</f>
        <v>1771.2994474178461</v>
      </c>
      <c r="N1139" s="874"/>
      <c r="O1139" s="875"/>
      <c r="P1139" s="1033"/>
      <c r="Q1139" s="887"/>
      <c r="R1139" s="672"/>
      <c r="S1139" s="670"/>
      <c r="T1139" s="671"/>
      <c r="U1139" s="425"/>
    </row>
    <row r="1140" spans="1:21" ht="13.5" customHeight="1" outlineLevel="1">
      <c r="A1140" s="425"/>
      <c r="B1140" s="170">
        <f t="shared" si="18"/>
        <v>1133</v>
      </c>
      <c r="C1140" s="450"/>
      <c r="D1140" s="47">
        <v>8595057625815</v>
      </c>
      <c r="E1140" s="204" t="s">
        <v>3449</v>
      </c>
      <c r="F1140" s="582" t="s">
        <v>6290</v>
      </c>
      <c r="G1140" s="715" t="s">
        <v>8568</v>
      </c>
      <c r="H1140" s="723">
        <v>1</v>
      </c>
      <c r="I1140" s="684">
        <v>6.0000000000000001E-3</v>
      </c>
      <c r="J1140" s="684">
        <v>4.2000000000000003E-2</v>
      </c>
      <c r="K1140" s="684" t="s">
        <v>9173</v>
      </c>
      <c r="L1140" s="445">
        <v>4015.1171874858046</v>
      </c>
      <c r="M1140" s="446">
        <f>L1140*ЗМІСТ!$E$13/1000*1.2</f>
        <v>253.20870789285479</v>
      </c>
      <c r="N1140" s="874"/>
      <c r="O1140" s="875"/>
      <c r="P1140" s="1033"/>
      <c r="Q1140" s="887"/>
      <c r="R1140" s="672"/>
      <c r="S1140" s="670"/>
      <c r="T1140" s="671"/>
      <c r="U1140" s="425"/>
    </row>
    <row r="1141" spans="1:21" ht="13.5" customHeight="1" outlineLevel="1">
      <c r="A1141" s="425"/>
      <c r="B1141" s="170">
        <f t="shared" si="18"/>
        <v>1134</v>
      </c>
      <c r="C1141" s="450"/>
      <c r="D1141" s="47">
        <v>8595057625822</v>
      </c>
      <c r="E1141" s="204" t="s">
        <v>3450</v>
      </c>
      <c r="F1141" s="582" t="s">
        <v>6291</v>
      </c>
      <c r="G1141" s="715" t="s">
        <v>8568</v>
      </c>
      <c r="H1141" s="723">
        <v>1</v>
      </c>
      <c r="I1141" s="684">
        <v>8.9999999999999993E-3</v>
      </c>
      <c r="J1141" s="684">
        <v>4.9500000000000002E-2</v>
      </c>
      <c r="K1141" s="684" t="s">
        <v>9173</v>
      </c>
      <c r="L1141" s="445">
        <v>4776.3932257928909</v>
      </c>
      <c r="M1141" s="446">
        <f>L1141*ЗМІСТ!$E$13/1000*1.2</f>
        <v>301.21769816848672</v>
      </c>
      <c r="N1141" s="874"/>
      <c r="O1141" s="875"/>
      <c r="P1141" s="1033"/>
      <c r="Q1141" s="887"/>
      <c r="R1141" s="672"/>
      <c r="S1141" s="670"/>
      <c r="T1141" s="671"/>
      <c r="U1141" s="425"/>
    </row>
    <row r="1142" spans="1:21" ht="13.5" customHeight="1" outlineLevel="1">
      <c r="A1142" s="425"/>
      <c r="B1142" s="170">
        <f t="shared" si="18"/>
        <v>1135</v>
      </c>
      <c r="C1142" s="450"/>
      <c r="D1142" s="47">
        <v>8595057625839</v>
      </c>
      <c r="E1142" s="204" t="s">
        <v>3451</v>
      </c>
      <c r="F1142" s="582" t="s">
        <v>6292</v>
      </c>
      <c r="G1142" s="715" t="s">
        <v>8568</v>
      </c>
      <c r="H1142" s="723">
        <v>1</v>
      </c>
      <c r="I1142" s="684">
        <v>1.4E-2</v>
      </c>
      <c r="J1142" s="684">
        <v>7.0199999999999999E-2</v>
      </c>
      <c r="K1142" s="684" t="s">
        <v>9173</v>
      </c>
      <c r="L1142" s="445">
        <v>5439.440100650937</v>
      </c>
      <c r="M1142" s="446">
        <f>L1142*ЗМІСТ!$E$13/1000*1.2</f>
        <v>343.03198019703461</v>
      </c>
      <c r="N1142" s="874"/>
      <c r="O1142" s="875"/>
      <c r="P1142" s="1033"/>
      <c r="Q1142" s="887"/>
      <c r="R1142" s="672"/>
      <c r="S1142" s="670"/>
      <c r="T1142" s="671"/>
      <c r="U1142" s="425"/>
    </row>
    <row r="1143" spans="1:21" ht="13.5" customHeight="1" outlineLevel="1">
      <c r="A1143" s="425"/>
      <c r="B1143" s="170">
        <f t="shared" si="18"/>
        <v>1136</v>
      </c>
      <c r="C1143" s="450"/>
      <c r="D1143" s="47">
        <v>8595057625846</v>
      </c>
      <c r="E1143" s="204" t="s">
        <v>3452</v>
      </c>
      <c r="F1143" s="582" t="s">
        <v>6293</v>
      </c>
      <c r="G1143" s="715" t="s">
        <v>8568</v>
      </c>
      <c r="H1143" s="723">
        <v>1</v>
      </c>
      <c r="I1143" s="684">
        <v>0.02</v>
      </c>
      <c r="J1143" s="684">
        <v>6.8687999999999999E-2</v>
      </c>
      <c r="K1143" s="684" t="s">
        <v>9173</v>
      </c>
      <c r="L1143" s="445">
        <v>6728.6979131651333</v>
      </c>
      <c r="M1143" s="446">
        <f>L1143*ЗМІСТ!$E$13/1000*1.2</f>
        <v>424.33752860417979</v>
      </c>
      <c r="N1143" s="874"/>
      <c r="O1143" s="875"/>
      <c r="P1143" s="1033"/>
      <c r="Q1143" s="887"/>
      <c r="R1143" s="672"/>
      <c r="S1143" s="670"/>
      <c r="T1143" s="671"/>
      <c r="U1143" s="425"/>
    </row>
    <row r="1144" spans="1:21" ht="13.5" customHeight="1" outlineLevel="1">
      <c r="A1144" s="425"/>
      <c r="B1144" s="170">
        <f t="shared" si="18"/>
        <v>1137</v>
      </c>
      <c r="C1144" s="450"/>
      <c r="D1144" s="47">
        <v>8595057625853</v>
      </c>
      <c r="E1144" s="204" t="s">
        <v>3453</v>
      </c>
      <c r="F1144" s="582" t="s">
        <v>6294</v>
      </c>
      <c r="G1144" s="715" t="s">
        <v>8568</v>
      </c>
      <c r="H1144" s="723">
        <v>1</v>
      </c>
      <c r="I1144" s="684">
        <v>2.5999999999999999E-2</v>
      </c>
      <c r="J1144" s="684">
        <v>0.11</v>
      </c>
      <c r="K1144" s="684" t="s">
        <v>9173</v>
      </c>
      <c r="L1144" s="445">
        <v>23022.460937429019</v>
      </c>
      <c r="M1144" s="446">
        <f>L1144*ЗМІСТ!$E$13/1000*1.2</f>
        <v>1451.8847929642736</v>
      </c>
      <c r="N1144" s="874"/>
      <c r="O1144" s="875"/>
      <c r="P1144" s="1033"/>
      <c r="Q1144" s="887"/>
      <c r="R1144" s="672"/>
      <c r="S1144" s="670"/>
      <c r="T1144" s="671"/>
      <c r="U1144" s="425"/>
    </row>
    <row r="1145" spans="1:21" ht="13.5" customHeight="1" outlineLevel="1">
      <c r="A1145" s="425"/>
      <c r="B1145" s="170">
        <f t="shared" si="18"/>
        <v>1138</v>
      </c>
      <c r="C1145" s="450"/>
      <c r="D1145" s="47">
        <v>8595057625624</v>
      </c>
      <c r="E1145" s="204" t="s">
        <v>3454</v>
      </c>
      <c r="F1145" s="582" t="s">
        <v>6295</v>
      </c>
      <c r="G1145" s="715" t="s">
        <v>8568</v>
      </c>
      <c r="H1145" s="723">
        <v>1</v>
      </c>
      <c r="I1145" s="684">
        <v>0.01</v>
      </c>
      <c r="J1145" s="684">
        <v>2.4500000000000001E-2</v>
      </c>
      <c r="K1145" s="684" t="s">
        <v>9173</v>
      </c>
      <c r="L1145" s="445">
        <v>381.86588187964463</v>
      </c>
      <c r="M1145" s="446">
        <f>L1145*ЗМІСТ!$E$13/1000*1.2</f>
        <v>24.081928876316805</v>
      </c>
      <c r="N1145" s="874"/>
      <c r="O1145" s="875"/>
      <c r="P1145" s="1033"/>
      <c r="Q1145" s="887"/>
      <c r="R1145" s="672"/>
      <c r="S1145" s="670"/>
      <c r="T1145" s="671"/>
      <c r="U1145" s="425"/>
    </row>
    <row r="1146" spans="1:21" ht="13.5" customHeight="1" outlineLevel="1">
      <c r="A1146" s="425"/>
      <c r="B1146" s="170">
        <f t="shared" si="18"/>
        <v>1139</v>
      </c>
      <c r="C1146" s="450"/>
      <c r="D1146" s="47">
        <v>8595057625631</v>
      </c>
      <c r="E1146" s="204" t="s">
        <v>3455</v>
      </c>
      <c r="F1146" s="582" t="s">
        <v>6296</v>
      </c>
      <c r="G1146" s="715" t="s">
        <v>8568</v>
      </c>
      <c r="H1146" s="723">
        <v>1</v>
      </c>
      <c r="I1146" s="829">
        <v>1E-3</v>
      </c>
      <c r="J1146" s="684">
        <v>0.04</v>
      </c>
      <c r="K1146" s="684" t="s">
        <v>9173</v>
      </c>
      <c r="L1146" s="445">
        <v>351.16927432067126</v>
      </c>
      <c r="M1146" s="446">
        <f>L1146*ЗМІСТ!$E$13/1000*1.2</f>
        <v>22.146082928674918</v>
      </c>
      <c r="N1146" s="874"/>
      <c r="O1146" s="875"/>
      <c r="P1146" s="1033"/>
      <c r="Q1146" s="887"/>
      <c r="R1146" s="672"/>
      <c r="S1146" s="670"/>
      <c r="T1146" s="671"/>
      <c r="U1146" s="425"/>
    </row>
    <row r="1147" spans="1:21" ht="13.5" customHeight="1" outlineLevel="1">
      <c r="A1147" s="425"/>
      <c r="B1147" s="170">
        <f t="shared" si="18"/>
        <v>1140</v>
      </c>
      <c r="C1147" s="450"/>
      <c r="D1147" s="47">
        <v>8595057625648</v>
      </c>
      <c r="E1147" s="204" t="s">
        <v>3456</v>
      </c>
      <c r="F1147" s="582" t="s">
        <v>6297</v>
      </c>
      <c r="G1147" s="715" t="s">
        <v>8568</v>
      </c>
      <c r="H1147" s="723">
        <v>1</v>
      </c>
      <c r="I1147" s="829">
        <v>2E-3</v>
      </c>
      <c r="J1147" s="684">
        <v>1.5876000000000001E-2</v>
      </c>
      <c r="K1147" s="684" t="s">
        <v>9173</v>
      </c>
      <c r="L1147" s="445">
        <v>515.70312491482753</v>
      </c>
      <c r="M1147" s="446">
        <f>L1147*ЗМІСТ!$E$13/1000*1.2</f>
        <v>32.522219357128698</v>
      </c>
      <c r="N1147" s="874"/>
      <c r="O1147" s="875"/>
      <c r="P1147" s="1033"/>
      <c r="Q1147" s="887"/>
      <c r="R1147" s="672"/>
      <c r="S1147" s="670"/>
      <c r="T1147" s="671"/>
      <c r="U1147" s="425"/>
    </row>
    <row r="1148" spans="1:21" ht="13.5" customHeight="1" outlineLevel="1">
      <c r="A1148" s="425"/>
      <c r="B1148" s="170">
        <f t="shared" si="18"/>
        <v>1141</v>
      </c>
      <c r="C1148" s="450"/>
      <c r="D1148" s="47">
        <v>8595057625655</v>
      </c>
      <c r="E1148" s="204" t="s">
        <v>3457</v>
      </c>
      <c r="F1148" s="582" t="s">
        <v>6298</v>
      </c>
      <c r="G1148" s="715" t="s">
        <v>8568</v>
      </c>
      <c r="H1148" s="723">
        <v>1</v>
      </c>
      <c r="I1148" s="829">
        <v>2E-3</v>
      </c>
      <c r="J1148" s="684">
        <v>1.7500000000000002E-2</v>
      </c>
      <c r="K1148" s="684" t="s">
        <v>9173</v>
      </c>
      <c r="L1148" s="445">
        <v>945.45572567932857</v>
      </c>
      <c r="M1148" s="446">
        <f>L1148*ЗМІСТ!$E$13/1000*1.2</f>
        <v>59.624068611325065</v>
      </c>
      <c r="N1148" s="874"/>
      <c r="O1148" s="875"/>
      <c r="P1148" s="1033"/>
      <c r="Q1148" s="887"/>
      <c r="R1148" s="672"/>
      <c r="S1148" s="670"/>
      <c r="T1148" s="671"/>
      <c r="U1148" s="425"/>
    </row>
    <row r="1149" spans="1:21" ht="13.5" customHeight="1" outlineLevel="1">
      <c r="A1149" s="425"/>
      <c r="B1149" s="170">
        <f t="shared" si="18"/>
        <v>1142</v>
      </c>
      <c r="C1149" s="450"/>
      <c r="D1149" s="47">
        <v>8595057625662</v>
      </c>
      <c r="E1149" s="204" t="s">
        <v>3458</v>
      </c>
      <c r="F1149" s="582" t="s">
        <v>6299</v>
      </c>
      <c r="G1149" s="715" t="s">
        <v>8568</v>
      </c>
      <c r="H1149" s="723">
        <v>1</v>
      </c>
      <c r="I1149" s="829">
        <v>4.0000000000000001E-3</v>
      </c>
      <c r="J1149" s="684">
        <v>3.4847999999999997E-2</v>
      </c>
      <c r="K1149" s="684" t="s">
        <v>9173</v>
      </c>
      <c r="L1149" s="445">
        <v>1964.5833366645215</v>
      </c>
      <c r="M1149" s="446">
        <f>L1149*ЗМІСТ!$E$13/1000*1.2</f>
        <v>123.89416921007751</v>
      </c>
      <c r="N1149" s="874"/>
      <c r="O1149" s="875"/>
      <c r="P1149" s="1033"/>
      <c r="Q1149" s="887"/>
      <c r="R1149" s="672"/>
      <c r="S1149" s="670"/>
      <c r="T1149" s="671"/>
      <c r="U1149" s="425"/>
    </row>
    <row r="1150" spans="1:21" ht="13.5" customHeight="1" outlineLevel="1">
      <c r="A1150" s="425"/>
      <c r="B1150" s="170">
        <f t="shared" si="18"/>
        <v>1143</v>
      </c>
      <c r="C1150" s="450"/>
      <c r="D1150" s="47">
        <v>8595057625679</v>
      </c>
      <c r="E1150" s="204" t="s">
        <v>3459</v>
      </c>
      <c r="F1150" s="582" t="s">
        <v>6300</v>
      </c>
      <c r="G1150" s="715" t="s">
        <v>8568</v>
      </c>
      <c r="H1150" s="723">
        <v>1</v>
      </c>
      <c r="I1150" s="684">
        <v>7.0000000000000001E-3</v>
      </c>
      <c r="J1150" s="684">
        <v>0.12</v>
      </c>
      <c r="K1150" s="684" t="s">
        <v>9173</v>
      </c>
      <c r="L1150" s="445">
        <v>2566.2369757361103</v>
      </c>
      <c r="M1150" s="446">
        <f>L1150*ЗМІСТ!$E$13/1000*1.2</f>
        <v>161.83675803990593</v>
      </c>
      <c r="N1150" s="874"/>
      <c r="O1150" s="875"/>
      <c r="P1150" s="1033"/>
      <c r="Q1150" s="887"/>
      <c r="R1150" s="672"/>
      <c r="S1150" s="670"/>
      <c r="T1150" s="671"/>
      <c r="U1150" s="425"/>
    </row>
    <row r="1151" spans="1:21" ht="13.5" customHeight="1" outlineLevel="1">
      <c r="A1151" s="425"/>
      <c r="B1151" s="170">
        <f t="shared" si="18"/>
        <v>1144</v>
      </c>
      <c r="C1151" s="450"/>
      <c r="D1151" s="47">
        <v>8595057626676</v>
      </c>
      <c r="E1151" s="204" t="s">
        <v>3460</v>
      </c>
      <c r="F1151" s="582" t="s">
        <v>6301</v>
      </c>
      <c r="G1151" s="715" t="s">
        <v>8568</v>
      </c>
      <c r="H1151" s="723">
        <v>1</v>
      </c>
      <c r="I1151" s="684">
        <v>8.0000000000000002E-3</v>
      </c>
      <c r="J1151" s="684">
        <v>2.5999999999999999E-2</v>
      </c>
      <c r="K1151" s="684" t="s">
        <v>9173</v>
      </c>
      <c r="L1151" s="445">
        <v>2394.335937429023</v>
      </c>
      <c r="M1151" s="446">
        <f>L1151*ЗМІСТ!$E$13/1000*1.2</f>
        <v>150.9960184642739</v>
      </c>
      <c r="N1151" s="874"/>
      <c r="O1151" s="875"/>
      <c r="P1151" s="1033"/>
      <c r="Q1151" s="887"/>
      <c r="R1151" s="672"/>
      <c r="S1151" s="670"/>
      <c r="T1151" s="671"/>
      <c r="U1151" s="425"/>
    </row>
    <row r="1152" spans="1:21" ht="13.5" customHeight="1" outlineLevel="1">
      <c r="A1152" s="425"/>
      <c r="B1152" s="170">
        <f t="shared" si="18"/>
        <v>1145</v>
      </c>
      <c r="C1152" s="450"/>
      <c r="D1152" s="47">
        <v>8595057625341</v>
      </c>
      <c r="E1152" s="204" t="s">
        <v>3461</v>
      </c>
      <c r="F1152" s="582" t="s">
        <v>6302</v>
      </c>
      <c r="G1152" s="715" t="s">
        <v>8568</v>
      </c>
      <c r="H1152" s="723">
        <v>1</v>
      </c>
      <c r="I1152" s="684">
        <v>8.0000000000000002E-3</v>
      </c>
      <c r="J1152" s="684">
        <v>5.6000000000000001E-2</v>
      </c>
      <c r="K1152" s="684" t="s">
        <v>9173</v>
      </c>
      <c r="L1152" s="445">
        <v>6544.5182257928909</v>
      </c>
      <c r="M1152" s="446">
        <f>L1152*ЗМІСТ!$E$13/1000*1.2</f>
        <v>412.72245026848674</v>
      </c>
      <c r="N1152" s="874"/>
      <c r="O1152" s="875"/>
      <c r="P1152" s="1033"/>
      <c r="Q1152" s="887"/>
      <c r="R1152" s="672"/>
      <c r="S1152" s="670"/>
      <c r="T1152" s="671"/>
      <c r="U1152" s="425"/>
    </row>
    <row r="1153" spans="1:21" ht="13.5" customHeight="1" outlineLevel="1">
      <c r="A1153" s="425"/>
      <c r="B1153" s="170">
        <f t="shared" si="18"/>
        <v>1146</v>
      </c>
      <c r="C1153" s="450"/>
      <c r="D1153" s="47">
        <v>8595057625228</v>
      </c>
      <c r="E1153" s="204" t="s">
        <v>3462</v>
      </c>
      <c r="F1153" s="582" t="s">
        <v>6303</v>
      </c>
      <c r="G1153" s="715" t="s">
        <v>8568</v>
      </c>
      <c r="H1153" s="723">
        <v>1</v>
      </c>
      <c r="I1153" s="684">
        <v>0.01</v>
      </c>
      <c r="J1153" s="684">
        <v>0.11269999999999999</v>
      </c>
      <c r="K1153" s="684" t="s">
        <v>9173</v>
      </c>
      <c r="L1153" s="445">
        <v>6458.5677116361303</v>
      </c>
      <c r="M1153" s="446">
        <f>L1153*ЗМІСТ!$E$13/1000*1.2</f>
        <v>407.30208079578705</v>
      </c>
      <c r="N1153" s="874"/>
      <c r="O1153" s="875"/>
      <c r="P1153" s="1033"/>
      <c r="Q1153" s="887"/>
      <c r="R1153" s="672"/>
      <c r="S1153" s="670"/>
      <c r="T1153" s="671"/>
      <c r="U1153" s="425"/>
    </row>
    <row r="1154" spans="1:21" ht="13.5" customHeight="1" outlineLevel="1">
      <c r="A1154" s="425"/>
      <c r="B1154" s="170">
        <f t="shared" si="18"/>
        <v>1147</v>
      </c>
      <c r="C1154" s="444"/>
      <c r="D1154" s="47">
        <v>8595057626133</v>
      </c>
      <c r="E1154" s="204" t="s">
        <v>3463</v>
      </c>
      <c r="F1154" s="582" t="s">
        <v>6304</v>
      </c>
      <c r="G1154" s="715" t="s">
        <v>8568</v>
      </c>
      <c r="H1154" s="723">
        <v>1</v>
      </c>
      <c r="I1154" s="684">
        <v>0.01</v>
      </c>
      <c r="J1154" s="684">
        <v>7.8E-2</v>
      </c>
      <c r="K1154" s="684" t="s">
        <v>9173</v>
      </c>
      <c r="L1154" s="445">
        <v>2824.0885381935236</v>
      </c>
      <c r="M1154" s="446">
        <f>L1154*ЗМІСТ!$E$13/1000*1.2</f>
        <v>178.09786771847024</v>
      </c>
      <c r="N1154" s="874"/>
      <c r="O1154" s="875"/>
      <c r="P1154" s="1033"/>
      <c r="Q1154" s="887"/>
      <c r="R1154" s="672"/>
      <c r="S1154" s="670"/>
      <c r="T1154" s="671"/>
      <c r="U1154" s="425"/>
    </row>
    <row r="1155" spans="1:21" ht="13.5" customHeight="1" outlineLevel="1">
      <c r="A1155" s="425"/>
      <c r="B1155" s="170">
        <f t="shared" si="18"/>
        <v>1148</v>
      </c>
      <c r="C1155" s="444"/>
      <c r="D1155" s="47">
        <v>8595057626683</v>
      </c>
      <c r="E1155" s="204" t="s">
        <v>3464</v>
      </c>
      <c r="F1155" s="582" t="s">
        <v>6305</v>
      </c>
      <c r="G1155" s="715" t="s">
        <v>8568</v>
      </c>
      <c r="H1155" s="723">
        <v>1</v>
      </c>
      <c r="I1155" s="684">
        <v>1.2E-2</v>
      </c>
      <c r="J1155" s="684">
        <v>0.1288</v>
      </c>
      <c r="K1155" s="684" t="s">
        <v>9173</v>
      </c>
      <c r="L1155" s="445">
        <v>2222.4348993490617</v>
      </c>
      <c r="M1155" s="446">
        <f>L1155*ЗМІСТ!$E$13/1000*1.2</f>
        <v>140.15527890296531</v>
      </c>
      <c r="N1155" s="874"/>
      <c r="O1155" s="875"/>
      <c r="P1155" s="1033"/>
      <c r="Q1155" s="887"/>
      <c r="R1155" s="672"/>
      <c r="S1155" s="670"/>
      <c r="T1155" s="671"/>
      <c r="U1155" s="425"/>
    </row>
    <row r="1156" spans="1:21" ht="13.5" customHeight="1" outlineLevel="1">
      <c r="A1156" s="425"/>
      <c r="B1156" s="170">
        <f t="shared" ref="B1156:B1219" si="19">B1155+1</f>
        <v>1149</v>
      </c>
      <c r="C1156" s="450"/>
      <c r="D1156" s="47">
        <v>8595057625358</v>
      </c>
      <c r="E1156" s="204" t="s">
        <v>3465</v>
      </c>
      <c r="F1156" s="582" t="s">
        <v>6306</v>
      </c>
      <c r="G1156" s="715" t="s">
        <v>8568</v>
      </c>
      <c r="H1156" s="723">
        <v>1</v>
      </c>
      <c r="I1156" s="684">
        <v>1.4E-2</v>
      </c>
      <c r="J1156" s="684">
        <v>8.5260000000000002E-2</v>
      </c>
      <c r="K1156" s="684" t="s">
        <v>9173</v>
      </c>
      <c r="L1156" s="445">
        <v>6728.6979131651333</v>
      </c>
      <c r="M1156" s="446">
        <f>L1156*ЗМІСТ!$E$13/1000*1.2</f>
        <v>424.33752860417979</v>
      </c>
      <c r="N1156" s="874"/>
      <c r="O1156" s="875"/>
      <c r="P1156" s="1033"/>
      <c r="Q1156" s="887"/>
      <c r="R1156" s="672"/>
      <c r="S1156" s="670"/>
      <c r="T1156" s="671"/>
      <c r="U1156" s="425"/>
    </row>
    <row r="1157" spans="1:21" ht="13.5" customHeight="1" outlineLevel="1">
      <c r="A1157" s="425"/>
      <c r="B1157" s="170">
        <f t="shared" si="19"/>
        <v>1150</v>
      </c>
      <c r="C1157" s="444"/>
      <c r="D1157" s="47">
        <v>8595057625235</v>
      </c>
      <c r="E1157" s="204" t="s">
        <v>3466</v>
      </c>
      <c r="F1157" s="582" t="s">
        <v>6307</v>
      </c>
      <c r="G1157" s="715" t="s">
        <v>8568</v>
      </c>
      <c r="H1157" s="723">
        <v>1</v>
      </c>
      <c r="I1157" s="684">
        <v>1.4E-2</v>
      </c>
      <c r="J1157" s="684">
        <v>0.12</v>
      </c>
      <c r="K1157" s="684" t="s">
        <v>9173</v>
      </c>
      <c r="L1157" s="445">
        <v>6876.0416633354762</v>
      </c>
      <c r="M1157" s="446">
        <f>L1157*ЗМІСТ!$E$13/1000*1.2</f>
        <v>433.6295912899223</v>
      </c>
      <c r="N1157" s="874"/>
      <c r="O1157" s="875"/>
      <c r="P1157" s="1033"/>
      <c r="Q1157" s="887"/>
      <c r="R1157" s="672"/>
      <c r="S1157" s="670"/>
      <c r="T1157" s="671"/>
      <c r="U1157" s="425"/>
    </row>
    <row r="1158" spans="1:21" ht="13.5" customHeight="1" outlineLevel="1">
      <c r="A1158" s="425"/>
      <c r="B1158" s="170">
        <f t="shared" si="19"/>
        <v>1151</v>
      </c>
      <c r="C1158" s="444"/>
      <c r="D1158" s="47">
        <v>8595057626140</v>
      </c>
      <c r="E1158" s="204" t="s">
        <v>3467</v>
      </c>
      <c r="F1158" s="582" t="s">
        <v>6308</v>
      </c>
      <c r="G1158" s="715" t="s">
        <v>8568</v>
      </c>
      <c r="H1158" s="723">
        <v>1</v>
      </c>
      <c r="I1158" s="684">
        <v>2.1999999999999999E-2</v>
      </c>
      <c r="J1158" s="684">
        <v>7.8E-2</v>
      </c>
      <c r="K1158" s="684" t="s">
        <v>9173</v>
      </c>
      <c r="L1158" s="445">
        <v>3217.0052117496939</v>
      </c>
      <c r="M1158" s="446">
        <f>L1158*ЗМІСТ!$E$13/1000*1.2</f>
        <v>202.87670195294882</v>
      </c>
      <c r="N1158" s="874"/>
      <c r="O1158" s="875"/>
      <c r="P1158" s="1033"/>
      <c r="Q1158" s="887"/>
      <c r="R1158" s="672"/>
      <c r="S1158" s="670"/>
      <c r="T1158" s="671"/>
      <c r="U1158" s="425"/>
    </row>
    <row r="1159" spans="1:21" ht="13.5" customHeight="1" outlineLevel="1">
      <c r="A1159" s="425"/>
      <c r="B1159" s="170">
        <f t="shared" si="19"/>
        <v>1152</v>
      </c>
      <c r="C1159" s="450"/>
      <c r="D1159" s="47">
        <v>8595057626690</v>
      </c>
      <c r="E1159" s="204" t="s">
        <v>3468</v>
      </c>
      <c r="F1159" s="582" t="s">
        <v>6309</v>
      </c>
      <c r="G1159" s="715" t="s">
        <v>8568</v>
      </c>
      <c r="H1159" s="723">
        <v>1</v>
      </c>
      <c r="I1159" s="684">
        <v>1.6E-2</v>
      </c>
      <c r="J1159" s="684">
        <v>0.104</v>
      </c>
      <c r="K1159" s="684" t="s">
        <v>9173</v>
      </c>
      <c r="L1159" s="445">
        <v>6906.7382813422691</v>
      </c>
      <c r="M1159" s="446">
        <f>L1159*ЗМІСТ!$E$13/1000*1.2</f>
        <v>435.56543789644383</v>
      </c>
      <c r="N1159" s="874"/>
      <c r="O1159" s="875"/>
      <c r="P1159" s="1033"/>
      <c r="Q1159" s="887"/>
      <c r="R1159" s="672"/>
      <c r="S1159" s="670"/>
      <c r="T1159" s="671"/>
      <c r="U1159" s="425"/>
    </row>
    <row r="1160" spans="1:21" ht="13.5" customHeight="1" outlineLevel="1">
      <c r="A1160" s="425"/>
      <c r="B1160" s="170">
        <f t="shared" si="19"/>
        <v>1153</v>
      </c>
      <c r="C1160" s="450"/>
      <c r="D1160" s="47">
        <v>8595057625365</v>
      </c>
      <c r="E1160" s="204" t="s">
        <v>3469</v>
      </c>
      <c r="F1160" s="582" t="s">
        <v>6310</v>
      </c>
      <c r="G1160" s="715" t="s">
        <v>8568</v>
      </c>
      <c r="H1160" s="723">
        <v>1</v>
      </c>
      <c r="I1160" s="684">
        <v>2.4E-2</v>
      </c>
      <c r="J1160" s="684">
        <v>0.15717600000000001</v>
      </c>
      <c r="K1160" s="684" t="s">
        <v>9173</v>
      </c>
      <c r="L1160" s="445">
        <v>11603.32031240063</v>
      </c>
      <c r="M1160" s="446">
        <f>L1160*ЗМІСТ!$E$13/1000*1.2</f>
        <v>731.74993564998317</v>
      </c>
      <c r="N1160" s="874"/>
      <c r="O1160" s="875"/>
      <c r="P1160" s="1033"/>
      <c r="Q1160" s="887"/>
      <c r="R1160" s="672"/>
      <c r="S1160" s="670"/>
      <c r="T1160" s="671"/>
      <c r="U1160" s="425"/>
    </row>
    <row r="1161" spans="1:21" ht="13.5" customHeight="1" outlineLevel="1">
      <c r="A1161" s="425"/>
      <c r="B1161" s="170">
        <f t="shared" si="19"/>
        <v>1154</v>
      </c>
      <c r="C1161" s="450"/>
      <c r="D1161" s="47">
        <v>8595057625242</v>
      </c>
      <c r="E1161" s="204" t="s">
        <v>3470</v>
      </c>
      <c r="F1161" s="582" t="s">
        <v>6311</v>
      </c>
      <c r="G1161" s="715" t="s">
        <v>8568</v>
      </c>
      <c r="H1161" s="723">
        <v>1</v>
      </c>
      <c r="I1161" s="684">
        <v>2.5999999999999999E-2</v>
      </c>
      <c r="J1161" s="684">
        <v>0.51839999999999997</v>
      </c>
      <c r="K1161" s="684" t="s">
        <v>9173</v>
      </c>
      <c r="L1161" s="445">
        <v>8545.9375001135631</v>
      </c>
      <c r="M1161" s="446">
        <f>L1161*ЗМІСТ!$E$13/1000*1.2</f>
        <v>538.93963515716177</v>
      </c>
      <c r="N1161" s="874"/>
      <c r="O1161" s="875"/>
      <c r="P1161" s="1033"/>
      <c r="Q1161" s="887"/>
      <c r="R1161" s="672"/>
      <c r="S1161" s="670"/>
      <c r="T1161" s="671"/>
      <c r="U1161" s="425"/>
    </row>
    <row r="1162" spans="1:21" ht="13.5" customHeight="1" outlineLevel="1">
      <c r="A1162" s="425"/>
      <c r="B1162" s="170">
        <f t="shared" si="19"/>
        <v>1155</v>
      </c>
      <c r="C1162" s="450"/>
      <c r="D1162" s="47">
        <v>8595057626706</v>
      </c>
      <c r="E1162" s="204" t="s">
        <v>3471</v>
      </c>
      <c r="F1162" s="582" t="s">
        <v>6312</v>
      </c>
      <c r="G1162" s="715" t="s">
        <v>8568</v>
      </c>
      <c r="H1162" s="723">
        <v>1</v>
      </c>
      <c r="I1162" s="684">
        <v>2.4E-2</v>
      </c>
      <c r="J1162" s="684">
        <v>0.27</v>
      </c>
      <c r="K1162" s="684" t="s">
        <v>9173</v>
      </c>
      <c r="L1162" s="445">
        <v>3818.6588508212822</v>
      </c>
      <c r="M1162" s="446">
        <f>L1162*ЗМІСТ!$E$13/1000*1.2</f>
        <v>240.81929078277722</v>
      </c>
      <c r="N1162" s="874"/>
      <c r="O1162" s="875"/>
      <c r="P1162" s="1033"/>
      <c r="Q1162" s="887"/>
      <c r="R1162" s="672"/>
      <c r="S1162" s="670"/>
      <c r="T1162" s="671"/>
      <c r="U1162" s="425"/>
    </row>
    <row r="1163" spans="1:21" ht="13.5" customHeight="1" outlineLevel="1">
      <c r="A1163" s="425"/>
      <c r="B1163" s="170">
        <f t="shared" si="19"/>
        <v>1156</v>
      </c>
      <c r="C1163" s="450"/>
      <c r="D1163" s="47">
        <v>8595057625372</v>
      </c>
      <c r="E1163" s="204" t="s">
        <v>3472</v>
      </c>
      <c r="F1163" s="582" t="s">
        <v>6313</v>
      </c>
      <c r="G1163" s="715" t="s">
        <v>8568</v>
      </c>
      <c r="H1163" s="723">
        <v>1</v>
      </c>
      <c r="I1163" s="684">
        <v>3.4000000000000002E-2</v>
      </c>
      <c r="J1163" s="684">
        <v>0.36</v>
      </c>
      <c r="K1163" s="684" t="s">
        <v>9173</v>
      </c>
      <c r="L1163" s="445">
        <v>16023.632812514194</v>
      </c>
      <c r="M1163" s="446">
        <f>L1163*ЗМІСТ!$E$13/1000*1.2</f>
        <v>1010.511815907145</v>
      </c>
      <c r="N1163" s="874"/>
      <c r="O1163" s="875"/>
      <c r="P1163" s="1033"/>
      <c r="Q1163" s="887"/>
      <c r="R1163" s="672"/>
      <c r="S1163" s="670"/>
      <c r="T1163" s="671"/>
      <c r="U1163" s="425"/>
    </row>
    <row r="1164" spans="1:21" ht="13.5" customHeight="1" outlineLevel="1">
      <c r="A1164" s="425"/>
      <c r="B1164" s="170">
        <f t="shared" si="19"/>
        <v>1157</v>
      </c>
      <c r="C1164" s="450"/>
      <c r="D1164" s="47">
        <v>8595057625259</v>
      </c>
      <c r="E1164" s="204" t="s">
        <v>3473</v>
      </c>
      <c r="F1164" s="582" t="s">
        <v>6314</v>
      </c>
      <c r="G1164" s="715" t="s">
        <v>8568</v>
      </c>
      <c r="H1164" s="723">
        <v>1</v>
      </c>
      <c r="I1164" s="684">
        <v>4.5999999999999999E-2</v>
      </c>
      <c r="J1164" s="684">
        <v>0.29871599999999998</v>
      </c>
      <c r="K1164" s="684" t="s">
        <v>9173</v>
      </c>
      <c r="L1164" s="445">
        <v>18510.058593742899</v>
      </c>
      <c r="M1164" s="446">
        <f>L1164*ЗМІСТ!$E$13/1000*1.2</f>
        <v>1167.3153735464271</v>
      </c>
      <c r="N1164" s="874"/>
      <c r="O1164" s="875"/>
      <c r="P1164" s="1033"/>
      <c r="Q1164" s="887"/>
      <c r="R1164" s="672"/>
      <c r="S1164" s="670"/>
      <c r="T1164" s="671"/>
      <c r="U1164" s="425"/>
    </row>
    <row r="1165" spans="1:21" ht="13.5" customHeight="1" outlineLevel="1">
      <c r="A1165" s="425"/>
      <c r="B1165" s="170">
        <f t="shared" si="19"/>
        <v>1158</v>
      </c>
      <c r="C1165" s="450"/>
      <c r="D1165" s="47">
        <v>8595057626713</v>
      </c>
      <c r="E1165" s="204" t="s">
        <v>3474</v>
      </c>
      <c r="F1165" s="582" t="s">
        <v>6315</v>
      </c>
      <c r="G1165" s="715" t="s">
        <v>8568</v>
      </c>
      <c r="H1165" s="723">
        <v>1</v>
      </c>
      <c r="I1165" s="684">
        <v>5.1999999999999998E-2</v>
      </c>
      <c r="J1165" s="684">
        <v>0.52</v>
      </c>
      <c r="K1165" s="684" t="s">
        <v>9173</v>
      </c>
      <c r="L1165" s="445">
        <v>12247.949218771293</v>
      </c>
      <c r="M1165" s="446">
        <f>L1165*ЗМІСТ!$E$13/1000*1.2</f>
        <v>772.40270986071778</v>
      </c>
      <c r="N1165" s="874"/>
      <c r="O1165" s="875"/>
      <c r="P1165" s="1033"/>
      <c r="Q1165" s="887"/>
      <c r="R1165" s="672"/>
      <c r="S1165" s="670"/>
      <c r="T1165" s="671"/>
      <c r="U1165" s="425"/>
    </row>
    <row r="1166" spans="1:21" ht="13.5" customHeight="1" outlineLevel="1">
      <c r="A1166" s="425"/>
      <c r="B1166" s="170">
        <f t="shared" si="19"/>
        <v>1159</v>
      </c>
      <c r="C1166" s="450"/>
      <c r="D1166" s="47">
        <v>8595057625389</v>
      </c>
      <c r="E1166" s="204" t="s">
        <v>3475</v>
      </c>
      <c r="F1166" s="582" t="s">
        <v>6316</v>
      </c>
      <c r="G1166" s="715" t="s">
        <v>8568</v>
      </c>
      <c r="H1166" s="723">
        <v>1</v>
      </c>
      <c r="I1166" s="684">
        <v>4.5999999999999999E-2</v>
      </c>
      <c r="J1166" s="684">
        <v>0.43945000000000001</v>
      </c>
      <c r="K1166" s="684" t="s">
        <v>9173</v>
      </c>
      <c r="L1166" s="445">
        <v>26030.729163221909</v>
      </c>
      <c r="M1166" s="446">
        <f>L1166*ЗМІСТ!$E$13/1000*1.2</f>
        <v>1641.5977390327603</v>
      </c>
      <c r="N1166" s="874"/>
      <c r="O1166" s="875"/>
      <c r="P1166" s="1033"/>
      <c r="Q1166" s="887"/>
      <c r="R1166" s="672"/>
      <c r="S1166" s="670"/>
      <c r="T1166" s="671"/>
      <c r="U1166" s="425"/>
    </row>
    <row r="1167" spans="1:21" ht="13.5" customHeight="1" outlineLevel="1">
      <c r="A1167" s="425"/>
      <c r="B1167" s="170">
        <f t="shared" si="19"/>
        <v>1160</v>
      </c>
      <c r="C1167" s="450"/>
      <c r="D1167" s="47">
        <v>8595057625266</v>
      </c>
      <c r="E1167" s="204" t="s">
        <v>3476</v>
      </c>
      <c r="F1167" s="582" t="s">
        <v>6317</v>
      </c>
      <c r="G1167" s="715" t="s">
        <v>8568</v>
      </c>
      <c r="H1167" s="723">
        <v>1</v>
      </c>
      <c r="I1167" s="684">
        <v>8.4000000000000005E-2</v>
      </c>
      <c r="J1167" s="684">
        <v>0.57420000000000004</v>
      </c>
      <c r="K1167" s="684" t="s">
        <v>9173</v>
      </c>
      <c r="L1167" s="445">
        <v>26030.729163221909</v>
      </c>
      <c r="M1167" s="446">
        <f>L1167*ЗМІСТ!$E$13/1000*1.2</f>
        <v>1641.5977390327603</v>
      </c>
      <c r="N1167" s="874"/>
      <c r="O1167" s="875"/>
      <c r="P1167" s="1033"/>
      <c r="Q1167" s="887"/>
      <c r="R1167" s="672"/>
      <c r="S1167" s="670"/>
      <c r="T1167" s="671"/>
      <c r="U1167" s="425"/>
    </row>
    <row r="1168" spans="1:21" ht="13.5" customHeight="1" outlineLevel="1">
      <c r="A1168" s="425"/>
      <c r="B1168" s="170">
        <f t="shared" si="19"/>
        <v>1161</v>
      </c>
      <c r="C1168" s="450"/>
      <c r="D1168" s="47">
        <v>8595057625150</v>
      </c>
      <c r="E1168" s="204" t="s">
        <v>3477</v>
      </c>
      <c r="F1168" s="582" t="s">
        <v>6318</v>
      </c>
      <c r="G1168" s="715" t="s">
        <v>8568</v>
      </c>
      <c r="H1168" s="723">
        <v>1</v>
      </c>
      <c r="I1168" s="684">
        <v>8.5999999999999993E-2</v>
      </c>
      <c r="J1168" s="684">
        <v>0.98</v>
      </c>
      <c r="K1168" s="684" t="s">
        <v>9173</v>
      </c>
      <c r="L1168" s="445">
        <v>9024.8046875993659</v>
      </c>
      <c r="M1168" s="446">
        <f>L1168*ЗМІСТ!$E$13/1000*1.2</f>
        <v>569.13883885001633</v>
      </c>
      <c r="N1168" s="874"/>
      <c r="O1168" s="875"/>
      <c r="P1168" s="1033"/>
      <c r="Q1168" s="887"/>
      <c r="R1168" s="672"/>
      <c r="S1168" s="670"/>
      <c r="T1168" s="671"/>
      <c r="U1168" s="425"/>
    </row>
    <row r="1169" spans="1:21" ht="13.5" customHeight="1" outlineLevel="1">
      <c r="A1169" s="425"/>
      <c r="B1169" s="170">
        <f t="shared" si="19"/>
        <v>1162</v>
      </c>
      <c r="C1169" s="450"/>
      <c r="D1169" s="47">
        <v>8595057625396</v>
      </c>
      <c r="E1169" s="204" t="s">
        <v>3478</v>
      </c>
      <c r="F1169" s="582" t="s">
        <v>6319</v>
      </c>
      <c r="G1169" s="715" t="s">
        <v>8568</v>
      </c>
      <c r="H1169" s="723">
        <v>1</v>
      </c>
      <c r="I1169" s="684">
        <v>9.8000000000000004E-2</v>
      </c>
      <c r="J1169" s="684">
        <v>0.396032</v>
      </c>
      <c r="K1169" s="684" t="s">
        <v>9173</v>
      </c>
      <c r="L1169" s="445">
        <v>27504.16666333548</v>
      </c>
      <c r="M1169" s="446">
        <f>L1169*ЗМІСТ!$E$13/1000*1.2</f>
        <v>1734.5183657899224</v>
      </c>
      <c r="N1169" s="874"/>
      <c r="O1169" s="875"/>
      <c r="P1169" s="1033"/>
      <c r="Q1169" s="887"/>
      <c r="R1169" s="672"/>
      <c r="S1169" s="670"/>
      <c r="T1169" s="671"/>
      <c r="U1169" s="425"/>
    </row>
    <row r="1170" spans="1:21" ht="13.5" customHeight="1" outlineLevel="1">
      <c r="A1170" s="425"/>
      <c r="B1170" s="170">
        <f t="shared" si="19"/>
        <v>1163</v>
      </c>
      <c r="C1170" s="450"/>
      <c r="D1170" s="47">
        <v>8595057625273</v>
      </c>
      <c r="E1170" s="204" t="s">
        <v>3479</v>
      </c>
      <c r="F1170" s="582" t="s">
        <v>6320</v>
      </c>
      <c r="G1170" s="715" t="s">
        <v>8568</v>
      </c>
      <c r="H1170" s="723">
        <v>1</v>
      </c>
      <c r="I1170" s="684">
        <v>0.13600000000000001</v>
      </c>
      <c r="J1170" s="684">
        <v>1.09446</v>
      </c>
      <c r="K1170" s="684" t="s">
        <v>9173</v>
      </c>
      <c r="L1170" s="445">
        <v>32323.535156200316</v>
      </c>
      <c r="M1170" s="446">
        <f>L1170*ЗМІСТ!$E$13/1000*1.2</f>
        <v>2038.4462493249914</v>
      </c>
      <c r="N1170" s="874"/>
      <c r="O1170" s="875"/>
      <c r="P1170" s="1033"/>
      <c r="Q1170" s="887"/>
      <c r="R1170" s="672"/>
      <c r="S1170" s="670"/>
      <c r="T1170" s="671"/>
      <c r="U1170" s="425"/>
    </row>
    <row r="1171" spans="1:21" ht="13.5" customHeight="1" outlineLevel="1">
      <c r="A1171" s="425"/>
      <c r="B1171" s="170">
        <f t="shared" si="19"/>
        <v>1164</v>
      </c>
      <c r="C1171" s="444"/>
      <c r="D1171" s="47">
        <v>8595057667273</v>
      </c>
      <c r="E1171" s="204" t="s">
        <v>326</v>
      </c>
      <c r="F1171" s="582" t="s">
        <v>6321</v>
      </c>
      <c r="G1171" s="715" t="s">
        <v>8567</v>
      </c>
      <c r="H1171" s="723">
        <v>25</v>
      </c>
      <c r="I1171" s="684">
        <v>0.20599999999999999</v>
      </c>
      <c r="J1171" s="684">
        <v>3.92</v>
      </c>
      <c r="K1171" s="684" t="s">
        <v>9173</v>
      </c>
      <c r="L1171" s="445">
        <v>11561.572913165131</v>
      </c>
      <c r="M1171" s="446">
        <f>L1171*ЗМІСТ!$E$13/1000*1.2</f>
        <v>729.11718434417958</v>
      </c>
      <c r="N1171" s="874"/>
      <c r="O1171" s="875"/>
      <c r="P1171" s="1033"/>
      <c r="Q1171" s="887"/>
      <c r="R1171" s="672"/>
      <c r="S1171" s="670"/>
      <c r="T1171" s="671"/>
      <c r="U1171" s="425"/>
    </row>
    <row r="1172" spans="1:21" ht="13.5" customHeight="1" outlineLevel="1">
      <c r="A1172" s="425"/>
      <c r="B1172" s="170">
        <f t="shared" si="19"/>
        <v>1165</v>
      </c>
      <c r="C1172" s="444"/>
      <c r="D1172" s="47">
        <v>8595057651517</v>
      </c>
      <c r="E1172" s="204" t="s">
        <v>327</v>
      </c>
      <c r="F1172" s="582" t="s">
        <v>6322</v>
      </c>
      <c r="G1172" s="715" t="s">
        <v>8567</v>
      </c>
      <c r="H1172" s="723">
        <v>25</v>
      </c>
      <c r="I1172" s="684">
        <v>0.24099999999999999</v>
      </c>
      <c r="J1172" s="684">
        <v>7.2249999999999996</v>
      </c>
      <c r="K1172" s="684" t="s">
        <v>9173</v>
      </c>
      <c r="L1172" s="445">
        <v>14144.999999999998</v>
      </c>
      <c r="M1172" s="446">
        <f>L1172*ЗМІСТ!$E$13/1000*1.2</f>
        <v>892.03801679999981</v>
      </c>
      <c r="N1172" s="874"/>
      <c r="O1172" s="875"/>
      <c r="P1172" s="1033"/>
      <c r="Q1172" s="887"/>
      <c r="R1172" s="672"/>
      <c r="S1172" s="670"/>
      <c r="T1172" s="671"/>
      <c r="U1172" s="425"/>
    </row>
    <row r="1173" spans="1:21" ht="13.5" customHeight="1" outlineLevel="1">
      <c r="A1173" s="425"/>
      <c r="B1173" s="170">
        <f t="shared" si="19"/>
        <v>1166</v>
      </c>
      <c r="C1173" s="450"/>
      <c r="D1173" s="47">
        <v>8595057667280</v>
      </c>
      <c r="E1173" s="204" t="s">
        <v>328</v>
      </c>
      <c r="F1173" s="582" t="s">
        <v>6323</v>
      </c>
      <c r="G1173" s="715" t="s">
        <v>8567</v>
      </c>
      <c r="H1173" s="723">
        <v>10</v>
      </c>
      <c r="I1173" s="684">
        <v>0.28999999999999998</v>
      </c>
      <c r="J1173" s="684">
        <v>18.0625</v>
      </c>
      <c r="K1173" s="684" t="s">
        <v>9173</v>
      </c>
      <c r="L1173" s="445">
        <v>50207.382812514195</v>
      </c>
      <c r="M1173" s="446">
        <f>L1173*ЗМІСТ!$E$13/1000*1.2</f>
        <v>3166.2703565071447</v>
      </c>
      <c r="N1173" s="874"/>
      <c r="O1173" s="875"/>
      <c r="P1173" s="1033"/>
      <c r="Q1173" s="887"/>
      <c r="R1173" s="672"/>
      <c r="S1173" s="670"/>
      <c r="T1173" s="671"/>
      <c r="U1173" s="425"/>
    </row>
    <row r="1174" spans="1:21" ht="13.5" customHeight="1" outlineLevel="1">
      <c r="A1174" s="425"/>
      <c r="B1174" s="170">
        <f t="shared" si="19"/>
        <v>1167</v>
      </c>
      <c r="C1174" s="450"/>
      <c r="D1174" s="47">
        <v>8595057656321</v>
      </c>
      <c r="E1174" s="204" t="s">
        <v>322</v>
      </c>
      <c r="F1174" s="582" t="s">
        <v>8580</v>
      </c>
      <c r="G1174" s="715" t="s">
        <v>8567</v>
      </c>
      <c r="H1174" s="723">
        <v>50</v>
      </c>
      <c r="I1174" s="684">
        <v>0.04</v>
      </c>
      <c r="J1174" s="684">
        <v>0.72899999999999998</v>
      </c>
      <c r="K1174" s="684" t="s">
        <v>9173</v>
      </c>
      <c r="L1174" s="445">
        <v>2588.3385381935241</v>
      </c>
      <c r="M1174" s="446">
        <f>L1174*ЗМІСТ!$E$13/1000*1.2</f>
        <v>163.23056743847027</v>
      </c>
      <c r="N1174" s="874"/>
      <c r="O1174" s="875"/>
      <c r="P1174" s="1033"/>
      <c r="Q1174" s="887"/>
      <c r="R1174" s="672"/>
      <c r="S1174" s="670"/>
      <c r="T1174" s="671"/>
      <c r="U1174" s="425"/>
    </row>
    <row r="1175" spans="1:21" ht="13.5" customHeight="1" outlineLevel="1">
      <c r="A1175" s="425"/>
      <c r="B1175" s="170">
        <f t="shared" si="19"/>
        <v>1168</v>
      </c>
      <c r="C1175" s="450"/>
      <c r="D1175" s="47">
        <v>8595057662179</v>
      </c>
      <c r="E1175" s="204" t="s">
        <v>323</v>
      </c>
      <c r="F1175" s="582" t="s">
        <v>8581</v>
      </c>
      <c r="G1175" s="715" t="s">
        <v>8567</v>
      </c>
      <c r="H1175" s="723">
        <v>50</v>
      </c>
      <c r="I1175" s="684">
        <v>6.3E-2</v>
      </c>
      <c r="J1175" s="684">
        <v>0.9</v>
      </c>
      <c r="K1175" s="684" t="s">
        <v>9173</v>
      </c>
      <c r="L1175" s="445">
        <v>4007.7499999999995</v>
      </c>
      <c r="M1175" s="446">
        <f>L1175*ЗМІСТ!$E$13/1000*1.2</f>
        <v>252.74410475999994</v>
      </c>
      <c r="N1175" s="874"/>
      <c r="O1175" s="875"/>
      <c r="P1175" s="1033"/>
      <c r="Q1175" s="887"/>
      <c r="R1175" s="672"/>
      <c r="S1175" s="670"/>
      <c r="T1175" s="671"/>
      <c r="U1175" s="425"/>
    </row>
    <row r="1176" spans="1:21" ht="13.5" customHeight="1" outlineLevel="1">
      <c r="A1176" s="425"/>
      <c r="B1176" s="170">
        <f t="shared" si="19"/>
        <v>1169</v>
      </c>
      <c r="C1176" s="450"/>
      <c r="D1176" s="47">
        <v>8595057667266</v>
      </c>
      <c r="E1176" s="204" t="s">
        <v>324</v>
      </c>
      <c r="F1176" s="582" t="s">
        <v>8582</v>
      </c>
      <c r="G1176" s="715" t="s">
        <v>8567</v>
      </c>
      <c r="H1176" s="723">
        <v>50</v>
      </c>
      <c r="I1176" s="684">
        <v>0.11600000000000001</v>
      </c>
      <c r="J1176" s="684">
        <v>1.94208</v>
      </c>
      <c r="K1176" s="684" t="s">
        <v>9173</v>
      </c>
      <c r="L1176" s="445">
        <v>6085.2968750851705</v>
      </c>
      <c r="M1176" s="446">
        <f>L1176*ЗМІСТ!$E$13/1000*1.2</f>
        <v>383.76218848287118</v>
      </c>
      <c r="N1176" s="874"/>
      <c r="O1176" s="875"/>
      <c r="P1176" s="1033"/>
      <c r="Q1176" s="887"/>
      <c r="R1176" s="672"/>
      <c r="S1176" s="670"/>
      <c r="T1176" s="671"/>
      <c r="U1176" s="425"/>
    </row>
    <row r="1177" spans="1:21" ht="13.5" customHeight="1" outlineLevel="1">
      <c r="A1177" s="425"/>
      <c r="B1177" s="170">
        <f t="shared" si="19"/>
        <v>1170</v>
      </c>
      <c r="C1177" s="450"/>
      <c r="D1177" s="47">
        <v>8595057658196</v>
      </c>
      <c r="E1177" s="204" t="s">
        <v>325</v>
      </c>
      <c r="F1177" s="582" t="s">
        <v>8583</v>
      </c>
      <c r="G1177" s="715" t="s">
        <v>8567</v>
      </c>
      <c r="H1177" s="723">
        <v>50</v>
      </c>
      <c r="I1177" s="684">
        <v>0.16800000000000001</v>
      </c>
      <c r="J1177" s="684">
        <v>1.7956000000000001</v>
      </c>
      <c r="K1177" s="684" t="s">
        <v>9173</v>
      </c>
      <c r="L1177" s="445">
        <v>9319.4921874858028</v>
      </c>
      <c r="M1177" s="446">
        <f>L1177*ЗМІСТ!$E$13/1000*1.2</f>
        <v>587.72296419285465</v>
      </c>
      <c r="N1177" s="874"/>
      <c r="O1177" s="875"/>
      <c r="P1177" s="1033"/>
      <c r="Q1177" s="887"/>
      <c r="R1177" s="672"/>
      <c r="S1177" s="670"/>
      <c r="T1177" s="671"/>
      <c r="U1177" s="425"/>
    </row>
    <row r="1178" spans="1:21" ht="13.5" customHeight="1" outlineLevel="1">
      <c r="A1178" s="425"/>
      <c r="B1178" s="170">
        <f t="shared" si="19"/>
        <v>1171</v>
      </c>
      <c r="C1178" s="450"/>
      <c r="D1178" s="47">
        <v>8595057625167</v>
      </c>
      <c r="E1178" s="204" t="s">
        <v>3481</v>
      </c>
      <c r="F1178" s="582" t="s">
        <v>6328</v>
      </c>
      <c r="G1178" s="715" t="s">
        <v>8568</v>
      </c>
      <c r="H1178" s="723">
        <v>1</v>
      </c>
      <c r="I1178" s="684">
        <v>6.0000000000000001E-3</v>
      </c>
      <c r="J1178" s="684">
        <v>7.0400000000000004E-2</v>
      </c>
      <c r="K1178" s="684" t="s">
        <v>9173</v>
      </c>
      <c r="L1178" s="445">
        <v>3118.7760383070868</v>
      </c>
      <c r="M1178" s="446">
        <f>L1178*ЗМІСТ!$E$13/1000*1.2</f>
        <v>196.68199307563196</v>
      </c>
      <c r="N1178" s="874"/>
      <c r="O1178" s="875"/>
      <c r="P1178" s="1033"/>
      <c r="Q1178" s="887"/>
      <c r="R1178" s="672"/>
      <c r="S1178" s="670"/>
      <c r="T1178" s="671"/>
      <c r="U1178" s="425"/>
    </row>
    <row r="1179" spans="1:21" ht="13.5" customHeight="1" outlineLevel="1">
      <c r="A1179" s="425"/>
      <c r="B1179" s="170">
        <f t="shared" si="19"/>
        <v>1172</v>
      </c>
      <c r="C1179" s="450"/>
      <c r="D1179" s="47">
        <v>8595057625402</v>
      </c>
      <c r="E1179" s="204" t="s">
        <v>3482</v>
      </c>
      <c r="F1179" s="582" t="s">
        <v>6329</v>
      </c>
      <c r="G1179" s="715" t="s">
        <v>8568</v>
      </c>
      <c r="H1179" s="723">
        <v>1</v>
      </c>
      <c r="I1179" s="684">
        <v>8.0000000000000002E-3</v>
      </c>
      <c r="J1179" s="684">
        <v>5.1599999999999997E-3</v>
      </c>
      <c r="K1179" s="684" t="s">
        <v>9173</v>
      </c>
      <c r="L1179" s="445">
        <v>9208.9843749716092</v>
      </c>
      <c r="M1179" s="446">
        <f>L1179*ЗМІСТ!$E$13/1000*1.2</f>
        <v>580.7539171857095</v>
      </c>
      <c r="N1179" s="874"/>
      <c r="O1179" s="875"/>
      <c r="P1179" s="1033"/>
      <c r="Q1179" s="887"/>
      <c r="R1179" s="672"/>
      <c r="S1179" s="670"/>
      <c r="T1179" s="671"/>
      <c r="U1179" s="425"/>
    </row>
    <row r="1180" spans="1:21" ht="13.5" customHeight="1" outlineLevel="1">
      <c r="A1180" s="425"/>
      <c r="B1180" s="170">
        <f t="shared" si="19"/>
        <v>1173</v>
      </c>
      <c r="C1180" s="444"/>
      <c r="D1180" s="47">
        <v>8595057625280</v>
      </c>
      <c r="E1180" s="204" t="s">
        <v>3483</v>
      </c>
      <c r="F1180" s="582" t="s">
        <v>6330</v>
      </c>
      <c r="G1180" s="715" t="s">
        <v>8568</v>
      </c>
      <c r="H1180" s="723">
        <v>1</v>
      </c>
      <c r="I1180" s="684">
        <v>1.2E-2</v>
      </c>
      <c r="J1180" s="684">
        <v>7.8948000000000004E-2</v>
      </c>
      <c r="K1180" s="684" t="s">
        <v>9173</v>
      </c>
      <c r="L1180" s="445">
        <v>8288.0859374290212</v>
      </c>
      <c r="M1180" s="446">
        <f>L1180*ЗМІСТ!$E$13/1000*1.2</f>
        <v>522.67852546427378</v>
      </c>
      <c r="N1180" s="874"/>
      <c r="O1180" s="875"/>
      <c r="P1180" s="1033"/>
      <c r="Q1180" s="887"/>
      <c r="R1180" s="672"/>
      <c r="S1180" s="670"/>
      <c r="T1180" s="671"/>
      <c r="U1180" s="425"/>
    </row>
    <row r="1181" spans="1:21" ht="13.5" customHeight="1" outlineLevel="1">
      <c r="A1181" s="425"/>
      <c r="B1181" s="170">
        <f t="shared" si="19"/>
        <v>1174</v>
      </c>
      <c r="C1181" s="444"/>
      <c r="D1181" s="47">
        <v>8595057625174</v>
      </c>
      <c r="E1181" s="204" t="s">
        <v>3484</v>
      </c>
      <c r="F1181" s="582" t="s">
        <v>6331</v>
      </c>
      <c r="G1181" s="715" t="s">
        <v>8568</v>
      </c>
      <c r="H1181" s="723">
        <v>1</v>
      </c>
      <c r="I1181" s="684">
        <v>0.01</v>
      </c>
      <c r="J1181" s="684">
        <v>7.8E-2</v>
      </c>
      <c r="K1181" s="684" t="s">
        <v>9173</v>
      </c>
      <c r="L1181" s="445">
        <v>2369.7786492922805</v>
      </c>
      <c r="M1181" s="446">
        <f>L1181*ЗМІСТ!$E$13/1000*1.2</f>
        <v>149.44734157438447</v>
      </c>
      <c r="N1181" s="874"/>
      <c r="O1181" s="875"/>
      <c r="P1181" s="1033"/>
      <c r="Q1181" s="887"/>
      <c r="R1181" s="672"/>
      <c r="S1181" s="670"/>
      <c r="T1181" s="671"/>
      <c r="U1181" s="425"/>
    </row>
    <row r="1182" spans="1:21" ht="13.5" customHeight="1" outlineLevel="1">
      <c r="A1182" s="425"/>
      <c r="B1182" s="170">
        <f t="shared" si="19"/>
        <v>1175</v>
      </c>
      <c r="C1182" s="450"/>
      <c r="D1182" s="47">
        <v>8595057625419</v>
      </c>
      <c r="E1182" s="204" t="s">
        <v>3485</v>
      </c>
      <c r="F1182" s="582" t="s">
        <v>6332</v>
      </c>
      <c r="G1182" s="715" t="s">
        <v>8568</v>
      </c>
      <c r="H1182" s="723">
        <v>1</v>
      </c>
      <c r="I1182" s="684">
        <v>1.2E-2</v>
      </c>
      <c r="J1182" s="684">
        <v>8.2418000000000005E-3</v>
      </c>
      <c r="K1182" s="684" t="s">
        <v>9173</v>
      </c>
      <c r="L1182" s="445">
        <v>10590.332031285487</v>
      </c>
      <c r="M1182" s="446">
        <f>L1182*ЗМІСТ!$E$13/1000*1.2</f>
        <v>667.86700476786291</v>
      </c>
      <c r="N1182" s="874"/>
      <c r="O1182" s="875"/>
      <c r="P1182" s="1033"/>
      <c r="Q1182" s="887"/>
      <c r="R1182" s="672"/>
      <c r="S1182" s="670"/>
      <c r="T1182" s="671"/>
      <c r="U1182" s="425"/>
    </row>
    <row r="1183" spans="1:21" ht="13.5" customHeight="1" outlineLevel="1">
      <c r="A1183" s="425"/>
      <c r="B1183" s="170">
        <f t="shared" si="19"/>
        <v>1176</v>
      </c>
      <c r="C1183" s="450"/>
      <c r="D1183" s="47">
        <v>8595057625297</v>
      </c>
      <c r="E1183" s="204" t="s">
        <v>3486</v>
      </c>
      <c r="F1183" s="582" t="s">
        <v>6333</v>
      </c>
      <c r="G1183" s="715" t="s">
        <v>8568</v>
      </c>
      <c r="H1183" s="723">
        <v>1</v>
      </c>
      <c r="I1183" s="684">
        <v>1.43E-2</v>
      </c>
      <c r="J1183" s="684">
        <v>0.13</v>
      </c>
      <c r="K1183" s="684" t="s">
        <v>9173</v>
      </c>
      <c r="L1183" s="445">
        <v>6323.5026007644992</v>
      </c>
      <c r="M1183" s="446">
        <f>L1183*ЗМІСТ!$E$13/1000*1.2</f>
        <v>398.78435625419627</v>
      </c>
      <c r="N1183" s="874"/>
      <c r="O1183" s="875"/>
      <c r="P1183" s="1033"/>
      <c r="Q1183" s="887"/>
      <c r="R1183" s="672"/>
      <c r="S1183" s="670"/>
      <c r="T1183" s="671"/>
      <c r="U1183" s="425"/>
    </row>
    <row r="1184" spans="1:21" ht="13.5" customHeight="1" outlineLevel="1">
      <c r="A1184" s="425"/>
      <c r="B1184" s="170">
        <f t="shared" si="19"/>
        <v>1177</v>
      </c>
      <c r="C1184" s="450"/>
      <c r="D1184" s="47">
        <v>8595057625181</v>
      </c>
      <c r="E1184" s="204" t="s">
        <v>3487</v>
      </c>
      <c r="F1184" s="582" t="s">
        <v>6334</v>
      </c>
      <c r="G1184" s="715" t="s">
        <v>8568</v>
      </c>
      <c r="H1184" s="723">
        <v>1</v>
      </c>
      <c r="I1184" s="684">
        <v>1.4E-2</v>
      </c>
      <c r="J1184" s="684">
        <v>6.7199999999999996E-2</v>
      </c>
      <c r="K1184" s="684" t="s">
        <v>9173</v>
      </c>
      <c r="L1184" s="445">
        <v>5549.9479131651324</v>
      </c>
      <c r="M1184" s="446">
        <f>L1184*ЗМІСТ!$E$13/1000*1.2</f>
        <v>350.00102720417976</v>
      </c>
      <c r="N1184" s="874"/>
      <c r="O1184" s="875"/>
      <c r="P1184" s="1033"/>
      <c r="Q1184" s="887"/>
      <c r="R1184" s="672"/>
      <c r="S1184" s="670"/>
      <c r="T1184" s="671"/>
      <c r="U1184" s="425"/>
    </row>
    <row r="1185" spans="1:21" ht="13.5" customHeight="1" outlineLevel="1">
      <c r="A1185" s="425"/>
      <c r="B1185" s="170">
        <f t="shared" si="19"/>
        <v>1178</v>
      </c>
      <c r="C1185" s="450"/>
      <c r="D1185" s="47">
        <v>8595057625426</v>
      </c>
      <c r="E1185" s="204" t="s">
        <v>3488</v>
      </c>
      <c r="F1185" s="582" t="s">
        <v>6335</v>
      </c>
      <c r="G1185" s="715" t="s">
        <v>8568</v>
      </c>
      <c r="H1185" s="723">
        <v>1</v>
      </c>
      <c r="I1185" s="684">
        <v>1.7999999999999999E-2</v>
      </c>
      <c r="J1185" s="684">
        <v>0.15318000000000001</v>
      </c>
      <c r="K1185" s="684" t="s">
        <v>9173</v>
      </c>
      <c r="L1185" s="445">
        <v>11603.32031240063</v>
      </c>
      <c r="M1185" s="446">
        <f>L1185*ЗМІСТ!$E$13/1000*1.2</f>
        <v>731.74993564998317</v>
      </c>
      <c r="N1185" s="874"/>
      <c r="O1185" s="875"/>
      <c r="P1185" s="1033"/>
      <c r="Q1185" s="887"/>
      <c r="R1185" s="672"/>
      <c r="S1185" s="670"/>
      <c r="T1185" s="671"/>
      <c r="U1185" s="425"/>
    </row>
    <row r="1186" spans="1:21" ht="13.5" customHeight="1" outlineLevel="1">
      <c r="A1186" s="425"/>
      <c r="B1186" s="170">
        <f t="shared" si="19"/>
        <v>1179</v>
      </c>
      <c r="C1186" s="450"/>
      <c r="D1186" s="47">
        <v>8595057625303</v>
      </c>
      <c r="E1186" s="204" t="s">
        <v>3489</v>
      </c>
      <c r="F1186" s="582" t="s">
        <v>6336</v>
      </c>
      <c r="G1186" s="715" t="s">
        <v>8568</v>
      </c>
      <c r="H1186" s="723">
        <v>1</v>
      </c>
      <c r="I1186" s="684">
        <v>2.4E-2</v>
      </c>
      <c r="J1186" s="684">
        <v>0.17293800000000001</v>
      </c>
      <c r="K1186" s="684" t="s">
        <v>9173</v>
      </c>
      <c r="L1186" s="445">
        <v>12063.769531171925</v>
      </c>
      <c r="M1186" s="446">
        <f>L1186*ЗМІСТ!$E$13/1000*1.2</f>
        <v>760.7876315107012</v>
      </c>
      <c r="N1186" s="874"/>
      <c r="O1186" s="875"/>
      <c r="P1186" s="1033"/>
      <c r="Q1186" s="887"/>
      <c r="R1186" s="672"/>
      <c r="S1186" s="670"/>
      <c r="T1186" s="671"/>
      <c r="U1186" s="425"/>
    </row>
    <row r="1187" spans="1:21" ht="13.5" customHeight="1" outlineLevel="1">
      <c r="A1187" s="425"/>
      <c r="B1187" s="170">
        <f t="shared" si="19"/>
        <v>1180</v>
      </c>
      <c r="C1187" s="450"/>
      <c r="D1187" s="47">
        <v>8595057625198</v>
      </c>
      <c r="E1187" s="204" t="s">
        <v>3490</v>
      </c>
      <c r="F1187" s="582" t="s">
        <v>6337</v>
      </c>
      <c r="G1187" s="715" t="s">
        <v>8568</v>
      </c>
      <c r="H1187" s="723">
        <v>1</v>
      </c>
      <c r="I1187" s="684">
        <v>0.02</v>
      </c>
      <c r="J1187" s="684">
        <v>0.15</v>
      </c>
      <c r="K1187" s="684" t="s">
        <v>9173</v>
      </c>
      <c r="L1187" s="445">
        <v>4702.7213507077186</v>
      </c>
      <c r="M1187" s="446">
        <f>L1187*ЗМІСТ!$E$13/1000*1.2</f>
        <v>296.57166682561541</v>
      </c>
      <c r="N1187" s="874"/>
      <c r="O1187" s="875"/>
      <c r="P1187" s="1033"/>
      <c r="Q1187" s="887"/>
      <c r="R1187" s="672"/>
      <c r="S1187" s="670"/>
      <c r="T1187" s="671"/>
      <c r="U1187" s="425"/>
    </row>
    <row r="1188" spans="1:21" ht="13.5" customHeight="1" outlineLevel="1">
      <c r="A1188" s="425"/>
      <c r="B1188" s="170">
        <f t="shared" si="19"/>
        <v>1181</v>
      </c>
      <c r="C1188" s="450"/>
      <c r="D1188" s="47">
        <v>8595057625433</v>
      </c>
      <c r="E1188" s="204" t="s">
        <v>3491</v>
      </c>
      <c r="F1188" s="582" t="s">
        <v>6338</v>
      </c>
      <c r="G1188" s="715" t="s">
        <v>8568</v>
      </c>
      <c r="H1188" s="723">
        <v>1</v>
      </c>
      <c r="I1188" s="684">
        <v>2.5999999999999999E-2</v>
      </c>
      <c r="J1188" s="684">
        <v>0.27</v>
      </c>
      <c r="K1188" s="684" t="s">
        <v>9173</v>
      </c>
      <c r="L1188" s="445">
        <v>18510.058593742899</v>
      </c>
      <c r="M1188" s="446">
        <f>L1188*ЗМІСТ!$E$13/1000*1.2</f>
        <v>1167.3153735464271</v>
      </c>
      <c r="N1188" s="874"/>
      <c r="O1188" s="875"/>
      <c r="P1188" s="1033"/>
      <c r="Q1188" s="887"/>
      <c r="R1188" s="672"/>
      <c r="S1188" s="670"/>
      <c r="T1188" s="671"/>
      <c r="U1188" s="425"/>
    </row>
    <row r="1189" spans="1:21" ht="13.5" customHeight="1" outlineLevel="1">
      <c r="A1189" s="425"/>
      <c r="B1189" s="170">
        <f t="shared" si="19"/>
        <v>1182</v>
      </c>
      <c r="C1189" s="450"/>
      <c r="D1189" s="47">
        <v>8595057625310</v>
      </c>
      <c r="E1189" s="204" t="s">
        <v>3492</v>
      </c>
      <c r="F1189" s="582" t="s">
        <v>6339</v>
      </c>
      <c r="G1189" s="715" t="s">
        <v>8568</v>
      </c>
      <c r="H1189" s="723">
        <v>1</v>
      </c>
      <c r="I1189" s="684">
        <v>3.4000000000000002E-2</v>
      </c>
      <c r="J1189" s="684">
        <v>0.442</v>
      </c>
      <c r="K1189" s="684" t="s">
        <v>9173</v>
      </c>
      <c r="L1189" s="445">
        <v>16023.640500064501</v>
      </c>
      <c r="M1189" s="446">
        <f>L1189*ЗМІСТ!$E$13/1000*1.2</f>
        <v>1010.5123007135876</v>
      </c>
      <c r="N1189" s="874"/>
      <c r="O1189" s="875"/>
      <c r="P1189" s="1033"/>
      <c r="Q1189" s="887"/>
      <c r="R1189" s="672"/>
      <c r="S1189" s="670"/>
      <c r="T1189" s="671"/>
      <c r="U1189" s="425"/>
    </row>
    <row r="1190" spans="1:21" ht="13.5" customHeight="1" outlineLevel="1">
      <c r="A1190" s="425"/>
      <c r="B1190" s="170">
        <f t="shared" si="19"/>
        <v>1183</v>
      </c>
      <c r="C1190" s="450"/>
      <c r="D1190" s="47">
        <v>8595057625204</v>
      </c>
      <c r="E1190" s="204" t="s">
        <v>3493</v>
      </c>
      <c r="F1190" s="582" t="s">
        <v>6340</v>
      </c>
      <c r="G1190" s="715" t="s">
        <v>8568</v>
      </c>
      <c r="H1190" s="723">
        <v>1</v>
      </c>
      <c r="I1190" s="684">
        <v>4.3999999999999997E-2</v>
      </c>
      <c r="J1190" s="684">
        <v>0.17496</v>
      </c>
      <c r="K1190" s="684" t="s">
        <v>9173</v>
      </c>
      <c r="L1190" s="445">
        <v>9454.5572883638688</v>
      </c>
      <c r="M1190" s="446">
        <f>L1190*ЗМІСТ!$E$13/1000*1.2</f>
        <v>596.24068810421272</v>
      </c>
      <c r="N1190" s="874"/>
      <c r="O1190" s="875"/>
      <c r="P1190" s="1033"/>
      <c r="Q1190" s="887"/>
      <c r="R1190" s="672"/>
      <c r="S1190" s="670"/>
      <c r="T1190" s="671"/>
      <c r="U1190" s="425"/>
    </row>
    <row r="1191" spans="1:21" ht="13.5" customHeight="1" outlineLevel="1">
      <c r="A1191" s="425"/>
      <c r="B1191" s="170">
        <f t="shared" si="19"/>
        <v>1184</v>
      </c>
      <c r="C1191" s="450"/>
      <c r="D1191" s="47">
        <v>8595057625440</v>
      </c>
      <c r="E1191" s="204" t="s">
        <v>3494</v>
      </c>
      <c r="F1191" s="582" t="s">
        <v>6341</v>
      </c>
      <c r="G1191" s="715" t="s">
        <v>8568</v>
      </c>
      <c r="H1191" s="723">
        <v>1</v>
      </c>
      <c r="I1191" s="684">
        <v>5.1999999999999998E-2</v>
      </c>
      <c r="J1191" s="684">
        <v>0.42075000000000001</v>
      </c>
      <c r="K1191" s="684" t="s">
        <v>9173</v>
      </c>
      <c r="L1191" s="445">
        <v>26613.96484379968</v>
      </c>
      <c r="M1191" s="446">
        <f>L1191*ЗМІСТ!$E$13/1000*1.2</f>
        <v>1678.378820675008</v>
      </c>
      <c r="N1191" s="874"/>
      <c r="O1191" s="875"/>
      <c r="P1191" s="1033"/>
      <c r="Q1191" s="887"/>
      <c r="R1191" s="672"/>
      <c r="S1191" s="670"/>
      <c r="T1191" s="671"/>
      <c r="U1191" s="425"/>
    </row>
    <row r="1192" spans="1:21" ht="13.5" customHeight="1" outlineLevel="1">
      <c r="A1192" s="425"/>
      <c r="B1192" s="170">
        <f t="shared" si="19"/>
        <v>1185</v>
      </c>
      <c r="C1192" s="450"/>
      <c r="D1192" s="47">
        <v>8595057625327</v>
      </c>
      <c r="E1192" s="204" t="s">
        <v>3495</v>
      </c>
      <c r="F1192" s="582" t="s">
        <v>6342</v>
      </c>
      <c r="G1192" s="715" t="s">
        <v>8568</v>
      </c>
      <c r="H1192" s="723">
        <v>1</v>
      </c>
      <c r="I1192" s="684">
        <v>7.1999999999999995E-2</v>
      </c>
      <c r="J1192" s="684">
        <v>0.56286999999999998</v>
      </c>
      <c r="K1192" s="684" t="s">
        <v>9173</v>
      </c>
      <c r="L1192" s="445">
        <v>26613.96484379968</v>
      </c>
      <c r="M1192" s="446">
        <f>L1192*ЗМІСТ!$E$13/1000*1.2</f>
        <v>1678.378820675008</v>
      </c>
      <c r="N1192" s="874"/>
      <c r="O1192" s="875"/>
      <c r="P1192" s="1033"/>
      <c r="Q1192" s="887"/>
      <c r="R1192" s="672"/>
      <c r="S1192" s="670"/>
      <c r="T1192" s="671"/>
      <c r="U1192" s="425"/>
    </row>
    <row r="1193" spans="1:21" ht="13.5" customHeight="1" outlineLevel="1">
      <c r="A1193" s="425"/>
      <c r="B1193" s="170">
        <f t="shared" si="19"/>
        <v>1186</v>
      </c>
      <c r="C1193" s="450"/>
      <c r="D1193" s="47">
        <v>8595057625211</v>
      </c>
      <c r="E1193" s="204" t="s">
        <v>3496</v>
      </c>
      <c r="F1193" s="582" t="s">
        <v>6343</v>
      </c>
      <c r="G1193" s="715" t="s">
        <v>8568</v>
      </c>
      <c r="H1193" s="723">
        <v>1</v>
      </c>
      <c r="I1193" s="684">
        <v>6.8000000000000005E-2</v>
      </c>
      <c r="J1193" s="684">
        <v>0.29178500000000002</v>
      </c>
      <c r="K1193" s="684" t="s">
        <v>9173</v>
      </c>
      <c r="L1193" s="445">
        <v>20904.394531171922</v>
      </c>
      <c r="M1193" s="446">
        <f>L1193*ЗМІСТ!$E$13/1000*1.2</f>
        <v>1318.311392010701</v>
      </c>
      <c r="N1193" s="874"/>
      <c r="O1193" s="875"/>
      <c r="P1193" s="1033"/>
      <c r="Q1193" s="887"/>
      <c r="R1193" s="672"/>
      <c r="S1193" s="670"/>
      <c r="T1193" s="671"/>
      <c r="U1193" s="425"/>
    </row>
    <row r="1194" spans="1:21" ht="13.5" customHeight="1" outlineLevel="1">
      <c r="A1194" s="425"/>
      <c r="B1194" s="170">
        <f t="shared" si="19"/>
        <v>1187</v>
      </c>
      <c r="C1194" s="450"/>
      <c r="D1194" s="47">
        <v>8595057625457</v>
      </c>
      <c r="E1194" s="204" t="s">
        <v>3497</v>
      </c>
      <c r="F1194" s="582" t="s">
        <v>6344</v>
      </c>
      <c r="G1194" s="715" t="s">
        <v>8568</v>
      </c>
      <c r="H1194" s="723">
        <v>1</v>
      </c>
      <c r="I1194" s="684">
        <v>0.104</v>
      </c>
      <c r="J1194" s="684">
        <v>0.77112000000000003</v>
      </c>
      <c r="K1194" s="684" t="s">
        <v>9173</v>
      </c>
      <c r="L1194" s="445">
        <v>32323.535156200316</v>
      </c>
      <c r="M1194" s="446">
        <f>L1194*ЗМІСТ!$E$13/1000*1.2</f>
        <v>2038.4462493249914</v>
      </c>
      <c r="N1194" s="874"/>
      <c r="O1194" s="875"/>
      <c r="P1194" s="1033"/>
      <c r="Q1194" s="887"/>
      <c r="R1194" s="672"/>
      <c r="S1194" s="670"/>
      <c r="T1194" s="671"/>
      <c r="U1194" s="425"/>
    </row>
    <row r="1195" spans="1:21" ht="13.5" customHeight="1" outlineLevel="1">
      <c r="A1195" s="425"/>
      <c r="B1195" s="170">
        <f t="shared" si="19"/>
        <v>1188</v>
      </c>
      <c r="C1195" s="450"/>
      <c r="D1195" s="47">
        <v>8595057625334</v>
      </c>
      <c r="E1195" s="204" t="s">
        <v>3498</v>
      </c>
      <c r="F1195" s="582" t="s">
        <v>6345</v>
      </c>
      <c r="G1195" s="715" t="s">
        <v>8568</v>
      </c>
      <c r="H1195" s="723">
        <v>1</v>
      </c>
      <c r="I1195" s="684">
        <v>0.124</v>
      </c>
      <c r="J1195" s="684">
        <v>1.0841240000000001</v>
      </c>
      <c r="K1195" s="684" t="s">
        <v>9173</v>
      </c>
      <c r="L1195" s="445">
        <v>33336.523437542579</v>
      </c>
      <c r="M1195" s="446">
        <f>L1195*ЗМІСТ!$E$13/1000*1.2</f>
        <v>2102.3291802214349</v>
      </c>
      <c r="N1195" s="874"/>
      <c r="O1195" s="875"/>
      <c r="P1195" s="1033"/>
      <c r="Q1195" s="887"/>
      <c r="R1195" s="672"/>
      <c r="S1195" s="670"/>
      <c r="T1195" s="671"/>
      <c r="U1195" s="425"/>
    </row>
    <row r="1196" spans="1:21" ht="13.5" customHeight="1" outlineLevel="1">
      <c r="A1196" s="425"/>
      <c r="B1196" s="170">
        <f t="shared" si="19"/>
        <v>1189</v>
      </c>
      <c r="C1196" s="450"/>
      <c r="D1196" s="47">
        <v>8595057625686</v>
      </c>
      <c r="E1196" s="204" t="s">
        <v>3499</v>
      </c>
      <c r="F1196" s="582" t="s">
        <v>6346</v>
      </c>
      <c r="G1196" s="715" t="s">
        <v>8568</v>
      </c>
      <c r="H1196" s="723">
        <v>1</v>
      </c>
      <c r="I1196" s="829">
        <v>1E-4</v>
      </c>
      <c r="J1196" s="684">
        <v>5.3999999999999999E-2</v>
      </c>
      <c r="K1196" s="684" t="s">
        <v>9173</v>
      </c>
      <c r="L1196" s="445">
        <v>1003.1653679500102</v>
      </c>
      <c r="M1196" s="446">
        <f>L1196*ЗМІСТ!$E$13/1000*1.2</f>
        <v>63.263460257940565</v>
      </c>
      <c r="N1196" s="874"/>
      <c r="O1196" s="875"/>
      <c r="P1196" s="1033"/>
      <c r="Q1196" s="887"/>
      <c r="R1196" s="672"/>
      <c r="S1196" s="670"/>
      <c r="T1196" s="671"/>
      <c r="U1196" s="425"/>
    </row>
    <row r="1197" spans="1:21" ht="13.5" customHeight="1" outlineLevel="1">
      <c r="A1197" s="425"/>
      <c r="B1197" s="170">
        <f t="shared" si="19"/>
        <v>1190</v>
      </c>
      <c r="C1197" s="450"/>
      <c r="D1197" s="47">
        <v>8595057625693</v>
      </c>
      <c r="E1197" s="204" t="s">
        <v>3500</v>
      </c>
      <c r="F1197" s="582" t="s">
        <v>6347</v>
      </c>
      <c r="G1197" s="715" t="s">
        <v>8568</v>
      </c>
      <c r="H1197" s="723">
        <v>1</v>
      </c>
      <c r="I1197" s="829">
        <v>2.9999999999999997E-4</v>
      </c>
      <c r="J1197" s="684">
        <v>2.0999999999999999E-3</v>
      </c>
      <c r="K1197" s="684" t="s">
        <v>9173</v>
      </c>
      <c r="L1197" s="445">
        <v>1261.0169304074241</v>
      </c>
      <c r="M1197" s="446">
        <f>L1197*ЗМІСТ!$E$13/1000*1.2</f>
        <v>79.524569936504918</v>
      </c>
      <c r="N1197" s="874"/>
      <c r="O1197" s="875"/>
      <c r="P1197" s="1033"/>
      <c r="Q1197" s="887"/>
      <c r="R1197" s="672"/>
      <c r="S1197" s="670"/>
      <c r="T1197" s="671"/>
      <c r="U1197" s="425"/>
    </row>
    <row r="1198" spans="1:21" ht="13.5" customHeight="1" outlineLevel="1">
      <c r="A1198" s="425"/>
      <c r="B1198" s="170">
        <f t="shared" si="19"/>
        <v>1191</v>
      </c>
      <c r="C1198" s="450"/>
      <c r="D1198" s="47">
        <v>8595057625709</v>
      </c>
      <c r="E1198" s="204" t="s">
        <v>3501</v>
      </c>
      <c r="F1198" s="582" t="s">
        <v>6348</v>
      </c>
      <c r="G1198" s="715" t="s">
        <v>8568</v>
      </c>
      <c r="H1198" s="723">
        <v>1</v>
      </c>
      <c r="I1198" s="829">
        <v>5.0000000000000001E-4</v>
      </c>
      <c r="J1198" s="684">
        <v>2.0999999999999999E-3</v>
      </c>
      <c r="K1198" s="684" t="s">
        <v>9173</v>
      </c>
      <c r="L1198" s="445">
        <v>1123.4960938564654</v>
      </c>
      <c r="M1198" s="446">
        <f>L1198*ЗМІСТ!$E$13/1000*1.2</f>
        <v>70.851977903589116</v>
      </c>
      <c r="N1198" s="874"/>
      <c r="O1198" s="875"/>
      <c r="P1198" s="1033"/>
      <c r="Q1198" s="887"/>
      <c r="R1198" s="672"/>
      <c r="S1198" s="670"/>
      <c r="T1198" s="671"/>
      <c r="U1198" s="425"/>
    </row>
    <row r="1199" spans="1:21" ht="13.5" customHeight="1" outlineLevel="1">
      <c r="A1199" s="425"/>
      <c r="B1199" s="170">
        <f t="shared" si="19"/>
        <v>1192</v>
      </c>
      <c r="C1199" s="450"/>
      <c r="D1199" s="47">
        <v>8595057625716</v>
      </c>
      <c r="E1199" s="204" t="s">
        <v>3502</v>
      </c>
      <c r="F1199" s="582" t="s">
        <v>6349</v>
      </c>
      <c r="G1199" s="715" t="s">
        <v>8568</v>
      </c>
      <c r="H1199" s="723">
        <v>1</v>
      </c>
      <c r="I1199" s="829">
        <v>6.9999999999999999E-4</v>
      </c>
      <c r="J1199" s="684">
        <v>2.4E-2</v>
      </c>
      <c r="K1199" s="684" t="s">
        <v>9173</v>
      </c>
      <c r="L1199" s="445">
        <v>3904.6093749716097</v>
      </c>
      <c r="M1199" s="446">
        <f>L1199*ЗМІСТ!$E$13/1000*1.2</f>
        <v>246.23966088570955</v>
      </c>
      <c r="N1199" s="874"/>
      <c r="O1199" s="875"/>
      <c r="P1199" s="1033"/>
      <c r="Q1199" s="887"/>
      <c r="R1199" s="672"/>
      <c r="S1199" s="670"/>
      <c r="T1199" s="671"/>
      <c r="U1199" s="425"/>
    </row>
    <row r="1200" spans="1:21" ht="13.5" customHeight="1" outlineLevel="1">
      <c r="A1200" s="425"/>
      <c r="B1200" s="170">
        <f t="shared" si="19"/>
        <v>1193</v>
      </c>
      <c r="C1200" s="450"/>
      <c r="D1200" s="47">
        <v>8595057625723</v>
      </c>
      <c r="E1200" s="204" t="s">
        <v>3503</v>
      </c>
      <c r="F1200" s="582" t="s">
        <v>6350</v>
      </c>
      <c r="G1200" s="715" t="s">
        <v>8568</v>
      </c>
      <c r="H1200" s="723">
        <v>1</v>
      </c>
      <c r="I1200" s="829">
        <v>8.9999999999999998E-4</v>
      </c>
      <c r="J1200" s="684">
        <v>4.2613E-3</v>
      </c>
      <c r="K1200" s="684" t="s">
        <v>9173</v>
      </c>
      <c r="L1200" s="445">
        <v>3978.2812500567816</v>
      </c>
      <c r="M1200" s="446">
        <f>L1200*ЗМІСТ!$E$13/1000*1.2</f>
        <v>250.88569222858084</v>
      </c>
      <c r="N1200" s="874"/>
      <c r="O1200" s="875"/>
      <c r="P1200" s="1033"/>
      <c r="Q1200" s="887"/>
      <c r="R1200" s="672"/>
      <c r="S1200" s="670"/>
      <c r="T1200" s="671"/>
      <c r="U1200" s="425"/>
    </row>
    <row r="1201" spans="1:21" ht="13.5" customHeight="1" outlineLevel="1">
      <c r="A1201" s="425"/>
      <c r="B1201" s="170">
        <f t="shared" si="19"/>
        <v>1194</v>
      </c>
      <c r="C1201" s="450"/>
      <c r="D1201" s="47">
        <v>8595057625730</v>
      </c>
      <c r="E1201" s="204" t="s">
        <v>3504</v>
      </c>
      <c r="F1201" s="582" t="s">
        <v>6351</v>
      </c>
      <c r="G1201" s="715" t="s">
        <v>8568</v>
      </c>
      <c r="H1201" s="723">
        <v>1</v>
      </c>
      <c r="I1201" s="829">
        <v>2E-3</v>
      </c>
      <c r="J1201" s="684">
        <v>6.7334999999999999E-3</v>
      </c>
      <c r="K1201" s="684" t="s">
        <v>9173</v>
      </c>
      <c r="L1201" s="445">
        <v>4051.9531249148281</v>
      </c>
      <c r="M1201" s="446">
        <f>L1201*ЗМІСТ!$E$13/1000*1.2</f>
        <v>255.53172355712871</v>
      </c>
      <c r="N1201" s="874"/>
      <c r="O1201" s="875"/>
      <c r="P1201" s="1033"/>
      <c r="Q1201" s="887"/>
      <c r="R1201" s="672"/>
      <c r="S1201" s="670"/>
      <c r="T1201" s="671"/>
      <c r="U1201" s="425"/>
    </row>
    <row r="1202" spans="1:21" ht="13.5" customHeight="1" outlineLevel="1">
      <c r="A1202" s="425"/>
      <c r="B1202" s="170">
        <f t="shared" si="19"/>
        <v>1195</v>
      </c>
      <c r="C1202" s="450"/>
      <c r="D1202" s="47">
        <v>8595057625747</v>
      </c>
      <c r="E1202" s="204" t="s">
        <v>3505</v>
      </c>
      <c r="F1202" s="582" t="s">
        <v>6352</v>
      </c>
      <c r="G1202" s="715" t="s">
        <v>8568</v>
      </c>
      <c r="H1202" s="723">
        <v>1</v>
      </c>
      <c r="I1202" s="829">
        <v>2E-3</v>
      </c>
      <c r="J1202" s="684">
        <v>8.1430000000000001E-4</v>
      </c>
      <c r="K1202" s="684" t="s">
        <v>9173</v>
      </c>
      <c r="L1202" s="445">
        <v>1831.9739616929123</v>
      </c>
      <c r="M1202" s="446">
        <f>L1202*ЗМІСТ!$E$13/1000*1.2</f>
        <v>115.53131280436794</v>
      </c>
      <c r="N1202" s="874"/>
      <c r="O1202" s="875"/>
      <c r="P1202" s="1033"/>
      <c r="Q1202" s="887"/>
      <c r="R1202" s="672"/>
      <c r="S1202" s="670"/>
      <c r="T1202" s="671"/>
      <c r="U1202" s="425"/>
    </row>
    <row r="1203" spans="1:21" ht="13.5" customHeight="1" outlineLevel="1">
      <c r="A1203" s="425"/>
      <c r="B1203" s="170">
        <f t="shared" si="19"/>
        <v>1196</v>
      </c>
      <c r="C1203" s="450"/>
      <c r="D1203" s="47">
        <v>8595057625754</v>
      </c>
      <c r="E1203" s="204" t="s">
        <v>3506</v>
      </c>
      <c r="F1203" s="582" t="s">
        <v>6353</v>
      </c>
      <c r="G1203" s="715" t="s">
        <v>8568</v>
      </c>
      <c r="H1203" s="723">
        <v>1</v>
      </c>
      <c r="I1203" s="829">
        <v>4.0000000000000001E-3</v>
      </c>
      <c r="J1203" s="684">
        <v>1.7500000000000002E-2</v>
      </c>
      <c r="K1203" s="684" t="s">
        <v>9173</v>
      </c>
      <c r="L1203" s="445">
        <v>1878.6328125141947</v>
      </c>
      <c r="M1203" s="446">
        <f>L1203*ЗМІСТ!$E$13/1000*1.2</f>
        <v>118.47379910714517</v>
      </c>
      <c r="N1203" s="874"/>
      <c r="O1203" s="875"/>
      <c r="P1203" s="1033"/>
      <c r="Q1203" s="887"/>
      <c r="R1203" s="672"/>
      <c r="S1203" s="670"/>
      <c r="T1203" s="671"/>
      <c r="U1203" s="425"/>
    </row>
    <row r="1204" spans="1:21" ht="13.5" customHeight="1" outlineLevel="1">
      <c r="A1204" s="425"/>
      <c r="B1204" s="170">
        <f t="shared" si="19"/>
        <v>1197</v>
      </c>
      <c r="C1204" s="450"/>
      <c r="D1204" s="47">
        <v>8595057625761</v>
      </c>
      <c r="E1204" s="204" t="s">
        <v>3507</v>
      </c>
      <c r="F1204" s="582" t="s">
        <v>6354</v>
      </c>
      <c r="G1204" s="715" t="s">
        <v>8568</v>
      </c>
      <c r="H1204" s="723">
        <v>1</v>
      </c>
      <c r="I1204" s="829">
        <v>4.0000000000000001E-3</v>
      </c>
      <c r="J1204" s="684">
        <v>3.15E-3</v>
      </c>
      <c r="K1204" s="684" t="s">
        <v>9173</v>
      </c>
      <c r="L1204" s="445">
        <v>2025.976562457414</v>
      </c>
      <c r="M1204" s="446">
        <f>L1204*ЗМІСТ!$E$13/1000*1.2</f>
        <v>127.76586177856436</v>
      </c>
      <c r="N1204" s="874"/>
      <c r="O1204" s="875"/>
      <c r="P1204" s="1033"/>
      <c r="Q1204" s="887"/>
      <c r="R1204" s="672"/>
      <c r="S1204" s="670"/>
      <c r="T1204" s="671"/>
      <c r="U1204" s="425"/>
    </row>
    <row r="1205" spans="1:21" ht="13.5" customHeight="1" outlineLevel="1">
      <c r="A1205" s="425"/>
      <c r="B1205" s="170">
        <f t="shared" si="19"/>
        <v>1198</v>
      </c>
      <c r="C1205" s="450"/>
      <c r="D1205" s="47">
        <v>8595057625778</v>
      </c>
      <c r="E1205" s="204" t="s">
        <v>3508</v>
      </c>
      <c r="F1205" s="582" t="s">
        <v>6355</v>
      </c>
      <c r="G1205" s="715" t="s">
        <v>8568</v>
      </c>
      <c r="H1205" s="723">
        <v>1</v>
      </c>
      <c r="I1205" s="684">
        <v>6.0000000000000001E-3</v>
      </c>
      <c r="J1205" s="684">
        <v>3.5000000000000001E-3</v>
      </c>
      <c r="K1205" s="684" t="s">
        <v>9173</v>
      </c>
      <c r="L1205" s="445">
        <v>3004.5846320499895</v>
      </c>
      <c r="M1205" s="446">
        <f>L1205*ЗМІСТ!$E$13/1000*1.2</f>
        <v>189.48064450205939</v>
      </c>
      <c r="N1205" s="874"/>
      <c r="O1205" s="875"/>
      <c r="P1205" s="1033"/>
      <c r="Q1205" s="887"/>
      <c r="R1205" s="672"/>
      <c r="S1205" s="670"/>
      <c r="T1205" s="671"/>
      <c r="U1205" s="425"/>
    </row>
    <row r="1206" spans="1:21" ht="13.5" customHeight="1" outlineLevel="1">
      <c r="A1206" s="425"/>
      <c r="B1206" s="170">
        <f t="shared" si="19"/>
        <v>1199</v>
      </c>
      <c r="C1206" s="450"/>
      <c r="D1206" s="47">
        <v>8595057625785</v>
      </c>
      <c r="E1206" s="204" t="s">
        <v>3509</v>
      </c>
      <c r="F1206" s="582" t="s">
        <v>6356</v>
      </c>
      <c r="G1206" s="715" t="s">
        <v>8568</v>
      </c>
      <c r="H1206" s="723">
        <v>1</v>
      </c>
      <c r="I1206" s="684">
        <v>1.2E-2</v>
      </c>
      <c r="J1206" s="684">
        <v>4.4999999999999997E-3</v>
      </c>
      <c r="K1206" s="684" t="s">
        <v>9173</v>
      </c>
      <c r="L1206" s="445">
        <v>4465.7434930919635</v>
      </c>
      <c r="M1206" s="446">
        <f>L1206*ЗМІСТ!$E$13/1000*1.2</f>
        <v>281.62693312939263</v>
      </c>
      <c r="N1206" s="874"/>
      <c r="O1206" s="875"/>
      <c r="P1206" s="1033"/>
      <c r="Q1206" s="887"/>
      <c r="R1206" s="672"/>
      <c r="S1206" s="670"/>
      <c r="T1206" s="671"/>
      <c r="U1206" s="425"/>
    </row>
    <row r="1207" spans="1:21" ht="13.5" customHeight="1" outlineLevel="1">
      <c r="A1207" s="425"/>
      <c r="B1207" s="170">
        <f t="shared" si="19"/>
        <v>1200</v>
      </c>
      <c r="C1207" s="450"/>
      <c r="D1207" s="47">
        <v>8595057625792</v>
      </c>
      <c r="E1207" s="204" t="s">
        <v>3510</v>
      </c>
      <c r="F1207" s="582" t="s">
        <v>6357</v>
      </c>
      <c r="G1207" s="715" t="s">
        <v>8568</v>
      </c>
      <c r="H1207" s="723">
        <v>1</v>
      </c>
      <c r="I1207" s="684">
        <v>1.6E-2</v>
      </c>
      <c r="J1207" s="684">
        <v>8.9779999999999999E-3</v>
      </c>
      <c r="K1207" s="684" t="s">
        <v>9173</v>
      </c>
      <c r="L1207" s="445">
        <v>4465.7434930919635</v>
      </c>
      <c r="M1207" s="446">
        <f>L1207*ЗМІСТ!$E$13/1000*1.2</f>
        <v>281.62693312939263</v>
      </c>
      <c r="N1207" s="874"/>
      <c r="O1207" s="875"/>
      <c r="P1207" s="1033"/>
      <c r="Q1207" s="887"/>
      <c r="R1207" s="672"/>
      <c r="S1207" s="670"/>
      <c r="T1207" s="671"/>
      <c r="U1207" s="425"/>
    </row>
    <row r="1208" spans="1:21" ht="13.5" customHeight="1" outlineLevel="1">
      <c r="A1208" s="425"/>
      <c r="B1208" s="170">
        <f t="shared" si="19"/>
        <v>1201</v>
      </c>
      <c r="C1208" s="450"/>
      <c r="D1208" s="47">
        <v>8595057629165</v>
      </c>
      <c r="E1208" s="204" t="s">
        <v>3511</v>
      </c>
      <c r="F1208" s="582" t="s">
        <v>6358</v>
      </c>
      <c r="G1208" s="715" t="s">
        <v>8568</v>
      </c>
      <c r="H1208" s="723">
        <v>320</v>
      </c>
      <c r="I1208" s="684">
        <v>6.7000000000000002E-3</v>
      </c>
      <c r="J1208" s="684">
        <v>8.8983999999999994E-2</v>
      </c>
      <c r="K1208" s="684" t="s">
        <v>9173</v>
      </c>
      <c r="L1208" s="445">
        <v>163.40004696643427</v>
      </c>
      <c r="M1208" s="446">
        <f>L1208*ЗМІСТ!$E$13/1000*1.2</f>
        <v>10.304634417883696</v>
      </c>
      <c r="N1208" s="874"/>
      <c r="O1208" s="875"/>
      <c r="P1208" s="1033"/>
      <c r="Q1208" s="887"/>
      <c r="R1208" s="672"/>
      <c r="S1208" s="670"/>
      <c r="T1208" s="671"/>
      <c r="U1208" s="425"/>
    </row>
    <row r="1209" spans="1:21" ht="13.5" customHeight="1" outlineLevel="1">
      <c r="A1209" s="425"/>
      <c r="B1209" s="170">
        <f t="shared" si="19"/>
        <v>1202</v>
      </c>
      <c r="C1209" s="450"/>
      <c r="D1209" s="47">
        <v>8595057621688</v>
      </c>
      <c r="E1209" s="204" t="s">
        <v>156</v>
      </c>
      <c r="F1209" s="582" t="s">
        <v>6359</v>
      </c>
      <c r="G1209" s="715" t="s">
        <v>8568</v>
      </c>
      <c r="H1209" s="723">
        <v>600</v>
      </c>
      <c r="I1209" s="829">
        <v>4.3E-3</v>
      </c>
      <c r="J1209" s="684">
        <v>4.7458100000000003E-2</v>
      </c>
      <c r="K1209" s="684" t="s">
        <v>9173</v>
      </c>
      <c r="L1209" s="445">
        <v>133.67518033510925</v>
      </c>
      <c r="M1209" s="446">
        <f>L1209*ЗМІСТ!$E$13/1000*1.2</f>
        <v>8.4300701846244745</v>
      </c>
      <c r="N1209" s="874"/>
      <c r="O1209" s="875"/>
      <c r="P1209" s="1033"/>
      <c r="Q1209" s="887"/>
      <c r="R1209" s="672"/>
      <c r="S1209" s="670"/>
      <c r="T1209" s="671"/>
      <c r="U1209" s="425"/>
    </row>
    <row r="1210" spans="1:21" ht="13.5" customHeight="1" outlineLevel="1">
      <c r="A1210" s="425"/>
      <c r="B1210" s="170">
        <f t="shared" si="19"/>
        <v>1203</v>
      </c>
      <c r="C1210" s="450"/>
      <c r="D1210" s="47">
        <v>8595057621718</v>
      </c>
      <c r="E1210" s="204" t="s">
        <v>157</v>
      </c>
      <c r="F1210" s="582" t="s">
        <v>6360</v>
      </c>
      <c r="G1210" s="715" t="s">
        <v>8568</v>
      </c>
      <c r="H1210" s="723">
        <v>560</v>
      </c>
      <c r="I1210" s="829">
        <v>4.8999999999999998E-3</v>
      </c>
      <c r="J1210" s="684">
        <v>5.0847999999999997E-2</v>
      </c>
      <c r="K1210" s="684" t="s">
        <v>9173</v>
      </c>
      <c r="L1210" s="445">
        <v>119.4014094816291</v>
      </c>
      <c r="M1210" s="446">
        <f>L1210*ЗМІСТ!$E$13/1000*1.2</f>
        <v>7.5299113833239399</v>
      </c>
      <c r="N1210" s="874"/>
      <c r="O1210" s="875"/>
      <c r="P1210" s="1033"/>
      <c r="Q1210" s="887"/>
      <c r="R1210" s="672"/>
      <c r="S1210" s="670"/>
      <c r="T1210" s="671"/>
      <c r="U1210" s="425"/>
    </row>
    <row r="1211" spans="1:21" ht="13.5" customHeight="1" outlineLevel="1">
      <c r="A1211" s="425"/>
      <c r="B1211" s="170">
        <f t="shared" si="19"/>
        <v>1204</v>
      </c>
      <c r="C1211" s="450"/>
      <c r="D1211" s="47">
        <v>8595057629158</v>
      </c>
      <c r="E1211" s="204" t="s">
        <v>3512</v>
      </c>
      <c r="F1211" s="582" t="s">
        <v>6361</v>
      </c>
      <c r="G1211" s="715" t="s">
        <v>8568</v>
      </c>
      <c r="H1211" s="723">
        <v>280</v>
      </c>
      <c r="I1211" s="684">
        <v>7.1999999999999998E-3</v>
      </c>
      <c r="J1211" s="684">
        <v>0.10169599999999999</v>
      </c>
      <c r="K1211" s="684" t="s">
        <v>9173</v>
      </c>
      <c r="L1211" s="445">
        <v>145.72514186985325</v>
      </c>
      <c r="M1211" s="446">
        <f>L1211*ЗМІСТ!$E$13/1000*1.2</f>
        <v>9.1899870308577256</v>
      </c>
      <c r="N1211" s="874"/>
      <c r="O1211" s="875"/>
      <c r="P1211" s="1033"/>
      <c r="Q1211" s="887"/>
      <c r="R1211" s="672"/>
      <c r="S1211" s="670"/>
      <c r="T1211" s="671"/>
      <c r="U1211" s="425"/>
    </row>
    <row r="1212" spans="1:21" ht="13.5" customHeight="1" outlineLevel="1">
      <c r="A1212" s="425"/>
      <c r="B1212" s="170">
        <f t="shared" si="19"/>
        <v>1205</v>
      </c>
      <c r="C1212" s="450"/>
      <c r="D1212" s="47">
        <v>8595057621701</v>
      </c>
      <c r="E1212" s="204" t="s">
        <v>158</v>
      </c>
      <c r="F1212" s="582" t="s">
        <v>6362</v>
      </c>
      <c r="G1212" s="715" t="s">
        <v>8568</v>
      </c>
      <c r="H1212" s="723">
        <v>40</v>
      </c>
      <c r="I1212" s="684">
        <v>6.6E-3</v>
      </c>
      <c r="J1212" s="684">
        <v>8.8983999999999994E-2</v>
      </c>
      <c r="K1212" s="684" t="s">
        <v>9173</v>
      </c>
      <c r="L1212" s="445">
        <v>166.80094567936501</v>
      </c>
      <c r="M1212" s="446">
        <f>L1212*ЗМІСТ!$E$13/1000*1.2</f>
        <v>10.519108150172167</v>
      </c>
      <c r="N1212" s="874"/>
      <c r="O1212" s="875"/>
      <c r="P1212" s="1033"/>
      <c r="Q1212" s="887"/>
      <c r="R1212" s="672"/>
      <c r="S1212" s="670"/>
      <c r="T1212" s="671"/>
      <c r="U1212" s="425"/>
    </row>
    <row r="1213" spans="1:21" ht="13.5" customHeight="1" outlineLevel="1">
      <c r="A1213" s="425"/>
      <c r="B1213" s="170">
        <f t="shared" si="19"/>
        <v>1206</v>
      </c>
      <c r="C1213" s="450"/>
      <c r="D1213" s="47">
        <v>8595568904232</v>
      </c>
      <c r="E1213" s="204" t="s">
        <v>3514</v>
      </c>
      <c r="F1213" s="582" t="s">
        <v>6365</v>
      </c>
      <c r="G1213" s="715" t="s">
        <v>8568</v>
      </c>
      <c r="H1213" s="723">
        <v>4</v>
      </c>
      <c r="I1213" s="684">
        <v>1.276</v>
      </c>
      <c r="J1213" s="684">
        <v>1.2209399999999999</v>
      </c>
      <c r="K1213" s="684" t="s">
        <v>9173</v>
      </c>
      <c r="L1213" s="445">
        <v>8050.9330506890028</v>
      </c>
      <c r="M1213" s="446">
        <f>L1213*ЗМІСТ!$E$13/1000*1.2</f>
        <v>507.72275375936312</v>
      </c>
      <c r="N1213" s="874"/>
      <c r="O1213" s="875"/>
      <c r="P1213" s="1033"/>
      <c r="Q1213" s="887"/>
      <c r="R1213" s="672"/>
      <c r="S1213" s="670"/>
      <c r="T1213" s="671"/>
      <c r="U1213" s="425"/>
    </row>
    <row r="1214" spans="1:21" ht="13.5" customHeight="1" outlineLevel="1">
      <c r="A1214" s="425"/>
      <c r="B1214" s="170">
        <f t="shared" si="19"/>
        <v>1207</v>
      </c>
      <c r="C1214" s="450"/>
      <c r="D1214" s="47">
        <v>8595568904171</v>
      </c>
      <c r="E1214" s="204" t="s">
        <v>3516</v>
      </c>
      <c r="F1214" s="582" t="s">
        <v>6367</v>
      </c>
      <c r="G1214" s="715" t="s">
        <v>8568</v>
      </c>
      <c r="H1214" s="723">
        <v>10</v>
      </c>
      <c r="I1214" s="684">
        <v>0.54900000000000004</v>
      </c>
      <c r="J1214" s="684">
        <v>0.81899999999999995</v>
      </c>
      <c r="K1214" s="684" t="s">
        <v>9173</v>
      </c>
      <c r="L1214" s="445">
        <v>4604.6006633245761</v>
      </c>
      <c r="M1214" s="446">
        <f>L1214*ЗМІСТ!$E$13/1000*1.2</f>
        <v>290.3837994957949</v>
      </c>
      <c r="N1214" s="874"/>
      <c r="O1214" s="875"/>
      <c r="P1214" s="1033"/>
      <c r="Q1214" s="887"/>
      <c r="R1214" s="672"/>
      <c r="S1214" s="670"/>
      <c r="T1214" s="671"/>
      <c r="U1214" s="425"/>
    </row>
    <row r="1215" spans="1:21" ht="13.5" customHeight="1" outlineLevel="1">
      <c r="A1215" s="425"/>
      <c r="B1215" s="170">
        <f t="shared" si="19"/>
        <v>1208</v>
      </c>
      <c r="C1215" s="450"/>
      <c r="D1215" s="47">
        <v>8595568904195</v>
      </c>
      <c r="E1215" s="204" t="s">
        <v>3518</v>
      </c>
      <c r="F1215" s="582" t="s">
        <v>6369</v>
      </c>
      <c r="G1215" s="715" t="s">
        <v>8568</v>
      </c>
      <c r="H1215" s="723">
        <v>15</v>
      </c>
      <c r="I1215" s="684">
        <v>0.83</v>
      </c>
      <c r="J1215" s="684">
        <v>0.97019999999999995</v>
      </c>
      <c r="K1215" s="684" t="s">
        <v>9173</v>
      </c>
      <c r="L1215" s="445">
        <v>5621.6692030140321</v>
      </c>
      <c r="M1215" s="446">
        <f>L1215*ЗМІСТ!$E$13/1000*1.2</f>
        <v>354.52404715180438</v>
      </c>
      <c r="N1215" s="874"/>
      <c r="O1215" s="875"/>
      <c r="P1215" s="1033"/>
      <c r="Q1215" s="887"/>
      <c r="R1215" s="672"/>
      <c r="S1215" s="670"/>
      <c r="T1215" s="671"/>
      <c r="U1215" s="425"/>
    </row>
    <row r="1216" spans="1:21" ht="13.5" customHeight="1" outlineLevel="1">
      <c r="A1216" s="425"/>
      <c r="B1216" s="170">
        <f t="shared" si="19"/>
        <v>1209</v>
      </c>
      <c r="C1216" s="450"/>
      <c r="D1216" s="47">
        <v>8595568904133</v>
      </c>
      <c r="E1216" s="204" t="s">
        <v>3520</v>
      </c>
      <c r="F1216" s="582" t="s">
        <v>6371</v>
      </c>
      <c r="G1216" s="715" t="s">
        <v>8568</v>
      </c>
      <c r="H1216" s="723">
        <v>25</v>
      </c>
      <c r="I1216" s="684">
        <v>0.35699999999999998</v>
      </c>
      <c r="J1216" s="684">
        <v>0.3276</v>
      </c>
      <c r="K1216" s="684" t="s">
        <v>9173</v>
      </c>
      <c r="L1216" s="445">
        <v>3001.3240557166318</v>
      </c>
      <c r="M1216" s="446">
        <f>L1216*ЗМІСТ!$E$13/1000*1.2</f>
        <v>189.27502003786475</v>
      </c>
      <c r="N1216" s="874"/>
      <c r="O1216" s="875"/>
      <c r="P1216" s="1033"/>
      <c r="Q1216" s="887"/>
      <c r="R1216" s="672"/>
      <c r="S1216" s="670"/>
      <c r="T1216" s="671"/>
      <c r="U1216" s="425"/>
    </row>
    <row r="1217" spans="1:21" ht="13.5" customHeight="1" outlineLevel="1">
      <c r="A1217" s="425"/>
      <c r="B1217" s="170">
        <f t="shared" si="19"/>
        <v>1210</v>
      </c>
      <c r="C1217" s="450"/>
      <c r="D1217" s="47">
        <v>8595568904218</v>
      </c>
      <c r="E1217" s="204" t="s">
        <v>3522</v>
      </c>
      <c r="F1217" s="582" t="s">
        <v>6373</v>
      </c>
      <c r="G1217" s="715" t="s">
        <v>8568</v>
      </c>
      <c r="H1217" s="723">
        <v>10</v>
      </c>
      <c r="I1217" s="684">
        <v>1.0529999999999999</v>
      </c>
      <c r="J1217" s="684">
        <v>0.96389999999999998</v>
      </c>
      <c r="K1217" s="684" t="s">
        <v>9173</v>
      </c>
      <c r="L1217" s="445">
        <v>6455.0800365221594</v>
      </c>
      <c r="M1217" s="446">
        <f>L1217*ЗМІСТ!$E$13/1000*1.2</f>
        <v>407.08213461042754</v>
      </c>
      <c r="N1217" s="874"/>
      <c r="O1217" s="875"/>
      <c r="P1217" s="1033"/>
      <c r="Q1217" s="887"/>
      <c r="R1217" s="672"/>
      <c r="S1217" s="670"/>
      <c r="T1217" s="671"/>
      <c r="U1217" s="425"/>
    </row>
    <row r="1218" spans="1:21" ht="13.5" customHeight="1" outlineLevel="1">
      <c r="A1218" s="425"/>
      <c r="B1218" s="170">
        <f t="shared" si="19"/>
        <v>1211</v>
      </c>
      <c r="C1218" s="450"/>
      <c r="D1218" s="47">
        <v>8595568904157</v>
      </c>
      <c r="E1218" s="204" t="s">
        <v>3524</v>
      </c>
      <c r="F1218" s="582" t="s">
        <v>6375</v>
      </c>
      <c r="G1218" s="715" t="s">
        <v>8568</v>
      </c>
      <c r="H1218" s="723">
        <v>20</v>
      </c>
      <c r="I1218" s="684">
        <v>0.45300000000000001</v>
      </c>
      <c r="J1218" s="684">
        <v>0.40949999999999998</v>
      </c>
      <c r="K1218" s="684" t="s">
        <v>9173</v>
      </c>
      <c r="L1218" s="445">
        <v>5555.4830568180951</v>
      </c>
      <c r="M1218" s="446">
        <f>L1218*ЗМІСТ!$E$13/1000*1.2</f>
        <v>350.35009461788724</v>
      </c>
      <c r="N1218" s="874"/>
      <c r="O1218" s="875"/>
      <c r="P1218" s="1033"/>
      <c r="Q1218" s="887"/>
      <c r="R1218" s="672"/>
      <c r="S1218" s="670"/>
      <c r="T1218" s="671"/>
      <c r="U1218" s="425"/>
    </row>
    <row r="1219" spans="1:21" ht="13.5" customHeight="1" outlineLevel="1">
      <c r="A1219" s="425"/>
      <c r="B1219" s="170">
        <f t="shared" si="19"/>
        <v>1212</v>
      </c>
      <c r="C1219" s="450"/>
      <c r="D1219" s="47">
        <v>8595057621985</v>
      </c>
      <c r="E1219" s="204" t="s">
        <v>154</v>
      </c>
      <c r="F1219" s="582" t="s">
        <v>6376</v>
      </c>
      <c r="G1219" s="715" t="s">
        <v>8568</v>
      </c>
      <c r="H1219" s="723">
        <v>560</v>
      </c>
      <c r="I1219" s="684">
        <v>7.0000000000000001E-3</v>
      </c>
      <c r="J1219" s="684">
        <v>5.0847999999999997E-2</v>
      </c>
      <c r="K1219" s="684" t="s">
        <v>9173</v>
      </c>
      <c r="L1219" s="445">
        <v>281.05283731064679</v>
      </c>
      <c r="M1219" s="446">
        <f>L1219*ЗМІСТ!$E$13/1000*1.2</f>
        <v>17.724271163704657</v>
      </c>
      <c r="N1219" s="874"/>
      <c r="O1219" s="875"/>
      <c r="P1219" s="1033"/>
      <c r="Q1219" s="887"/>
      <c r="R1219" s="672"/>
      <c r="S1219" s="670"/>
      <c r="T1219" s="671"/>
      <c r="U1219" s="425"/>
    </row>
    <row r="1220" spans="1:21" ht="13.5" customHeight="1" outlineLevel="1">
      <c r="A1220" s="452"/>
      <c r="B1220" s="170">
        <f t="shared" ref="B1220:B1283" si="20">B1219+1</f>
        <v>1213</v>
      </c>
      <c r="C1220" s="450"/>
      <c r="D1220" s="453">
        <v>8595057621992</v>
      </c>
      <c r="E1220" s="454" t="s">
        <v>155</v>
      </c>
      <c r="F1220" s="583" t="s">
        <v>6377</v>
      </c>
      <c r="G1220" s="715" t="s">
        <v>8568</v>
      </c>
      <c r="H1220" s="723">
        <v>40</v>
      </c>
      <c r="I1220" s="684">
        <v>1.15E-2</v>
      </c>
      <c r="J1220" s="684">
        <v>0.10169599999999999</v>
      </c>
      <c r="K1220" s="684" t="s">
        <v>9173</v>
      </c>
      <c r="L1220" s="445">
        <v>301.26176789986084</v>
      </c>
      <c r="M1220" s="446">
        <f>L1220*ЗМІСТ!$E$13/1000*1.2</f>
        <v>18.998723928953957</v>
      </c>
      <c r="N1220" s="874"/>
      <c r="O1220" s="875"/>
      <c r="P1220" s="1033"/>
      <c r="Q1220" s="887"/>
      <c r="R1220" s="672"/>
      <c r="S1220" s="670"/>
      <c r="T1220" s="671"/>
      <c r="U1220" s="452"/>
    </row>
    <row r="1221" spans="1:21" ht="13.5" customHeight="1" outlineLevel="1">
      <c r="A1221" s="425"/>
      <c r="B1221" s="170">
        <f t="shared" si="20"/>
        <v>1214</v>
      </c>
      <c r="C1221" s="450"/>
      <c r="D1221" s="47">
        <v>8595057629592</v>
      </c>
      <c r="E1221" s="204" t="s">
        <v>3525</v>
      </c>
      <c r="F1221" s="582" t="s">
        <v>6378</v>
      </c>
      <c r="G1221" s="715" t="s">
        <v>8568</v>
      </c>
      <c r="H1221" s="723">
        <v>20</v>
      </c>
      <c r="I1221" s="684">
        <v>0.52</v>
      </c>
      <c r="J1221" s="684">
        <v>1.2987</v>
      </c>
      <c r="K1221" s="684" t="s">
        <v>9173</v>
      </c>
      <c r="L1221" s="445">
        <v>10648.434586712217</v>
      </c>
      <c r="M1221" s="446">
        <f>L1221*ЗМІСТ!$E$13/1000*1.2</f>
        <v>671.53117502688531</v>
      </c>
      <c r="N1221" s="874"/>
      <c r="O1221" s="875"/>
      <c r="P1221" s="1033"/>
      <c r="Q1221" s="887"/>
      <c r="R1221" s="672"/>
      <c r="S1221" s="670"/>
      <c r="T1221" s="671"/>
      <c r="U1221" s="425"/>
    </row>
    <row r="1222" spans="1:21" ht="13.5" customHeight="1" outlineLevel="1">
      <c r="A1222" s="425"/>
      <c r="B1222" s="170">
        <f t="shared" si="20"/>
        <v>1215</v>
      </c>
      <c r="C1222" s="450"/>
      <c r="D1222" s="47">
        <v>8595057630222</v>
      </c>
      <c r="E1222" s="204" t="s">
        <v>3526</v>
      </c>
      <c r="F1222" s="582" t="s">
        <v>6379</v>
      </c>
      <c r="G1222" s="715" t="s">
        <v>8568</v>
      </c>
      <c r="H1222" s="723">
        <v>20</v>
      </c>
      <c r="I1222" s="684">
        <v>0.62</v>
      </c>
      <c r="J1222" s="684">
        <v>1.2987</v>
      </c>
      <c r="K1222" s="684" t="s">
        <v>9173</v>
      </c>
      <c r="L1222" s="445">
        <v>12346.816874985238</v>
      </c>
      <c r="M1222" s="446">
        <f>L1222*ЗМІСТ!$E$13/1000*1.2</f>
        <v>778.63768391336896</v>
      </c>
      <c r="N1222" s="874"/>
      <c r="O1222" s="875"/>
      <c r="P1222" s="1033"/>
      <c r="Q1222" s="887"/>
      <c r="R1222" s="672"/>
      <c r="S1222" s="670"/>
      <c r="T1222" s="671"/>
      <c r="U1222" s="425"/>
    </row>
    <row r="1223" spans="1:21" ht="13.5" customHeight="1" outlineLevel="1">
      <c r="A1223" s="425"/>
      <c r="B1223" s="170">
        <f t="shared" si="20"/>
        <v>1216</v>
      </c>
      <c r="C1223" s="450"/>
      <c r="D1223" s="47">
        <v>8595057630239</v>
      </c>
      <c r="E1223" s="204" t="s">
        <v>3527</v>
      </c>
      <c r="F1223" s="582" t="s">
        <v>6380</v>
      </c>
      <c r="G1223" s="715" t="s">
        <v>8568</v>
      </c>
      <c r="H1223" s="723">
        <v>20</v>
      </c>
      <c r="I1223" s="684">
        <v>0.82</v>
      </c>
      <c r="J1223" s="684">
        <v>1.9992000000000001</v>
      </c>
      <c r="K1223" s="684" t="s">
        <v>9173</v>
      </c>
      <c r="L1223" s="445">
        <v>14296.553568508372</v>
      </c>
      <c r="M1223" s="446">
        <f>L1223*ЗМІСТ!$E$13/1000*1.2</f>
        <v>901.59556679584102</v>
      </c>
      <c r="N1223" s="874"/>
      <c r="O1223" s="875"/>
      <c r="P1223" s="1033"/>
      <c r="Q1223" s="887"/>
      <c r="R1223" s="672"/>
      <c r="S1223" s="670"/>
      <c r="T1223" s="671"/>
      <c r="U1223" s="425"/>
    </row>
    <row r="1224" spans="1:21" ht="13.5" customHeight="1" outlineLevel="1">
      <c r="A1224" s="425"/>
      <c r="B1224" s="170">
        <f t="shared" si="20"/>
        <v>1217</v>
      </c>
      <c r="C1224" s="450"/>
      <c r="D1224" s="47">
        <v>8595568916679</v>
      </c>
      <c r="E1224" s="204" t="s">
        <v>3528</v>
      </c>
      <c r="F1224" s="582" t="s">
        <v>6381</v>
      </c>
      <c r="G1224" s="715" t="s">
        <v>8568</v>
      </c>
      <c r="H1224" s="723">
        <v>20</v>
      </c>
      <c r="I1224" s="684">
        <v>0.25</v>
      </c>
      <c r="J1224" s="684">
        <v>0.17199999999999999</v>
      </c>
      <c r="K1224" s="684" t="s">
        <v>9173</v>
      </c>
      <c r="L1224" s="445">
        <v>4273.5581250147625</v>
      </c>
      <c r="M1224" s="446">
        <f>L1224*ЗМІСТ!$E$13/1000*1.2</f>
        <v>269.50698582663091</v>
      </c>
      <c r="N1224" s="874"/>
      <c r="O1224" s="875"/>
      <c r="P1224" s="1033"/>
      <c r="Q1224" s="887"/>
      <c r="R1224" s="672"/>
      <c r="S1224" s="670"/>
      <c r="T1224" s="671"/>
      <c r="U1224" s="425"/>
    </row>
    <row r="1225" spans="1:21" ht="13.5" customHeight="1" outlineLevel="1">
      <c r="A1225" s="425"/>
      <c r="B1225" s="170">
        <f t="shared" si="20"/>
        <v>1218</v>
      </c>
      <c r="C1225" s="450"/>
      <c r="D1225" s="47">
        <v>8595568916693</v>
      </c>
      <c r="E1225" s="204" t="s">
        <v>3529</v>
      </c>
      <c r="F1225" s="582" t="s">
        <v>6382</v>
      </c>
      <c r="G1225" s="715" t="s">
        <v>8568</v>
      </c>
      <c r="H1225" s="723">
        <v>20</v>
      </c>
      <c r="I1225" s="684">
        <v>0.6</v>
      </c>
      <c r="J1225" s="684">
        <v>0.41070000000000001</v>
      </c>
      <c r="K1225" s="684" t="s">
        <v>9173</v>
      </c>
      <c r="L1225" s="445">
        <v>7939.1619052183187</v>
      </c>
      <c r="M1225" s="446">
        <f>L1225*ЗМІСТ!$E$13/1000*1.2</f>
        <v>500.67403612478313</v>
      </c>
      <c r="N1225" s="874"/>
      <c r="O1225" s="875"/>
      <c r="P1225" s="1033"/>
      <c r="Q1225" s="887"/>
      <c r="R1225" s="672"/>
      <c r="S1225" s="670"/>
      <c r="T1225" s="671"/>
      <c r="U1225" s="425"/>
    </row>
    <row r="1226" spans="1:21" ht="13.5" customHeight="1" outlineLevel="1">
      <c r="A1226" s="425"/>
      <c r="B1226" s="170">
        <f t="shared" si="20"/>
        <v>1219</v>
      </c>
      <c r="C1226" s="450"/>
      <c r="D1226" s="47">
        <v>8595057612570</v>
      </c>
      <c r="E1226" s="204" t="s">
        <v>219</v>
      </c>
      <c r="F1226" s="582" t="s">
        <v>6383</v>
      </c>
      <c r="G1226" s="715" t="s">
        <v>8568</v>
      </c>
      <c r="H1226" s="723">
        <v>10</v>
      </c>
      <c r="I1226" s="829">
        <v>3.5000000000000001E-3</v>
      </c>
      <c r="J1226" s="684">
        <v>1.5819400000000001E-2</v>
      </c>
      <c r="K1226" s="684" t="s">
        <v>9173</v>
      </c>
      <c r="L1226" s="445">
        <v>213.34638705963877</v>
      </c>
      <c r="M1226" s="446">
        <f>L1226*ЗМІСТ!$E$13/1000*1.2</f>
        <v>13.454442418107128</v>
      </c>
      <c r="N1226" s="874">
        <v>0.73010895490179972</v>
      </c>
      <c r="O1226" s="875"/>
      <c r="P1226" s="1033"/>
      <c r="Q1226" s="887"/>
      <c r="R1226" s="672"/>
      <c r="S1226" s="670"/>
      <c r="T1226" s="671"/>
      <c r="U1226" s="425"/>
    </row>
    <row r="1227" spans="1:21" ht="13.5" customHeight="1" outlineLevel="1">
      <c r="A1227" s="425"/>
      <c r="B1227" s="170">
        <f t="shared" si="20"/>
        <v>1220</v>
      </c>
      <c r="C1227" s="448"/>
      <c r="D1227" s="47">
        <v>8595057600508</v>
      </c>
      <c r="E1227" s="204" t="s">
        <v>220</v>
      </c>
      <c r="F1227" s="582" t="s">
        <v>6384</v>
      </c>
      <c r="G1227" s="715" t="s">
        <v>8568</v>
      </c>
      <c r="H1227" s="723">
        <v>250</v>
      </c>
      <c r="I1227" s="684">
        <v>7.7000000000000002E-3</v>
      </c>
      <c r="J1227" s="684">
        <v>5.6949800000000002E-2</v>
      </c>
      <c r="K1227" s="684" t="s">
        <v>9173</v>
      </c>
      <c r="L1227" s="445">
        <v>259.65616713899368</v>
      </c>
      <c r="M1227" s="446">
        <f>L1227*ЗМІСТ!$E$13/1000*1.2</f>
        <v>16.374914979466755</v>
      </c>
      <c r="N1227" s="874"/>
      <c r="O1227" s="875"/>
      <c r="P1227" s="1033"/>
      <c r="Q1227" s="887"/>
      <c r="R1227" s="672"/>
      <c r="S1227" s="670"/>
      <c r="T1227" s="671"/>
      <c r="U1227" s="425"/>
    </row>
    <row r="1228" spans="1:21" ht="13.5" customHeight="1" outlineLevel="1">
      <c r="A1228" s="425"/>
      <c r="B1228" s="170">
        <f t="shared" si="20"/>
        <v>1221</v>
      </c>
      <c r="C1228" s="450"/>
      <c r="D1228" s="47">
        <v>8595057632080</v>
      </c>
      <c r="E1228" s="204" t="s">
        <v>3537</v>
      </c>
      <c r="F1228" s="582" t="s">
        <v>6392</v>
      </c>
      <c r="G1228" s="715" t="s">
        <v>8568</v>
      </c>
      <c r="H1228" s="723">
        <v>24</v>
      </c>
      <c r="I1228" s="684">
        <v>0.24</v>
      </c>
      <c r="J1228" s="684">
        <v>0.4235833</v>
      </c>
      <c r="K1228" s="684" t="s">
        <v>9173</v>
      </c>
      <c r="L1228" s="445">
        <v>5831.1359275318473</v>
      </c>
      <c r="M1228" s="446">
        <f>L1228*ЗМІСТ!$E$13/1000*1.2</f>
        <v>367.73382315211995</v>
      </c>
      <c r="N1228" s="874"/>
      <c r="O1228" s="875"/>
      <c r="P1228" s="1033"/>
      <c r="Q1228" s="887"/>
      <c r="R1228" s="672"/>
      <c r="S1228" s="670"/>
      <c r="T1228" s="671"/>
      <c r="U1228" s="425"/>
    </row>
    <row r="1229" spans="1:21" ht="13.5" customHeight="1" outlineLevel="1">
      <c r="A1229" s="425"/>
      <c r="B1229" s="170">
        <f t="shared" si="20"/>
        <v>1222</v>
      </c>
      <c r="C1229" s="450"/>
      <c r="D1229" s="47">
        <v>8595057633834</v>
      </c>
      <c r="E1229" s="204" t="s">
        <v>3538</v>
      </c>
      <c r="F1229" s="582" t="s">
        <v>6393</v>
      </c>
      <c r="G1229" s="715" t="s">
        <v>8568</v>
      </c>
      <c r="H1229" s="723">
        <v>24</v>
      </c>
      <c r="I1229" s="684">
        <v>0.33</v>
      </c>
      <c r="J1229" s="684">
        <v>0.6066667</v>
      </c>
      <c r="K1229" s="684" t="s">
        <v>9173</v>
      </c>
      <c r="L1229" s="445">
        <v>6674.6718750851705</v>
      </c>
      <c r="M1229" s="446">
        <f>L1229*ЗМІСТ!$E$13/1000*1.2</f>
        <v>420.93043918287111</v>
      </c>
      <c r="N1229" s="874"/>
      <c r="O1229" s="875"/>
      <c r="P1229" s="1033"/>
      <c r="Q1229" s="887"/>
      <c r="R1229" s="672"/>
      <c r="S1229" s="670"/>
      <c r="T1229" s="671"/>
      <c r="U1229" s="425"/>
    </row>
    <row r="1230" spans="1:21" ht="13.5" customHeight="1" outlineLevel="1">
      <c r="A1230" s="425"/>
      <c r="B1230" s="170">
        <f t="shared" si="20"/>
        <v>1223</v>
      </c>
      <c r="C1230" s="450"/>
      <c r="D1230" s="47">
        <v>8595057632585</v>
      </c>
      <c r="E1230" s="204" t="s">
        <v>3539</v>
      </c>
      <c r="F1230" s="582" t="s">
        <v>6394</v>
      </c>
      <c r="G1230" s="715" t="s">
        <v>8568</v>
      </c>
      <c r="H1230" s="723">
        <v>24</v>
      </c>
      <c r="I1230" s="684">
        <v>0.38</v>
      </c>
      <c r="J1230" s="684">
        <v>0.79749999999999999</v>
      </c>
      <c r="K1230" s="684" t="s">
        <v>9173</v>
      </c>
      <c r="L1230" s="445">
        <v>7625.0530946726567</v>
      </c>
      <c r="M1230" s="446">
        <f>L1230*ЗМІСТ!$E$13/1000*1.2</f>
        <v>480.86512835394126</v>
      </c>
      <c r="N1230" s="874"/>
      <c r="O1230" s="875"/>
      <c r="P1230" s="1033"/>
      <c r="Q1230" s="887"/>
      <c r="R1230" s="672"/>
      <c r="S1230" s="670"/>
      <c r="T1230" s="671"/>
      <c r="U1230" s="425"/>
    </row>
    <row r="1231" spans="1:21" ht="13.5" customHeight="1" outlineLevel="1">
      <c r="A1231" s="425"/>
      <c r="B1231" s="170">
        <f t="shared" si="20"/>
        <v>1224</v>
      </c>
      <c r="C1231" s="450"/>
      <c r="D1231" s="47">
        <v>8595057628434</v>
      </c>
      <c r="E1231" s="204" t="s">
        <v>3540</v>
      </c>
      <c r="F1231" s="582" t="s">
        <v>6395</v>
      </c>
      <c r="G1231" s="715" t="s">
        <v>8568</v>
      </c>
      <c r="H1231" s="723">
        <v>12</v>
      </c>
      <c r="I1231" s="684">
        <v>0.63</v>
      </c>
      <c r="J1231" s="684">
        <v>1.2133332999999999</v>
      </c>
      <c r="K1231" s="684" t="s">
        <v>9173</v>
      </c>
      <c r="L1231" s="445">
        <v>12152.182802389894</v>
      </c>
      <c r="M1231" s="446">
        <f>L1231*ЗМІСТ!$E$13/1000*1.2</f>
        <v>766.36331190066778</v>
      </c>
      <c r="N1231" s="874"/>
      <c r="O1231" s="875"/>
      <c r="P1231" s="1033"/>
      <c r="Q1231" s="887"/>
      <c r="R1231" s="672"/>
      <c r="S1231" s="670"/>
      <c r="T1231" s="671"/>
      <c r="U1231" s="425"/>
    </row>
    <row r="1232" spans="1:21" ht="13.5" customHeight="1" outlineLevel="1">
      <c r="A1232" s="425"/>
      <c r="B1232" s="170">
        <f t="shared" si="20"/>
        <v>1225</v>
      </c>
      <c r="C1232" s="450"/>
      <c r="D1232" s="47">
        <v>8595057628441</v>
      </c>
      <c r="E1232" s="204" t="s">
        <v>3541</v>
      </c>
      <c r="F1232" s="582" t="s">
        <v>6396</v>
      </c>
      <c r="G1232" s="715" t="s">
        <v>8568</v>
      </c>
      <c r="H1232" s="723">
        <v>6</v>
      </c>
      <c r="I1232" s="684">
        <v>0.76</v>
      </c>
      <c r="J1232" s="684">
        <v>1.8553333000000001</v>
      </c>
      <c r="K1232" s="684" t="s">
        <v>9173</v>
      </c>
      <c r="L1232" s="445">
        <v>13896.985383036525</v>
      </c>
      <c r="M1232" s="446">
        <f>L1232*ЗМІСТ!$E$13/1000*1.2</f>
        <v>876.39726267815411</v>
      </c>
      <c r="N1232" s="874"/>
      <c r="O1232" s="875"/>
      <c r="P1232" s="1033"/>
      <c r="Q1232" s="887"/>
      <c r="R1232" s="672"/>
      <c r="S1232" s="670"/>
      <c r="T1232" s="671"/>
      <c r="U1232" s="425"/>
    </row>
    <row r="1233" spans="1:21" ht="13.5" customHeight="1" outlineLevel="1">
      <c r="A1233" s="425"/>
      <c r="B1233" s="170">
        <f t="shared" si="20"/>
        <v>1226</v>
      </c>
      <c r="C1233" s="450"/>
      <c r="D1233" s="47">
        <v>8595057628458</v>
      </c>
      <c r="E1233" s="204" t="s">
        <v>3542</v>
      </c>
      <c r="F1233" s="582" t="s">
        <v>6397</v>
      </c>
      <c r="G1233" s="715" t="s">
        <v>8568</v>
      </c>
      <c r="H1233" s="723">
        <v>6</v>
      </c>
      <c r="I1233" s="684">
        <v>1</v>
      </c>
      <c r="J1233" s="684">
        <v>2.88</v>
      </c>
      <c r="K1233" s="684" t="s">
        <v>9173</v>
      </c>
      <c r="L1233" s="445">
        <v>18072.931784331409</v>
      </c>
      <c r="M1233" s="446">
        <f>L1233*ЗМІСТ!$E$13/1000*1.2</f>
        <v>1139.7484783779903</v>
      </c>
      <c r="N1233" s="874"/>
      <c r="O1233" s="875"/>
      <c r="P1233" s="1033"/>
      <c r="Q1233" s="887"/>
      <c r="R1233" s="672"/>
      <c r="S1233" s="670"/>
      <c r="T1233" s="671"/>
      <c r="U1233" s="425"/>
    </row>
    <row r="1234" spans="1:21" ht="13.5" customHeight="1" outlineLevel="1">
      <c r="A1234" s="425"/>
      <c r="B1234" s="170">
        <f t="shared" si="20"/>
        <v>1227</v>
      </c>
      <c r="C1234" s="450"/>
      <c r="D1234" s="451">
        <v>8595057636439</v>
      </c>
      <c r="E1234" s="204" t="s">
        <v>3543</v>
      </c>
      <c r="F1234" s="582" t="s">
        <v>6398</v>
      </c>
      <c r="G1234" s="715" t="s">
        <v>8568</v>
      </c>
      <c r="H1234" s="723">
        <v>6</v>
      </c>
      <c r="I1234" s="684">
        <v>1.23</v>
      </c>
      <c r="J1234" s="684">
        <v>2.88</v>
      </c>
      <c r="K1234" s="684" t="s">
        <v>9173</v>
      </c>
      <c r="L1234" s="445">
        <v>20371.494284217846</v>
      </c>
      <c r="M1234" s="446">
        <f>L1234*ЗМІСТ!$E$13/1000*1.2</f>
        <v>1284.7046561008287</v>
      </c>
      <c r="N1234" s="874"/>
      <c r="O1234" s="875"/>
      <c r="P1234" s="1033"/>
      <c r="Q1234" s="887"/>
      <c r="R1234" s="672"/>
      <c r="S1234" s="670"/>
      <c r="T1234" s="671"/>
      <c r="U1234" s="425"/>
    </row>
    <row r="1235" spans="1:21" ht="13.5" customHeight="1" outlineLevel="1">
      <c r="A1235" s="425"/>
      <c r="B1235" s="170">
        <f t="shared" si="20"/>
        <v>1228</v>
      </c>
      <c r="C1235" s="450"/>
      <c r="D1235" s="451">
        <v>8595568916723</v>
      </c>
      <c r="E1235" s="204" t="s">
        <v>3547</v>
      </c>
      <c r="F1235" s="582" t="s">
        <v>6402</v>
      </c>
      <c r="G1235" s="715" t="s">
        <v>8568</v>
      </c>
      <c r="H1235" s="723">
        <v>20</v>
      </c>
      <c r="I1235" s="684">
        <v>0.6</v>
      </c>
      <c r="J1235" s="684">
        <v>0.64259999999999995</v>
      </c>
      <c r="K1235" s="684" t="s">
        <v>9173</v>
      </c>
      <c r="L1235" s="445">
        <v>8939.9066230871122</v>
      </c>
      <c r="M1235" s="446">
        <f>L1235*ЗМІСТ!$E$13/1000*1.2</f>
        <v>563.78484089330584</v>
      </c>
      <c r="N1235" s="874"/>
      <c r="O1235" s="875"/>
      <c r="P1235" s="1033"/>
      <c r="Q1235" s="887"/>
      <c r="R1235" s="672"/>
      <c r="S1235" s="670"/>
      <c r="T1235" s="671"/>
      <c r="U1235" s="425"/>
    </row>
    <row r="1236" spans="1:21" ht="13.5" customHeight="1" outlineLevel="1">
      <c r="A1236" s="425"/>
      <c r="B1236" s="170">
        <f t="shared" si="20"/>
        <v>1229</v>
      </c>
      <c r="C1236" s="450"/>
      <c r="D1236" s="451">
        <v>8595568916730</v>
      </c>
      <c r="E1236" s="204" t="s">
        <v>3549</v>
      </c>
      <c r="F1236" s="582" t="s">
        <v>6404</v>
      </c>
      <c r="G1236" s="715" t="s">
        <v>8568</v>
      </c>
      <c r="H1236" s="723">
        <v>20</v>
      </c>
      <c r="I1236" s="684">
        <v>0.8</v>
      </c>
      <c r="J1236" s="684">
        <v>0.97440000000000004</v>
      </c>
      <c r="K1236" s="684" t="s">
        <v>9173</v>
      </c>
      <c r="L1236" s="445">
        <v>12105.552006005533</v>
      </c>
      <c r="M1236" s="446">
        <f>L1236*ЗМІСТ!$E$13/1000*1.2</f>
        <v>763.42259481841199</v>
      </c>
      <c r="N1236" s="874"/>
      <c r="O1236" s="875"/>
      <c r="P1236" s="1033"/>
      <c r="Q1236" s="887"/>
      <c r="R1236" s="672"/>
      <c r="S1236" s="670"/>
      <c r="T1236" s="671"/>
      <c r="U1236" s="425"/>
    </row>
    <row r="1237" spans="1:21" ht="13.5" customHeight="1" outlineLevel="1">
      <c r="A1237" s="425"/>
      <c r="B1237" s="170">
        <f t="shared" si="20"/>
        <v>1230</v>
      </c>
      <c r="C1237" s="450"/>
      <c r="D1237" s="451">
        <v>8595568916747</v>
      </c>
      <c r="E1237" s="204" t="s">
        <v>3550</v>
      </c>
      <c r="F1237" s="582" t="s">
        <v>8573</v>
      </c>
      <c r="G1237" s="715" t="s">
        <v>8568</v>
      </c>
      <c r="H1237" s="723">
        <v>10</v>
      </c>
      <c r="I1237" s="684">
        <v>1</v>
      </c>
      <c r="J1237" s="684">
        <v>1.6632</v>
      </c>
      <c r="K1237" s="684" t="s">
        <v>9173</v>
      </c>
      <c r="L1237" s="445">
        <v>20322.632288273016</v>
      </c>
      <c r="M1237" s="446">
        <f>L1237*ЗМІСТ!$E$13/1000*1.2</f>
        <v>1281.6232310064834</v>
      </c>
      <c r="N1237" s="874"/>
      <c r="O1237" s="875"/>
      <c r="P1237" s="1033"/>
      <c r="Q1237" s="887"/>
      <c r="R1237" s="672"/>
      <c r="S1237" s="670"/>
      <c r="T1237" s="671"/>
      <c r="U1237" s="425"/>
    </row>
    <row r="1238" spans="1:21" ht="13.5" customHeight="1" outlineLevel="1">
      <c r="A1238" s="425"/>
      <c r="B1238" s="170">
        <f t="shared" si="20"/>
        <v>1231</v>
      </c>
      <c r="C1238" s="450"/>
      <c r="D1238" s="451">
        <v>8595568916754</v>
      </c>
      <c r="E1238" s="204" t="s">
        <v>3551</v>
      </c>
      <c r="F1238" s="582" t="s">
        <v>6405</v>
      </c>
      <c r="G1238" s="715" t="s">
        <v>8568</v>
      </c>
      <c r="H1238" s="723">
        <v>10</v>
      </c>
      <c r="I1238" s="684">
        <v>1.4</v>
      </c>
      <c r="J1238" s="684">
        <v>1.6632</v>
      </c>
      <c r="K1238" s="684" t="s">
        <v>9173</v>
      </c>
      <c r="L1238" s="445">
        <v>24916.038618932005</v>
      </c>
      <c r="M1238" s="446">
        <f>L1238*ЗМІСТ!$E$13/1000*1.2</f>
        <v>1571.3010728981487</v>
      </c>
      <c r="N1238" s="874"/>
      <c r="O1238" s="875"/>
      <c r="P1238" s="1033"/>
      <c r="Q1238" s="887"/>
      <c r="R1238" s="672"/>
      <c r="S1238" s="670"/>
      <c r="T1238" s="671"/>
      <c r="U1238" s="425"/>
    </row>
    <row r="1239" spans="1:21" ht="13.5" customHeight="1" outlineLevel="1">
      <c r="A1239" s="425"/>
      <c r="B1239" s="170">
        <f t="shared" si="20"/>
        <v>1232</v>
      </c>
      <c r="C1239" s="450"/>
      <c r="D1239" s="451">
        <v>8595568923790</v>
      </c>
      <c r="E1239" s="204" t="s">
        <v>3552</v>
      </c>
      <c r="F1239" s="582" t="s">
        <v>6406</v>
      </c>
      <c r="G1239" s="715" t="s">
        <v>8568</v>
      </c>
      <c r="H1239" s="723">
        <v>50</v>
      </c>
      <c r="I1239" s="684">
        <v>0.16500000000000001</v>
      </c>
      <c r="J1239" s="684">
        <v>0.27893250000000003</v>
      </c>
      <c r="K1239" s="684" t="s">
        <v>9173</v>
      </c>
      <c r="L1239" s="445">
        <v>1949.3718447975775</v>
      </c>
      <c r="M1239" s="446">
        <f>L1239*ЗМІСТ!$E$13/1000*1.2</f>
        <v>122.93487412081925</v>
      </c>
      <c r="N1239" s="874"/>
      <c r="O1239" s="875"/>
      <c r="P1239" s="1033"/>
      <c r="Q1239" s="887"/>
      <c r="R1239" s="672"/>
      <c r="S1239" s="670"/>
      <c r="T1239" s="671"/>
      <c r="U1239" s="425"/>
    </row>
    <row r="1240" spans="1:21" ht="13.5" customHeight="1" outlineLevel="1">
      <c r="A1240" s="425"/>
      <c r="B1240" s="170">
        <f t="shared" si="20"/>
        <v>1233</v>
      </c>
      <c r="C1240" s="450"/>
      <c r="D1240" s="451">
        <v>8595568923783</v>
      </c>
      <c r="E1240" s="204" t="s">
        <v>3553</v>
      </c>
      <c r="F1240" s="582" t="s">
        <v>6407</v>
      </c>
      <c r="G1240" s="715" t="s">
        <v>8568</v>
      </c>
      <c r="H1240" s="723">
        <v>50</v>
      </c>
      <c r="I1240" s="684">
        <v>0.16500000000000001</v>
      </c>
      <c r="J1240" s="684">
        <v>0.27893250000000003</v>
      </c>
      <c r="K1240" s="684" t="s">
        <v>9173</v>
      </c>
      <c r="L1240" s="445">
        <v>1810.1109474624739</v>
      </c>
      <c r="M1240" s="446">
        <f>L1240*ЗМІСТ!$E$13/1000*1.2</f>
        <v>114.15254717302183</v>
      </c>
      <c r="N1240" s="874"/>
      <c r="O1240" s="875"/>
      <c r="P1240" s="1033"/>
      <c r="Q1240" s="887"/>
      <c r="R1240" s="672"/>
      <c r="S1240" s="670"/>
      <c r="T1240" s="671"/>
      <c r="U1240" s="425"/>
    </row>
    <row r="1241" spans="1:21" ht="13.5" customHeight="1" outlineLevel="1">
      <c r="A1241" s="425"/>
      <c r="B1241" s="170">
        <f t="shared" si="20"/>
        <v>1234</v>
      </c>
      <c r="C1241" s="450"/>
      <c r="D1241" s="451">
        <v>8595057633599</v>
      </c>
      <c r="E1241" s="204" t="s">
        <v>3554</v>
      </c>
      <c r="F1241" s="582" t="s">
        <v>6408</v>
      </c>
      <c r="G1241" s="715" t="s">
        <v>8568</v>
      </c>
      <c r="H1241" s="723">
        <v>20</v>
      </c>
      <c r="I1241" s="684">
        <v>0.14000000000000001</v>
      </c>
      <c r="J1241" s="684">
        <v>0.44687500000000002</v>
      </c>
      <c r="K1241" s="684" t="s">
        <v>9173</v>
      </c>
      <c r="L1241" s="445">
        <v>6397.7257618088379</v>
      </c>
      <c r="M1241" s="446">
        <f>L1241*ЗМІСТ!$E$13/1000*1.2</f>
        <v>403.46515380659065</v>
      </c>
      <c r="N1241" s="874"/>
      <c r="O1241" s="875"/>
      <c r="P1241" s="1033"/>
      <c r="Q1241" s="887"/>
      <c r="R1241" s="672"/>
      <c r="S1241" s="670"/>
      <c r="T1241" s="671"/>
      <c r="U1241" s="425"/>
    </row>
    <row r="1242" spans="1:21" ht="13.5" customHeight="1" outlineLevel="1">
      <c r="A1242" s="425"/>
      <c r="B1242" s="170">
        <f t="shared" si="20"/>
        <v>1235</v>
      </c>
      <c r="C1242" s="450"/>
      <c r="D1242" s="451">
        <v>8595057633483</v>
      </c>
      <c r="E1242" s="204" t="s">
        <v>3556</v>
      </c>
      <c r="F1242" s="582" t="s">
        <v>6410</v>
      </c>
      <c r="G1242" s="715" t="s">
        <v>8568</v>
      </c>
      <c r="H1242" s="723">
        <v>50</v>
      </c>
      <c r="I1242" s="684">
        <v>0.1</v>
      </c>
      <c r="J1242" s="684">
        <v>0.10332</v>
      </c>
      <c r="K1242" s="684" t="s">
        <v>9173</v>
      </c>
      <c r="L1242" s="445">
        <v>1218.7713710072876</v>
      </c>
      <c r="M1242" s="446">
        <f>L1242*ЗМІСТ!$E$13/1000*1.2</f>
        <v>76.860402737784213</v>
      </c>
      <c r="N1242" s="874"/>
      <c r="O1242" s="875"/>
      <c r="P1242" s="1033"/>
      <c r="Q1242" s="887"/>
      <c r="R1242" s="672"/>
      <c r="S1242" s="670"/>
      <c r="T1242" s="671"/>
      <c r="U1242" s="425"/>
    </row>
    <row r="1243" spans="1:21" ht="13.5" customHeight="1" outlineLevel="1">
      <c r="A1243" s="425"/>
      <c r="B1243" s="170">
        <f t="shared" si="20"/>
        <v>1236</v>
      </c>
      <c r="C1243" s="460"/>
      <c r="D1243" s="451">
        <v>8595568927842</v>
      </c>
      <c r="E1243" s="204" t="s">
        <v>898</v>
      </c>
      <c r="F1243" s="582" t="s">
        <v>6421</v>
      </c>
      <c r="G1243" s="715" t="s">
        <v>8567</v>
      </c>
      <c r="H1243" s="723">
        <v>6</v>
      </c>
      <c r="I1243" s="684">
        <v>0.57999999999999996</v>
      </c>
      <c r="J1243" s="684">
        <v>12.1</v>
      </c>
      <c r="K1243" s="684" t="s">
        <v>9173</v>
      </c>
      <c r="L1243" s="445">
        <v>3133.8664058881554</v>
      </c>
      <c r="M1243" s="446">
        <f>L1243*ЗМІСТ!$E$13/1000*1.2</f>
        <v>197.63364960230567</v>
      </c>
      <c r="N1243" s="874"/>
      <c r="O1243" s="875"/>
      <c r="P1243" s="1033"/>
      <c r="Q1243" s="887"/>
      <c r="R1243" s="672"/>
      <c r="S1243" s="670"/>
      <c r="T1243" s="671"/>
      <c r="U1243" s="425"/>
    </row>
    <row r="1244" spans="1:21" ht="13.5" customHeight="1" outlineLevel="1">
      <c r="A1244" s="425"/>
      <c r="B1244" s="170">
        <f t="shared" si="20"/>
        <v>1237</v>
      </c>
      <c r="C1244" s="450"/>
      <c r="D1244" s="451">
        <v>8595568923578</v>
      </c>
      <c r="E1244" s="204" t="s">
        <v>895</v>
      </c>
      <c r="F1244" s="582" t="s">
        <v>6422</v>
      </c>
      <c r="G1244" s="715" t="s">
        <v>8567</v>
      </c>
      <c r="H1244" s="723">
        <v>3</v>
      </c>
      <c r="I1244" s="684">
        <v>0.33</v>
      </c>
      <c r="J1244" s="684">
        <v>5.625</v>
      </c>
      <c r="K1244" s="684" t="s">
        <v>9173</v>
      </c>
      <c r="L1244" s="445">
        <v>2269.8656672561906</v>
      </c>
      <c r="M1244" s="446">
        <f>L1244*ЗМІСТ!$E$13/1000*1.2</f>
        <v>143.14644526133762</v>
      </c>
      <c r="N1244" s="874"/>
      <c r="O1244" s="875"/>
      <c r="P1244" s="1033"/>
      <c r="Q1244" s="887"/>
      <c r="R1244" s="672"/>
      <c r="S1244" s="670"/>
      <c r="T1244" s="671"/>
      <c r="U1244" s="425"/>
    </row>
    <row r="1245" spans="1:21" ht="13.5" customHeight="1" outlineLevel="1">
      <c r="A1245" s="425"/>
      <c r="B1245" s="170">
        <f t="shared" si="20"/>
        <v>1238</v>
      </c>
      <c r="C1245" s="460"/>
      <c r="D1245" s="451">
        <v>8595568927613</v>
      </c>
      <c r="E1245" s="204" t="s">
        <v>896</v>
      </c>
      <c r="F1245" s="582" t="s">
        <v>6423</v>
      </c>
      <c r="G1245" s="715" t="s">
        <v>8567</v>
      </c>
      <c r="H1245" s="723">
        <v>3</v>
      </c>
      <c r="I1245" s="684">
        <v>0.33</v>
      </c>
      <c r="J1245" s="684">
        <v>5.625</v>
      </c>
      <c r="K1245" s="684" t="s">
        <v>9173</v>
      </c>
      <c r="L1245" s="445">
        <v>2297.2710205067965</v>
      </c>
      <c r="M1245" s="446">
        <f>L1245*ЗМІСТ!$E$13/1000*1.2</f>
        <v>144.87473207387731</v>
      </c>
      <c r="N1245" s="874"/>
      <c r="O1245" s="875"/>
      <c r="P1245" s="1033"/>
      <c r="Q1245" s="887"/>
      <c r="R1245" s="672"/>
      <c r="S1245" s="670"/>
      <c r="T1245" s="671"/>
      <c r="U1245" s="425"/>
    </row>
    <row r="1246" spans="1:21" ht="13.5" customHeight="1" outlineLevel="1">
      <c r="A1246" s="425"/>
      <c r="B1246" s="170">
        <f t="shared" si="20"/>
        <v>1239</v>
      </c>
      <c r="C1246" s="450"/>
      <c r="D1246" s="451">
        <v>8595568923585</v>
      </c>
      <c r="E1246" s="204" t="s">
        <v>897</v>
      </c>
      <c r="F1246" s="582" t="s">
        <v>6424</v>
      </c>
      <c r="G1246" s="715" t="s">
        <v>8567</v>
      </c>
      <c r="H1246" s="723">
        <v>6</v>
      </c>
      <c r="I1246" s="684">
        <v>0.33</v>
      </c>
      <c r="J1246" s="684">
        <v>5.625</v>
      </c>
      <c r="K1246" s="684" t="s">
        <v>9173</v>
      </c>
      <c r="L1246" s="445">
        <v>2323.112674648637</v>
      </c>
      <c r="M1246" s="446">
        <f>L1246*ЗМІСТ!$E$13/1000*1.2</f>
        <v>146.50440601601369</v>
      </c>
      <c r="N1246" s="874"/>
      <c r="O1246" s="875"/>
      <c r="P1246" s="1033"/>
      <c r="Q1246" s="887"/>
      <c r="R1246" s="672"/>
      <c r="S1246" s="670"/>
      <c r="T1246" s="671"/>
      <c r="U1246" s="425"/>
    </row>
    <row r="1247" spans="1:21" ht="13.5" customHeight="1" outlineLevel="1">
      <c r="A1247" s="425"/>
      <c r="B1247" s="170">
        <f t="shared" si="20"/>
        <v>1240</v>
      </c>
      <c r="C1247" s="450"/>
      <c r="D1247" s="451">
        <v>8595568926135</v>
      </c>
      <c r="E1247" s="204" t="s">
        <v>3583</v>
      </c>
      <c r="F1247" s="582" t="s">
        <v>6425</v>
      </c>
      <c r="G1247" s="715" t="s">
        <v>8568</v>
      </c>
      <c r="H1247" s="723">
        <v>100</v>
      </c>
      <c r="I1247" s="684">
        <v>9.1999999999999998E-2</v>
      </c>
      <c r="J1247" s="684">
        <v>5.1659999999999998E-2</v>
      </c>
      <c r="K1247" s="684" t="s">
        <v>9173</v>
      </c>
      <c r="L1247" s="445">
        <v>1430.5515</v>
      </c>
      <c r="M1247" s="446">
        <f>L1247*ЗМІСТ!$E$13/1000*1.2</f>
        <v>90.216070907759999</v>
      </c>
      <c r="N1247" s="874"/>
      <c r="O1247" s="875"/>
      <c r="P1247" s="1033"/>
      <c r="Q1247" s="887"/>
      <c r="R1247" s="672"/>
      <c r="S1247" s="670"/>
      <c r="T1247" s="671"/>
      <c r="U1247" s="425"/>
    </row>
    <row r="1248" spans="1:21" ht="13.5" customHeight="1" outlineLevel="1">
      <c r="A1248" s="425"/>
      <c r="B1248" s="170">
        <f t="shared" si="20"/>
        <v>1241</v>
      </c>
      <c r="C1248" s="450"/>
      <c r="D1248" s="451">
        <v>8595057638693</v>
      </c>
      <c r="E1248" s="204" t="s">
        <v>3584</v>
      </c>
      <c r="F1248" s="582" t="s">
        <v>6426</v>
      </c>
      <c r="G1248" s="715" t="s">
        <v>8568</v>
      </c>
      <c r="H1248" s="723">
        <v>100</v>
      </c>
      <c r="I1248" s="684">
        <v>7.9000000000000001E-2</v>
      </c>
      <c r="J1248" s="684">
        <v>5.1659999999999998E-2</v>
      </c>
      <c r="K1248" s="684" t="s">
        <v>9173</v>
      </c>
      <c r="L1248" s="445">
        <v>871.34054851778581</v>
      </c>
      <c r="M1248" s="446">
        <f>L1248*ЗМІСТ!$E$13/1000*1.2</f>
        <v>54.950080937237871</v>
      </c>
      <c r="N1248" s="874"/>
      <c r="O1248" s="875"/>
      <c r="P1248" s="1033"/>
      <c r="Q1248" s="887"/>
      <c r="R1248" s="672"/>
      <c r="S1248" s="670"/>
      <c r="T1248" s="671"/>
      <c r="U1248" s="425"/>
    </row>
    <row r="1249" spans="1:21" ht="13.5" customHeight="1" outlineLevel="1">
      <c r="A1249" s="425"/>
      <c r="B1249" s="170">
        <f t="shared" si="20"/>
        <v>1242</v>
      </c>
      <c r="C1249" s="450"/>
      <c r="D1249" s="451">
        <v>8595568926142</v>
      </c>
      <c r="E1249" s="204" t="s">
        <v>3585</v>
      </c>
      <c r="F1249" s="582" t="s">
        <v>6427</v>
      </c>
      <c r="G1249" s="715" t="s">
        <v>8568</v>
      </c>
      <c r="H1249" s="723">
        <v>50</v>
      </c>
      <c r="I1249" s="684">
        <v>0.152</v>
      </c>
      <c r="J1249" s="684">
        <v>0.10332</v>
      </c>
      <c r="K1249" s="684" t="s">
        <v>9173</v>
      </c>
      <c r="L1249" s="445">
        <v>1938.1827499999997</v>
      </c>
      <c r="M1249" s="446">
        <f>L1249*ЗМІСТ!$E$13/1000*1.2</f>
        <v>122.22924683675998</v>
      </c>
      <c r="N1249" s="874"/>
      <c r="O1249" s="875"/>
      <c r="P1249" s="1033"/>
      <c r="Q1249" s="887"/>
      <c r="R1249" s="672"/>
      <c r="S1249" s="670"/>
      <c r="T1249" s="671"/>
      <c r="U1249" s="425"/>
    </row>
    <row r="1250" spans="1:21" ht="13.5" customHeight="1" outlineLevel="1">
      <c r="A1250" s="425"/>
      <c r="B1250" s="170">
        <f t="shared" si="20"/>
        <v>1243</v>
      </c>
      <c r="C1250" s="449"/>
      <c r="D1250" s="451">
        <v>8595057633780</v>
      </c>
      <c r="E1250" s="204" t="s">
        <v>3586</v>
      </c>
      <c r="F1250" s="582" t="s">
        <v>6428</v>
      </c>
      <c r="G1250" s="715" t="s">
        <v>8568</v>
      </c>
      <c r="H1250" s="723">
        <v>50</v>
      </c>
      <c r="I1250" s="684">
        <v>0.13100000000000001</v>
      </c>
      <c r="J1250" s="684">
        <v>0.10332</v>
      </c>
      <c r="K1250" s="684" t="s">
        <v>9173</v>
      </c>
      <c r="L1250" s="445">
        <v>1279.4020684420525</v>
      </c>
      <c r="M1250" s="446">
        <f>L1250*ЗМІСТ!$E$13/1000*1.2</f>
        <v>80.684007339898628</v>
      </c>
      <c r="N1250" s="874"/>
      <c r="O1250" s="875"/>
      <c r="P1250" s="1033"/>
      <c r="Q1250" s="887"/>
      <c r="R1250" s="672"/>
      <c r="S1250" s="670"/>
      <c r="T1250" s="671"/>
      <c r="U1250" s="425"/>
    </row>
    <row r="1251" spans="1:21" ht="13.5" customHeight="1" outlineLevel="1">
      <c r="A1251" s="425"/>
      <c r="B1251" s="170">
        <f t="shared" si="20"/>
        <v>1244</v>
      </c>
      <c r="C1251" s="449"/>
      <c r="D1251" s="451">
        <v>8595568926159</v>
      </c>
      <c r="E1251" s="204" t="s">
        <v>3587</v>
      </c>
      <c r="F1251" s="582" t="s">
        <v>6429</v>
      </c>
      <c r="G1251" s="715" t="s">
        <v>8568</v>
      </c>
      <c r="H1251" s="723">
        <v>50</v>
      </c>
      <c r="I1251" s="684">
        <v>0.21199999999999999</v>
      </c>
      <c r="J1251" s="684">
        <v>0.10332</v>
      </c>
      <c r="K1251" s="684" t="s">
        <v>9173</v>
      </c>
      <c r="L1251" s="445">
        <v>2797.2557499999998</v>
      </c>
      <c r="M1251" s="446">
        <f>L1251*ЗМІСТ!$E$13/1000*1.2</f>
        <v>176.40568905707997</v>
      </c>
      <c r="N1251" s="874"/>
      <c r="O1251" s="875"/>
      <c r="P1251" s="1033"/>
      <c r="Q1251" s="887"/>
      <c r="R1251" s="672"/>
      <c r="S1251" s="670"/>
      <c r="T1251" s="671"/>
      <c r="U1251" s="425"/>
    </row>
    <row r="1252" spans="1:21" ht="13.5" customHeight="1" outlineLevel="1">
      <c r="A1252" s="425"/>
      <c r="B1252" s="170">
        <f t="shared" si="20"/>
        <v>1245</v>
      </c>
      <c r="C1252" s="449"/>
      <c r="D1252" s="451">
        <v>8595057638709</v>
      </c>
      <c r="E1252" s="204" t="s">
        <v>3588</v>
      </c>
      <c r="F1252" s="582" t="s">
        <v>6430</v>
      </c>
      <c r="G1252" s="715" t="s">
        <v>8567</v>
      </c>
      <c r="H1252" s="723">
        <v>50</v>
      </c>
      <c r="I1252" s="684">
        <v>0.183</v>
      </c>
      <c r="J1252" s="684">
        <v>0.10332</v>
      </c>
      <c r="K1252" s="684" t="s">
        <v>9173</v>
      </c>
      <c r="L1252" s="445">
        <v>1660.597641450943</v>
      </c>
      <c r="M1252" s="446">
        <f>L1252*ЗМІСТ!$E$13/1000*1.2</f>
        <v>104.72366396483963</v>
      </c>
      <c r="N1252" s="874"/>
      <c r="O1252" s="875"/>
      <c r="P1252" s="1033"/>
      <c r="Q1252" s="887"/>
      <c r="R1252" s="672"/>
      <c r="S1252" s="670"/>
      <c r="T1252" s="671"/>
      <c r="U1252" s="425"/>
    </row>
    <row r="1253" spans="1:21" ht="13.5" customHeight="1" outlineLevel="1">
      <c r="A1253" s="425"/>
      <c r="B1253" s="170">
        <f t="shared" si="20"/>
        <v>1246</v>
      </c>
      <c r="C1253" s="449"/>
      <c r="D1253" s="451">
        <v>8595057633773</v>
      </c>
      <c r="E1253" s="204" t="s">
        <v>3589</v>
      </c>
      <c r="F1253" s="582" t="s">
        <v>6431</v>
      </c>
      <c r="G1253" s="715" t="s">
        <v>8568</v>
      </c>
      <c r="H1253" s="723">
        <v>30</v>
      </c>
      <c r="I1253" s="684">
        <v>0.28799999999999998</v>
      </c>
      <c r="J1253" s="684">
        <v>0.27300000000000002</v>
      </c>
      <c r="K1253" s="684" t="s">
        <v>9173</v>
      </c>
      <c r="L1253" s="445">
        <v>2459.0945457113444</v>
      </c>
      <c r="M1253" s="446">
        <f>L1253*ЗМІСТ!$E$13/1000*1.2</f>
        <v>155.0799449756129</v>
      </c>
      <c r="N1253" s="874"/>
      <c r="O1253" s="875"/>
      <c r="P1253" s="1033"/>
      <c r="Q1253" s="887"/>
      <c r="R1253" s="672"/>
      <c r="S1253" s="670"/>
      <c r="T1253" s="671"/>
      <c r="U1253" s="425"/>
    </row>
    <row r="1254" spans="1:21" ht="13.5" customHeight="1" outlineLevel="1">
      <c r="A1254" s="425"/>
      <c r="B1254" s="170">
        <f t="shared" si="20"/>
        <v>1247</v>
      </c>
      <c r="C1254" s="460"/>
      <c r="D1254" s="451">
        <v>8595568926173</v>
      </c>
      <c r="E1254" s="204" t="s">
        <v>3590</v>
      </c>
      <c r="F1254" s="582" t="s">
        <v>6432</v>
      </c>
      <c r="G1254" s="715" t="s">
        <v>8568</v>
      </c>
      <c r="H1254" s="723">
        <v>25</v>
      </c>
      <c r="I1254" s="684">
        <v>0.45600000000000002</v>
      </c>
      <c r="J1254" s="684">
        <v>0.40572000000000003</v>
      </c>
      <c r="K1254" s="684" t="s">
        <v>9173</v>
      </c>
      <c r="L1254" s="445">
        <v>6659.8349999999991</v>
      </c>
      <c r="M1254" s="446">
        <f>L1254*ЗМІСТ!$E$13/1000*1.2</f>
        <v>419.99476886639985</v>
      </c>
      <c r="N1254" s="874"/>
      <c r="O1254" s="875"/>
      <c r="P1254" s="1033"/>
      <c r="Q1254" s="887"/>
      <c r="R1254" s="672"/>
      <c r="S1254" s="670"/>
      <c r="T1254" s="671"/>
      <c r="U1254" s="425"/>
    </row>
    <row r="1255" spans="1:21" ht="13.5" customHeight="1" outlineLevel="1">
      <c r="A1255" s="425"/>
      <c r="B1255" s="170">
        <f t="shared" si="20"/>
        <v>1248</v>
      </c>
      <c r="C1255" s="449"/>
      <c r="D1255" s="451">
        <v>8595057638723</v>
      </c>
      <c r="E1255" s="204" t="s">
        <v>3591</v>
      </c>
      <c r="F1255" s="582" t="s">
        <v>6433</v>
      </c>
      <c r="G1255" s="715" t="s">
        <v>8568</v>
      </c>
      <c r="H1255" s="723">
        <v>25</v>
      </c>
      <c r="I1255" s="684">
        <v>0.39300000000000002</v>
      </c>
      <c r="J1255" s="684">
        <v>0.40572000000000003</v>
      </c>
      <c r="K1255" s="684" t="s">
        <v>9173</v>
      </c>
      <c r="L1255" s="445">
        <v>3361.7121903085977</v>
      </c>
      <c r="M1255" s="446">
        <f>L1255*ЗМІСТ!$E$13/1000*1.2</f>
        <v>212.00247969567096</v>
      </c>
      <c r="N1255" s="874"/>
      <c r="O1255" s="875"/>
      <c r="P1255" s="1033"/>
      <c r="Q1255" s="887"/>
      <c r="R1255" s="672"/>
      <c r="S1255" s="670"/>
      <c r="T1255" s="671"/>
      <c r="U1255" s="425"/>
    </row>
    <row r="1256" spans="1:21" ht="13.5" customHeight="1" outlineLevel="1">
      <c r="A1256" s="425"/>
      <c r="B1256" s="170">
        <f t="shared" si="20"/>
        <v>1249</v>
      </c>
      <c r="C1256" s="460"/>
      <c r="D1256" s="451">
        <v>8595568926180</v>
      </c>
      <c r="E1256" s="204" t="s">
        <v>3592</v>
      </c>
      <c r="F1256" s="582" t="s">
        <v>6434</v>
      </c>
      <c r="G1256" s="715" t="s">
        <v>8568</v>
      </c>
      <c r="H1256" s="723">
        <v>20</v>
      </c>
      <c r="I1256" s="684">
        <v>0.57799999999999996</v>
      </c>
      <c r="J1256" s="684">
        <v>0.61739999999999995</v>
      </c>
      <c r="K1256" s="684" t="s">
        <v>9173</v>
      </c>
      <c r="L1256" s="445">
        <v>7537.5219999999999</v>
      </c>
      <c r="M1256" s="446">
        <f>L1256*ЗМІСТ!$E$13/1000*1.2</f>
        <v>475.34508140447997</v>
      </c>
      <c r="N1256" s="874"/>
      <c r="O1256" s="875"/>
      <c r="P1256" s="1033"/>
      <c r="Q1256" s="887"/>
      <c r="R1256" s="672"/>
      <c r="S1256" s="670"/>
      <c r="T1256" s="671"/>
      <c r="U1256" s="425"/>
    </row>
    <row r="1257" spans="1:21" ht="13.5" customHeight="1" outlineLevel="1">
      <c r="A1257" s="425"/>
      <c r="B1257" s="170">
        <f t="shared" si="20"/>
        <v>1250</v>
      </c>
      <c r="C1257" s="449"/>
      <c r="D1257" s="451">
        <v>8595057638846</v>
      </c>
      <c r="E1257" s="204" t="s">
        <v>3593</v>
      </c>
      <c r="F1257" s="582" t="s">
        <v>6435</v>
      </c>
      <c r="G1257" s="715" t="s">
        <v>8568</v>
      </c>
      <c r="H1257" s="723">
        <v>20</v>
      </c>
      <c r="I1257" s="684">
        <v>0.5</v>
      </c>
      <c r="J1257" s="684">
        <v>0.61739999999999995</v>
      </c>
      <c r="K1257" s="684" t="s">
        <v>9173</v>
      </c>
      <c r="L1257" s="445">
        <v>4145.3139585592317</v>
      </c>
      <c r="M1257" s="446">
        <f>L1257*ЗМІСТ!$E$13/1000*1.2</f>
        <v>261.41941623234601</v>
      </c>
      <c r="N1257" s="874"/>
      <c r="O1257" s="875"/>
      <c r="P1257" s="1033"/>
      <c r="Q1257" s="887"/>
      <c r="R1257" s="672"/>
      <c r="S1257" s="670"/>
      <c r="T1257" s="671"/>
      <c r="U1257" s="425"/>
    </row>
    <row r="1258" spans="1:21" ht="13.5" customHeight="1" outlineLevel="1">
      <c r="A1258" s="425"/>
      <c r="B1258" s="170">
        <f t="shared" si="20"/>
        <v>1251</v>
      </c>
      <c r="C1258" s="449"/>
      <c r="D1258" s="451">
        <v>8595568926197</v>
      </c>
      <c r="E1258" s="204" t="s">
        <v>3594</v>
      </c>
      <c r="F1258" s="582" t="s">
        <v>6436</v>
      </c>
      <c r="G1258" s="715" t="s">
        <v>8568</v>
      </c>
      <c r="H1258" s="723">
        <v>20</v>
      </c>
      <c r="I1258" s="684">
        <v>0.7</v>
      </c>
      <c r="J1258" s="684">
        <v>0.72765000000000002</v>
      </c>
      <c r="K1258" s="684" t="s">
        <v>9173</v>
      </c>
      <c r="L1258" s="445">
        <v>9159.2154999999984</v>
      </c>
      <c r="M1258" s="446">
        <f>L1258*ЗМІСТ!$E$13/1000*1.2</f>
        <v>577.61530081751982</v>
      </c>
      <c r="N1258" s="874"/>
      <c r="O1258" s="875"/>
      <c r="P1258" s="1033"/>
      <c r="Q1258" s="887"/>
      <c r="R1258" s="672"/>
      <c r="S1258" s="670"/>
      <c r="T1258" s="671"/>
      <c r="U1258" s="425"/>
    </row>
    <row r="1259" spans="1:21" ht="13.5" customHeight="1" outlineLevel="1">
      <c r="A1259" s="425"/>
      <c r="B1259" s="170">
        <f t="shared" si="20"/>
        <v>1252</v>
      </c>
      <c r="C1259" s="449"/>
      <c r="D1259" s="451">
        <v>8595057638853</v>
      </c>
      <c r="E1259" s="204" t="s">
        <v>3595</v>
      </c>
      <c r="F1259" s="582" t="s">
        <v>6437</v>
      </c>
      <c r="G1259" s="715" t="s">
        <v>8568</v>
      </c>
      <c r="H1259" s="723">
        <v>20</v>
      </c>
      <c r="I1259" s="684">
        <v>0.60299999999999998</v>
      </c>
      <c r="J1259" s="684">
        <v>0.72765000000000002</v>
      </c>
      <c r="K1259" s="684" t="s">
        <v>9173</v>
      </c>
      <c r="L1259" s="445">
        <v>5162.1110986733192</v>
      </c>
      <c r="M1259" s="446">
        <f>L1259*ЗМІСТ!$E$13/1000*1.2</f>
        <v>325.54254838895838</v>
      </c>
      <c r="N1259" s="874"/>
      <c r="O1259" s="875"/>
      <c r="P1259" s="1033"/>
      <c r="Q1259" s="887"/>
      <c r="R1259" s="672"/>
      <c r="S1259" s="670"/>
      <c r="T1259" s="671"/>
      <c r="U1259" s="425"/>
    </row>
    <row r="1260" spans="1:21" ht="13.5" customHeight="1" outlineLevel="1">
      <c r="A1260" s="425"/>
      <c r="B1260" s="170">
        <f t="shared" si="20"/>
        <v>1253</v>
      </c>
      <c r="C1260" s="449"/>
      <c r="D1260" s="451">
        <v>8595568926128</v>
      </c>
      <c r="E1260" s="204" t="s">
        <v>3596</v>
      </c>
      <c r="F1260" s="582" t="s">
        <v>6438</v>
      </c>
      <c r="G1260" s="715" t="s">
        <v>8568</v>
      </c>
      <c r="H1260" s="723">
        <v>1</v>
      </c>
      <c r="I1260" s="684">
        <v>8.1000000000000003E-2</v>
      </c>
      <c r="J1260" s="684">
        <v>1.3599999999999999E-2</v>
      </c>
      <c r="K1260" s="684" t="s">
        <v>9173</v>
      </c>
      <c r="L1260" s="445">
        <v>1096.1145000000001</v>
      </c>
      <c r="M1260" s="446">
        <f>L1260*ЗМІСТ!$E$13/1000*1.2</f>
        <v>69.125189449680008</v>
      </c>
      <c r="N1260" s="874"/>
      <c r="O1260" s="875"/>
      <c r="P1260" s="1033"/>
      <c r="Q1260" s="887"/>
      <c r="R1260" s="672"/>
      <c r="S1260" s="670"/>
      <c r="T1260" s="671"/>
      <c r="U1260" s="425"/>
    </row>
    <row r="1261" spans="1:21" ht="13.5" customHeight="1" outlineLevel="1">
      <c r="A1261" s="425"/>
      <c r="B1261" s="170">
        <f t="shared" si="20"/>
        <v>1254</v>
      </c>
      <c r="C1261" s="449"/>
      <c r="D1261" s="451">
        <v>8595057638686</v>
      </c>
      <c r="E1261" s="535" t="s">
        <v>3597</v>
      </c>
      <c r="F1261" s="582" t="s">
        <v>6439</v>
      </c>
      <c r="G1261" s="715" t="s">
        <v>8568</v>
      </c>
      <c r="H1261" s="723">
        <v>1</v>
      </c>
      <c r="I1261" s="684">
        <v>7.0000000000000007E-2</v>
      </c>
      <c r="J1261" s="684">
        <v>1.3599999999999999E-2</v>
      </c>
      <c r="K1261" s="684" t="s">
        <v>9173</v>
      </c>
      <c r="L1261" s="445">
        <v>849.51</v>
      </c>
      <c r="M1261" s="446">
        <f>L1261*ЗМІСТ!$E$13/1000*1.2</f>
        <v>53.573362718399991</v>
      </c>
      <c r="N1261" s="874"/>
      <c r="O1261" s="875"/>
      <c r="P1261" s="1033"/>
      <c r="Q1261" s="887"/>
      <c r="R1261" s="672"/>
      <c r="S1261" s="670"/>
      <c r="T1261" s="671"/>
      <c r="U1261" s="425"/>
    </row>
    <row r="1262" spans="1:21" ht="13.5" customHeight="1" outlineLevel="1">
      <c r="A1262" s="425"/>
      <c r="B1262" s="170">
        <f t="shared" si="20"/>
        <v>1255</v>
      </c>
      <c r="C1262" s="460"/>
      <c r="D1262" s="451">
        <v>8595568903242</v>
      </c>
      <c r="E1262" s="535" t="s">
        <v>3598</v>
      </c>
      <c r="F1262" s="582" t="s">
        <v>6440</v>
      </c>
      <c r="G1262" s="715" t="s">
        <v>8567</v>
      </c>
      <c r="H1262" s="723">
        <v>6</v>
      </c>
      <c r="I1262" s="684">
        <v>1.93</v>
      </c>
      <c r="J1262" s="684">
        <v>15</v>
      </c>
      <c r="K1262" s="684" t="s">
        <v>9173</v>
      </c>
      <c r="L1262" s="445">
        <v>25602.15</v>
      </c>
      <c r="M1262" s="446">
        <f>L1262*ЗМІСТ!$E$13/1000*1.2</f>
        <v>1614.5698912560001</v>
      </c>
      <c r="N1262" s="874"/>
      <c r="O1262" s="875"/>
      <c r="P1262" s="1033"/>
      <c r="Q1262" s="887"/>
      <c r="R1262" s="672"/>
      <c r="S1262" s="670"/>
      <c r="T1262" s="671"/>
      <c r="U1262" s="425"/>
    </row>
    <row r="1263" spans="1:21" ht="13.5" customHeight="1" outlineLevel="1">
      <c r="A1263" s="425"/>
      <c r="B1263" s="170">
        <f t="shared" si="20"/>
        <v>1256</v>
      </c>
      <c r="C1263" s="449"/>
      <c r="D1263" s="451">
        <v>8595568903259</v>
      </c>
      <c r="E1263" s="535" t="s">
        <v>3599</v>
      </c>
      <c r="F1263" s="582" t="s">
        <v>6441</v>
      </c>
      <c r="G1263" s="715" t="s">
        <v>8567</v>
      </c>
      <c r="H1263" s="723">
        <v>6</v>
      </c>
      <c r="I1263" s="684">
        <v>2.37</v>
      </c>
      <c r="J1263" s="684">
        <v>19.55</v>
      </c>
      <c r="K1263" s="684" t="s">
        <v>9173</v>
      </c>
      <c r="L1263" s="445">
        <v>34525.519999999997</v>
      </c>
      <c r="M1263" s="446">
        <f>L1263*ЗМІСТ!$E$13/1000*1.2</f>
        <v>2177.3118691967998</v>
      </c>
      <c r="N1263" s="874"/>
      <c r="O1263" s="875"/>
      <c r="P1263" s="1033"/>
      <c r="Q1263" s="887"/>
      <c r="R1263" s="672"/>
      <c r="S1263" s="670"/>
      <c r="T1263" s="671"/>
      <c r="U1263" s="425"/>
    </row>
    <row r="1264" spans="1:21" ht="13.5" customHeight="1" outlineLevel="1">
      <c r="A1264" s="425"/>
      <c r="B1264" s="170">
        <f t="shared" si="20"/>
        <v>1257</v>
      </c>
      <c r="C1264" s="450"/>
      <c r="D1264" s="451">
        <v>8595568903266</v>
      </c>
      <c r="E1264" s="535" t="s">
        <v>3600</v>
      </c>
      <c r="F1264" s="582" t="s">
        <v>6442</v>
      </c>
      <c r="G1264" s="715" t="s">
        <v>8567</v>
      </c>
      <c r="H1264" s="723">
        <v>6</v>
      </c>
      <c r="I1264" s="684">
        <v>2.75</v>
      </c>
      <c r="J1264" s="684">
        <v>25.2</v>
      </c>
      <c r="K1264" s="684" t="s">
        <v>9173</v>
      </c>
      <c r="L1264" s="445">
        <v>42190.48</v>
      </c>
      <c r="M1264" s="446">
        <f>L1264*ЗМІСТ!$E$13/1000*1.2</f>
        <v>2660.6936802431997</v>
      </c>
      <c r="N1264" s="874"/>
      <c r="O1264" s="875"/>
      <c r="P1264" s="1033"/>
      <c r="Q1264" s="887"/>
      <c r="R1264" s="672"/>
      <c r="S1264" s="670"/>
      <c r="T1264" s="671"/>
      <c r="U1264" s="425"/>
    </row>
    <row r="1265" spans="1:21" ht="13.5" customHeight="1" outlineLevel="1">
      <c r="A1265" s="425"/>
      <c r="B1265" s="170">
        <f t="shared" si="20"/>
        <v>1258</v>
      </c>
      <c r="C1265" s="449"/>
      <c r="D1265" s="451">
        <v>8595568903129</v>
      </c>
      <c r="E1265" s="535" t="s">
        <v>3601</v>
      </c>
      <c r="F1265" s="582" t="s">
        <v>6443</v>
      </c>
      <c r="G1265" s="715" t="s">
        <v>8567</v>
      </c>
      <c r="H1265" s="723">
        <v>18</v>
      </c>
      <c r="I1265" s="684">
        <v>0.63</v>
      </c>
      <c r="J1265" s="684">
        <v>2.4</v>
      </c>
      <c r="K1265" s="684" t="s">
        <v>9173</v>
      </c>
      <c r="L1265" s="445">
        <v>8127.56</v>
      </c>
      <c r="M1265" s="446">
        <f>L1265*ЗМІСТ!$E$13/1000*1.2</f>
        <v>512.55514343039999</v>
      </c>
      <c r="N1265" s="874"/>
      <c r="O1265" s="875"/>
      <c r="P1265" s="1033"/>
      <c r="Q1265" s="887"/>
      <c r="R1265" s="672"/>
      <c r="S1265" s="670"/>
      <c r="T1265" s="671"/>
      <c r="U1265" s="425"/>
    </row>
    <row r="1266" spans="1:21" ht="13.5" customHeight="1" outlineLevel="1">
      <c r="A1266" s="425"/>
      <c r="B1266" s="170">
        <f t="shared" si="20"/>
        <v>1259</v>
      </c>
      <c r="C1266" s="449"/>
      <c r="D1266" s="451">
        <v>8595568903136</v>
      </c>
      <c r="E1266" s="535" t="s">
        <v>3602</v>
      </c>
      <c r="F1266" s="582" t="s">
        <v>6444</v>
      </c>
      <c r="G1266" s="715" t="s">
        <v>8567</v>
      </c>
      <c r="H1266" s="723">
        <v>18</v>
      </c>
      <c r="I1266" s="684">
        <v>0.73</v>
      </c>
      <c r="J1266" s="684">
        <v>3.2</v>
      </c>
      <c r="K1266" s="684" t="s">
        <v>9173</v>
      </c>
      <c r="L1266" s="445">
        <v>11743.390580434043</v>
      </c>
      <c r="M1266" s="446">
        <f>L1266*ЗМІСТ!$E$13/1000*1.2</f>
        <v>740.58330462199967</v>
      </c>
      <c r="N1266" s="874"/>
      <c r="O1266" s="875"/>
      <c r="P1266" s="1033"/>
      <c r="Q1266" s="887"/>
      <c r="R1266" s="672"/>
      <c r="S1266" s="670"/>
      <c r="T1266" s="671"/>
      <c r="U1266" s="425"/>
    </row>
    <row r="1267" spans="1:21" ht="13.5" customHeight="1" outlineLevel="1">
      <c r="A1267" s="425"/>
      <c r="B1267" s="170">
        <f t="shared" si="20"/>
        <v>1260</v>
      </c>
      <c r="C1267" s="449"/>
      <c r="D1267" s="451">
        <v>8595568903143</v>
      </c>
      <c r="E1267" s="535" t="s">
        <v>3603</v>
      </c>
      <c r="F1267" s="582" t="s">
        <v>6445</v>
      </c>
      <c r="G1267" s="715" t="s">
        <v>8567</v>
      </c>
      <c r="H1267" s="723">
        <v>18</v>
      </c>
      <c r="I1267" s="684">
        <v>0.89</v>
      </c>
      <c r="J1267" s="684">
        <v>4.55</v>
      </c>
      <c r="K1267" s="684" t="s">
        <v>9173</v>
      </c>
      <c r="L1267" s="445">
        <v>14124.863649497693</v>
      </c>
      <c r="M1267" s="446">
        <f>L1267*ЗМІСТ!$E$13/1000*1.2</f>
        <v>890.76814121373855</v>
      </c>
      <c r="N1267" s="874"/>
      <c r="O1267" s="875"/>
      <c r="P1267" s="1033"/>
      <c r="Q1267" s="887"/>
      <c r="R1267" s="672"/>
      <c r="S1267" s="670"/>
      <c r="T1267" s="671"/>
      <c r="U1267" s="425"/>
    </row>
    <row r="1268" spans="1:21" ht="13.5" customHeight="1" outlineLevel="1">
      <c r="A1268" s="425"/>
      <c r="B1268" s="170">
        <f t="shared" si="20"/>
        <v>1261</v>
      </c>
      <c r="C1268" s="449"/>
      <c r="D1268" s="451">
        <v>8595568903150</v>
      </c>
      <c r="E1268" s="535" t="s">
        <v>3604</v>
      </c>
      <c r="F1268" s="582" t="s">
        <v>6446</v>
      </c>
      <c r="G1268" s="715" t="s">
        <v>8567</v>
      </c>
      <c r="H1268" s="723">
        <v>18</v>
      </c>
      <c r="I1268" s="684">
        <v>1.39</v>
      </c>
      <c r="J1268" s="684">
        <v>6.3</v>
      </c>
      <c r="K1268" s="684" t="s">
        <v>9173</v>
      </c>
      <c r="L1268" s="445">
        <v>20868.71</v>
      </c>
      <c r="M1268" s="446">
        <f>L1268*ЗМІСТ!$E$13/1000*1.2</f>
        <v>1316.0609884463995</v>
      </c>
      <c r="N1268" s="874"/>
      <c r="O1268" s="875"/>
      <c r="P1268" s="1033"/>
      <c r="Q1268" s="887"/>
      <c r="R1268" s="672"/>
      <c r="S1268" s="670"/>
      <c r="T1268" s="671"/>
      <c r="U1268" s="425"/>
    </row>
    <row r="1269" spans="1:21" ht="13.5" customHeight="1" outlineLevel="1">
      <c r="A1269" s="425"/>
      <c r="B1269" s="170">
        <f t="shared" si="20"/>
        <v>1262</v>
      </c>
      <c r="C1269" s="460"/>
      <c r="D1269" s="451">
        <v>8595568903181</v>
      </c>
      <c r="E1269" s="535" t="s">
        <v>3605</v>
      </c>
      <c r="F1269" s="582" t="s">
        <v>6447</v>
      </c>
      <c r="G1269" s="715" t="s">
        <v>8567</v>
      </c>
      <c r="H1269" s="723">
        <v>18</v>
      </c>
      <c r="I1269" s="684">
        <v>0.89</v>
      </c>
      <c r="J1269" s="684">
        <v>7.2</v>
      </c>
      <c r="K1269" s="684" t="s">
        <v>9173</v>
      </c>
      <c r="L1269" s="445">
        <v>11981.411847151492</v>
      </c>
      <c r="M1269" s="446">
        <f>L1269*ЗМІСТ!$E$13/1000*1.2</f>
        <v>755.59383970286615</v>
      </c>
      <c r="N1269" s="874"/>
      <c r="O1269" s="875"/>
      <c r="P1269" s="1033"/>
      <c r="Q1269" s="887"/>
      <c r="R1269" s="672"/>
      <c r="S1269" s="670"/>
      <c r="T1269" s="671"/>
      <c r="U1269" s="425"/>
    </row>
    <row r="1270" spans="1:21" ht="13.5" customHeight="1" outlineLevel="1">
      <c r="A1270" s="425"/>
      <c r="B1270" s="170">
        <f t="shared" si="20"/>
        <v>1263</v>
      </c>
      <c r="C1270" s="449"/>
      <c r="D1270" s="451">
        <v>8595568903198</v>
      </c>
      <c r="E1270" s="535" t="s">
        <v>3606</v>
      </c>
      <c r="F1270" s="582" t="s">
        <v>6448</v>
      </c>
      <c r="G1270" s="715" t="s">
        <v>8567</v>
      </c>
      <c r="H1270" s="723">
        <v>18</v>
      </c>
      <c r="I1270" s="684">
        <v>1.1499999999999999</v>
      </c>
      <c r="J1270" s="684">
        <v>8.0500000000000007</v>
      </c>
      <c r="K1270" s="684" t="s">
        <v>9173</v>
      </c>
      <c r="L1270" s="445">
        <v>14876.795439174881</v>
      </c>
      <c r="M1270" s="446">
        <f>L1270*ЗМІСТ!$E$13/1000*1.2</f>
        <v>938.1878472888543</v>
      </c>
      <c r="N1270" s="874"/>
      <c r="O1270" s="875"/>
      <c r="P1270" s="1033"/>
      <c r="Q1270" s="887"/>
      <c r="R1270" s="672"/>
      <c r="S1270" s="670"/>
      <c r="T1270" s="671"/>
      <c r="U1270" s="425"/>
    </row>
    <row r="1271" spans="1:21" ht="13.5" customHeight="1" outlineLevel="1">
      <c r="A1271" s="425"/>
      <c r="B1271" s="170">
        <f t="shared" si="20"/>
        <v>1264</v>
      </c>
      <c r="C1271" s="460"/>
      <c r="D1271" s="451">
        <v>8595568903204</v>
      </c>
      <c r="E1271" s="535" t="s">
        <v>3607</v>
      </c>
      <c r="F1271" s="582" t="s">
        <v>6449</v>
      </c>
      <c r="G1271" s="715" t="s">
        <v>8567</v>
      </c>
      <c r="H1271" s="723">
        <v>18</v>
      </c>
      <c r="I1271" s="684">
        <v>1.69</v>
      </c>
      <c r="J1271" s="684">
        <v>11.8833333</v>
      </c>
      <c r="K1271" s="684" t="s">
        <v>9173</v>
      </c>
      <c r="L1271" s="445">
        <v>22516.214790607766</v>
      </c>
      <c r="M1271" s="446">
        <f>L1271*ЗМІСТ!$E$13/1000*1.2</f>
        <v>1419.9589669605216</v>
      </c>
      <c r="N1271" s="874"/>
      <c r="O1271" s="875"/>
      <c r="P1271" s="1033"/>
      <c r="Q1271" s="887"/>
      <c r="R1271" s="672"/>
      <c r="S1271" s="670"/>
      <c r="T1271" s="671"/>
      <c r="U1271" s="425"/>
    </row>
    <row r="1272" spans="1:21" ht="13.5" customHeight="1" outlineLevel="1">
      <c r="A1272" s="425"/>
      <c r="B1272" s="170">
        <f t="shared" si="20"/>
        <v>1265</v>
      </c>
      <c r="C1272" s="450"/>
      <c r="D1272" s="451">
        <v>8595568903211</v>
      </c>
      <c r="E1272" s="535" t="s">
        <v>3608</v>
      </c>
      <c r="F1272" s="582" t="s">
        <v>6450</v>
      </c>
      <c r="G1272" s="715" t="s">
        <v>8567</v>
      </c>
      <c r="H1272" s="723">
        <v>6</v>
      </c>
      <c r="I1272" s="684">
        <v>2.0499999999999998</v>
      </c>
      <c r="J1272" s="684">
        <v>16.8</v>
      </c>
      <c r="K1272" s="684" t="s">
        <v>9173</v>
      </c>
      <c r="L1272" s="445">
        <v>27110.09</v>
      </c>
      <c r="M1272" s="446">
        <f>L1272*ЗМІСТ!$E$13/1000*1.2</f>
        <v>1709.6663781455998</v>
      </c>
      <c r="N1272" s="874"/>
      <c r="O1272" s="875"/>
      <c r="P1272" s="1033"/>
      <c r="Q1272" s="887"/>
      <c r="R1272" s="672"/>
      <c r="S1272" s="670"/>
      <c r="T1272" s="671"/>
      <c r="U1272" s="425"/>
    </row>
    <row r="1273" spans="1:21" ht="13.5" customHeight="1" outlineLevel="1">
      <c r="A1273" s="425"/>
      <c r="B1273" s="170">
        <f t="shared" si="20"/>
        <v>1266</v>
      </c>
      <c r="C1273" s="460"/>
      <c r="D1273" s="451">
        <v>8595568903228</v>
      </c>
      <c r="E1273" s="535" t="s">
        <v>3609</v>
      </c>
      <c r="F1273" s="582" t="s">
        <v>6451</v>
      </c>
      <c r="G1273" s="715" t="s">
        <v>8567</v>
      </c>
      <c r="H1273" s="723">
        <v>6</v>
      </c>
      <c r="I1273" s="684">
        <v>2.65</v>
      </c>
      <c r="J1273" s="684">
        <v>22.1</v>
      </c>
      <c r="K1273" s="684" t="s">
        <v>9173</v>
      </c>
      <c r="L1273" s="445">
        <v>36839.06</v>
      </c>
      <c r="M1273" s="446">
        <f>L1273*ЗМІСТ!$E$13/1000*1.2</f>
        <v>2323.2125855903996</v>
      </c>
      <c r="N1273" s="874"/>
      <c r="O1273" s="875"/>
      <c r="P1273" s="1033"/>
      <c r="Q1273" s="887"/>
      <c r="R1273" s="672"/>
      <c r="S1273" s="670"/>
      <c r="T1273" s="671"/>
      <c r="U1273" s="425"/>
    </row>
    <row r="1274" spans="1:21" ht="13.5" customHeight="1" outlineLevel="1">
      <c r="A1274" s="425"/>
      <c r="B1274" s="170">
        <f t="shared" si="20"/>
        <v>1267</v>
      </c>
      <c r="C1274" s="460"/>
      <c r="D1274" s="451">
        <v>8595568903235</v>
      </c>
      <c r="E1274" s="535" t="s">
        <v>3610</v>
      </c>
      <c r="F1274" s="582" t="s">
        <v>6452</v>
      </c>
      <c r="G1274" s="715" t="s">
        <v>8567</v>
      </c>
      <c r="H1274" s="723">
        <v>6</v>
      </c>
      <c r="I1274" s="684">
        <v>3.05</v>
      </c>
      <c r="J1274" s="684">
        <v>26.35</v>
      </c>
      <c r="K1274" s="684" t="s">
        <v>9173</v>
      </c>
      <c r="L1274" s="445">
        <v>45293.760000000002</v>
      </c>
      <c r="M1274" s="446">
        <f>L1274*ЗМІСТ!$E$13/1000*1.2</f>
        <v>2856.3984336384005</v>
      </c>
      <c r="N1274" s="874"/>
      <c r="O1274" s="875"/>
      <c r="P1274" s="1033"/>
      <c r="Q1274" s="887"/>
      <c r="R1274" s="672"/>
      <c r="S1274" s="670"/>
      <c r="T1274" s="671"/>
      <c r="U1274" s="425"/>
    </row>
    <row r="1275" spans="1:21" ht="13.5" customHeight="1" outlineLevel="1">
      <c r="A1275" s="425"/>
      <c r="B1275" s="170">
        <f t="shared" si="20"/>
        <v>1268</v>
      </c>
      <c r="C1275" s="450"/>
      <c r="D1275" s="451">
        <v>8595057668591</v>
      </c>
      <c r="E1275" s="535" t="s">
        <v>3611</v>
      </c>
      <c r="F1275" s="582" t="s">
        <v>3612</v>
      </c>
      <c r="G1275" s="715" t="s">
        <v>8568</v>
      </c>
      <c r="H1275" s="723">
        <v>1</v>
      </c>
      <c r="I1275" s="684">
        <v>0.75</v>
      </c>
      <c r="J1275" s="684">
        <v>1.26</v>
      </c>
      <c r="K1275" s="684" t="s">
        <v>9173</v>
      </c>
      <c r="L1275" s="445">
        <v>184804.02542417918</v>
      </c>
      <c r="M1275" s="446">
        <f>L1275*ЗМІСТ!$E$13/1000*1.2</f>
        <v>11654.451490706369</v>
      </c>
      <c r="N1275" s="874"/>
      <c r="O1275" s="875"/>
      <c r="P1275" s="1033"/>
      <c r="Q1275" s="887"/>
      <c r="R1275" s="672"/>
      <c r="S1275" s="670"/>
      <c r="T1275" s="671"/>
      <c r="U1275" s="425"/>
    </row>
    <row r="1276" spans="1:21" ht="13.5" customHeight="1" outlineLevel="1">
      <c r="A1276" s="425"/>
      <c r="B1276" s="170">
        <f t="shared" si="20"/>
        <v>1269</v>
      </c>
      <c r="C1276" s="450"/>
      <c r="D1276" s="451">
        <v>8595057689909</v>
      </c>
      <c r="E1276" s="535" t="s">
        <v>3614</v>
      </c>
      <c r="F1276" s="582" t="s">
        <v>6454</v>
      </c>
      <c r="G1276" s="715" t="s">
        <v>8568</v>
      </c>
      <c r="H1276" s="723">
        <v>40</v>
      </c>
      <c r="I1276" s="684">
        <v>0.25</v>
      </c>
      <c r="J1276" s="684">
        <v>0.2724531</v>
      </c>
      <c r="K1276" s="684" t="s">
        <v>9173</v>
      </c>
      <c r="L1276" s="445">
        <v>3574.5917547145582</v>
      </c>
      <c r="M1276" s="446">
        <f>L1276*ЗМІСТ!$E$13/1000*1.2</f>
        <v>225.42748248463812</v>
      </c>
      <c r="N1276" s="874"/>
      <c r="O1276" s="875"/>
      <c r="P1276" s="1033"/>
      <c r="Q1276" s="887"/>
      <c r="R1276" s="672"/>
      <c r="S1276" s="670"/>
      <c r="T1276" s="671"/>
      <c r="U1276" s="425"/>
    </row>
    <row r="1277" spans="1:21" ht="13.5" customHeight="1" outlineLevel="1">
      <c r="A1277" s="425"/>
      <c r="B1277" s="170">
        <f t="shared" si="20"/>
        <v>1270</v>
      </c>
      <c r="C1277" s="450"/>
      <c r="D1277" s="451">
        <v>8595057689916</v>
      </c>
      <c r="E1277" s="204" t="s">
        <v>3617</v>
      </c>
      <c r="F1277" s="582" t="s">
        <v>6457</v>
      </c>
      <c r="G1277" s="715" t="s">
        <v>8568</v>
      </c>
      <c r="H1277" s="723">
        <v>40</v>
      </c>
      <c r="I1277" s="684">
        <v>0.38</v>
      </c>
      <c r="J1277" s="684">
        <v>0.3093188</v>
      </c>
      <c r="K1277" s="684" t="s">
        <v>9173</v>
      </c>
      <c r="L1277" s="445">
        <v>4372.4712912448958</v>
      </c>
      <c r="M1277" s="446">
        <f>L1277*ЗМІСТ!$E$13/1000*1.2</f>
        <v>275.74482991566151</v>
      </c>
      <c r="N1277" s="874"/>
      <c r="O1277" s="875"/>
      <c r="P1277" s="1033"/>
      <c r="Q1277" s="887"/>
      <c r="R1277" s="672"/>
      <c r="S1277" s="670"/>
      <c r="T1277" s="671"/>
      <c r="U1277" s="425"/>
    </row>
    <row r="1278" spans="1:21" ht="13.5" customHeight="1" outlineLevel="1">
      <c r="A1278" s="425"/>
      <c r="B1278" s="170">
        <f t="shared" si="20"/>
        <v>1271</v>
      </c>
      <c r="C1278" s="449"/>
      <c r="D1278" s="451">
        <v>8595057690240</v>
      </c>
      <c r="E1278" s="204" t="s">
        <v>3619</v>
      </c>
      <c r="F1278" s="582" t="s">
        <v>6459</v>
      </c>
      <c r="G1278" s="715" t="s">
        <v>8568</v>
      </c>
      <c r="H1278" s="723">
        <v>10</v>
      </c>
      <c r="I1278" s="684">
        <v>0.66</v>
      </c>
      <c r="J1278" s="684">
        <v>0.79379999999999995</v>
      </c>
      <c r="K1278" s="684" t="s">
        <v>9173</v>
      </c>
      <c r="L1278" s="445">
        <v>6620.8932204526491</v>
      </c>
      <c r="M1278" s="446">
        <f>L1278*ЗМІСТ!$E$13/1000*1.2</f>
        <v>417.53895071171053</v>
      </c>
      <c r="N1278" s="874"/>
      <c r="O1278" s="875"/>
      <c r="P1278" s="1033"/>
      <c r="Q1278" s="887"/>
      <c r="R1278" s="672"/>
      <c r="S1278" s="670"/>
      <c r="T1278" s="671"/>
      <c r="U1278" s="425"/>
    </row>
    <row r="1279" spans="1:21" ht="13.5" customHeight="1" outlineLevel="1">
      <c r="A1279" s="425"/>
      <c r="B1279" s="170">
        <f t="shared" si="20"/>
        <v>1272</v>
      </c>
      <c r="C1279" s="450"/>
      <c r="D1279" s="451">
        <v>8595057690257</v>
      </c>
      <c r="E1279" s="204" t="s">
        <v>3621</v>
      </c>
      <c r="F1279" s="582" t="s">
        <v>6461</v>
      </c>
      <c r="G1279" s="715" t="s">
        <v>8568</v>
      </c>
      <c r="H1279" s="723">
        <v>15</v>
      </c>
      <c r="I1279" s="684">
        <v>0.8</v>
      </c>
      <c r="J1279" s="684">
        <v>0.82320000000000004</v>
      </c>
      <c r="K1279" s="684" t="s">
        <v>9173</v>
      </c>
      <c r="L1279" s="445">
        <v>7879.5700966138465</v>
      </c>
      <c r="M1279" s="446">
        <f>L1279*ЗМІСТ!$E$13/1000*1.2</f>
        <v>496.9159478416401</v>
      </c>
      <c r="N1279" s="874"/>
      <c r="O1279" s="875"/>
      <c r="P1279" s="1033"/>
      <c r="Q1279" s="887"/>
      <c r="R1279" s="672"/>
      <c r="S1279" s="670"/>
      <c r="T1279" s="671"/>
      <c r="U1279" s="425"/>
    </row>
    <row r="1280" spans="1:21" ht="13.5" customHeight="1" outlineLevel="1">
      <c r="A1280" s="425"/>
      <c r="B1280" s="170">
        <f t="shared" si="20"/>
        <v>1273</v>
      </c>
      <c r="C1280" s="450"/>
      <c r="D1280" s="451">
        <v>8595057690264</v>
      </c>
      <c r="E1280" s="204" t="s">
        <v>3623</v>
      </c>
      <c r="F1280" s="582" t="s">
        <v>6463</v>
      </c>
      <c r="G1280" s="715" t="s">
        <v>8568</v>
      </c>
      <c r="H1280" s="723">
        <v>5</v>
      </c>
      <c r="I1280" s="684">
        <v>1.01</v>
      </c>
      <c r="J1280" s="684">
        <v>1.1599999999999999</v>
      </c>
      <c r="K1280" s="684" t="s">
        <v>9173</v>
      </c>
      <c r="L1280" s="445">
        <v>14468.324483096671</v>
      </c>
      <c r="M1280" s="446">
        <f>L1280*ЗМІСТ!$E$13/1000*1.2</f>
        <v>912.42810027009102</v>
      </c>
      <c r="N1280" s="874"/>
      <c r="O1280" s="875"/>
      <c r="P1280" s="1033"/>
      <c r="Q1280" s="887"/>
      <c r="R1280" s="672"/>
      <c r="S1280" s="670"/>
      <c r="T1280" s="671"/>
      <c r="U1280" s="425"/>
    </row>
    <row r="1281" spans="1:21" ht="13.5" customHeight="1" outlineLevel="1">
      <c r="A1281" s="425"/>
      <c r="B1281" s="170">
        <f t="shared" si="20"/>
        <v>1274</v>
      </c>
      <c r="C1281" s="21"/>
      <c r="D1281" s="451">
        <v>8595057690271</v>
      </c>
      <c r="E1281" s="204" t="s">
        <v>3625</v>
      </c>
      <c r="F1281" s="582" t="s">
        <v>6465</v>
      </c>
      <c r="G1281" s="715" t="s">
        <v>8568</v>
      </c>
      <c r="H1281" s="723">
        <v>5</v>
      </c>
      <c r="I1281" s="684">
        <v>1.1100000000000001</v>
      </c>
      <c r="J1281" s="684">
        <v>1.36</v>
      </c>
      <c r="K1281" s="684" t="s">
        <v>9173</v>
      </c>
      <c r="L1281" s="445">
        <v>17766.626319311301</v>
      </c>
      <c r="M1281" s="446">
        <f>L1281*ЗМІСТ!$E$13/1000*1.2</f>
        <v>1120.4316795408367</v>
      </c>
      <c r="N1281" s="874"/>
      <c r="O1281" s="875"/>
      <c r="P1281" s="1033"/>
      <c r="Q1281" s="887"/>
      <c r="R1281" s="672"/>
      <c r="S1281" s="670"/>
      <c r="T1281" s="671"/>
      <c r="U1281" s="425"/>
    </row>
    <row r="1282" spans="1:21" ht="13.5" customHeight="1" outlineLevel="1">
      <c r="A1282" s="425"/>
      <c r="B1282" s="170">
        <f t="shared" si="20"/>
        <v>1275</v>
      </c>
      <c r="C1282" s="21"/>
      <c r="D1282" s="451">
        <v>8595568931337</v>
      </c>
      <c r="E1282" s="204" t="s">
        <v>3626</v>
      </c>
      <c r="F1282" s="582" t="s">
        <v>6466</v>
      </c>
      <c r="G1282" s="715" t="s">
        <v>8567</v>
      </c>
      <c r="H1282" s="723">
        <v>6</v>
      </c>
      <c r="I1282" s="684">
        <v>1.1399999999999999</v>
      </c>
      <c r="J1282" s="684">
        <v>10.625</v>
      </c>
      <c r="K1282" s="684" t="s">
        <v>9173</v>
      </c>
      <c r="L1282" s="445">
        <v>12172.41915191611</v>
      </c>
      <c r="M1282" s="446">
        <f>L1282*ЗМІСТ!$E$13/1000*1.2</f>
        <v>767.63949380937322</v>
      </c>
      <c r="N1282" s="874"/>
      <c r="O1282" s="875"/>
      <c r="P1282" s="1033"/>
      <c r="Q1282" s="887"/>
      <c r="R1282" s="672"/>
      <c r="S1282" s="670"/>
      <c r="T1282" s="671"/>
      <c r="U1282" s="425"/>
    </row>
    <row r="1283" spans="1:21" ht="13.5" customHeight="1" outlineLevel="1">
      <c r="A1283" s="425"/>
      <c r="B1283" s="170">
        <f t="shared" si="20"/>
        <v>1276</v>
      </c>
      <c r="C1283" s="21"/>
      <c r="D1283" s="451">
        <v>8595568931344</v>
      </c>
      <c r="E1283" s="204" t="s">
        <v>3627</v>
      </c>
      <c r="F1283" s="586" t="s">
        <v>6467</v>
      </c>
      <c r="G1283" s="715" t="s">
        <v>8567</v>
      </c>
      <c r="H1283" s="723">
        <v>6</v>
      </c>
      <c r="I1283" s="684">
        <v>1.59</v>
      </c>
      <c r="J1283" s="684">
        <v>13.75</v>
      </c>
      <c r="K1283" s="684" t="s">
        <v>9173</v>
      </c>
      <c r="L1283" s="445">
        <v>20062.519749999996</v>
      </c>
      <c r="M1283" s="446">
        <f>L1283*ЗМІСТ!$E$13/1000*1.2</f>
        <v>1265.2195355108395</v>
      </c>
      <c r="N1283" s="874"/>
      <c r="O1283" s="875"/>
      <c r="P1283" s="1033"/>
      <c r="Q1283" s="887"/>
      <c r="R1283" s="672"/>
      <c r="S1283" s="670"/>
      <c r="T1283" s="671"/>
      <c r="U1283" s="425"/>
    </row>
    <row r="1284" spans="1:21" ht="13.5" customHeight="1" outlineLevel="1">
      <c r="A1284" s="425"/>
      <c r="B1284" s="170">
        <f t="shared" ref="B1284:B1347" si="21">B1283+1</f>
        <v>1277</v>
      </c>
      <c r="C1284" s="450"/>
      <c r="D1284" s="451">
        <v>8595568931351</v>
      </c>
      <c r="E1284" s="204" t="s">
        <v>3628</v>
      </c>
      <c r="F1284" s="586" t="s">
        <v>6468</v>
      </c>
      <c r="G1284" s="715" t="s">
        <v>8567</v>
      </c>
      <c r="H1284" s="723">
        <v>6</v>
      </c>
      <c r="I1284" s="684">
        <v>2.04</v>
      </c>
      <c r="J1284" s="684">
        <v>20</v>
      </c>
      <c r="K1284" s="684" t="s">
        <v>9173</v>
      </c>
      <c r="L1284" s="445">
        <v>26907.254499999995</v>
      </c>
      <c r="M1284" s="446">
        <f>L1284*ЗМІСТ!$E$13/1000*1.2</f>
        <v>1696.8747926272795</v>
      </c>
      <c r="N1284" s="874"/>
      <c r="O1284" s="875"/>
      <c r="P1284" s="1033"/>
      <c r="Q1284" s="887"/>
      <c r="R1284" s="672"/>
      <c r="S1284" s="670"/>
      <c r="T1284" s="671"/>
      <c r="U1284" s="425"/>
    </row>
    <row r="1285" spans="1:21" ht="13.5" customHeight="1" outlineLevel="1">
      <c r="A1285" s="425"/>
      <c r="B1285" s="170">
        <f t="shared" si="21"/>
        <v>1278</v>
      </c>
      <c r="C1285" s="444"/>
      <c r="D1285" s="665">
        <v>8595568931368</v>
      </c>
      <c r="E1285" s="536" t="s">
        <v>3629</v>
      </c>
      <c r="F1285" s="586" t="s">
        <v>6469</v>
      </c>
      <c r="G1285" s="715" t="s">
        <v>8567</v>
      </c>
      <c r="H1285" s="723">
        <v>6</v>
      </c>
      <c r="I1285" s="684">
        <v>2.71</v>
      </c>
      <c r="J1285" s="684">
        <v>26.25</v>
      </c>
      <c r="K1285" s="684" t="s">
        <v>9173</v>
      </c>
      <c r="L1285" s="445">
        <v>33685.699025287206</v>
      </c>
      <c r="M1285" s="446">
        <f>L1285*ЗМІСТ!$E$13/1000*1.2</f>
        <v>2124.349533618868</v>
      </c>
      <c r="N1285" s="874"/>
      <c r="O1285" s="875"/>
      <c r="P1285" s="1033"/>
      <c r="Q1285" s="887"/>
      <c r="R1285" s="672"/>
      <c r="S1285" s="670"/>
      <c r="T1285" s="671"/>
      <c r="U1285" s="425"/>
    </row>
    <row r="1286" spans="1:21" ht="13.5" customHeight="1" outlineLevel="1">
      <c r="A1286" s="425"/>
      <c r="B1286" s="170">
        <f t="shared" si="21"/>
        <v>1279</v>
      </c>
      <c r="C1286" s="450"/>
      <c r="D1286" s="451">
        <v>8595568931375</v>
      </c>
      <c r="E1286" s="204" t="s">
        <v>3630</v>
      </c>
      <c r="F1286" s="586" t="s">
        <v>6470</v>
      </c>
      <c r="G1286" s="715" t="s">
        <v>8567</v>
      </c>
      <c r="H1286" s="723">
        <v>6</v>
      </c>
      <c r="I1286" s="684">
        <v>3.12</v>
      </c>
      <c r="J1286" s="684">
        <v>32.5</v>
      </c>
      <c r="K1286" s="684" t="s">
        <v>9173</v>
      </c>
      <c r="L1286" s="445">
        <v>38660.232499999998</v>
      </c>
      <c r="M1286" s="446">
        <f>L1286*ЗМІСТ!$E$13/1000*1.2</f>
        <v>2438.0627167427997</v>
      </c>
      <c r="N1286" s="874"/>
      <c r="O1286" s="875"/>
      <c r="P1286" s="1033"/>
      <c r="Q1286" s="887"/>
      <c r="R1286" s="672"/>
      <c r="S1286" s="670"/>
      <c r="T1286" s="671"/>
      <c r="U1286" s="425"/>
    </row>
    <row r="1287" spans="1:21" ht="13.5" customHeight="1" outlineLevel="1">
      <c r="A1287" s="425"/>
      <c r="B1287" s="170">
        <f t="shared" si="21"/>
        <v>1280</v>
      </c>
      <c r="C1287" s="21"/>
      <c r="D1287" s="451">
        <v>8595568931382</v>
      </c>
      <c r="E1287" s="204" t="s">
        <v>3631</v>
      </c>
      <c r="F1287" s="586" t="s">
        <v>6471</v>
      </c>
      <c r="G1287" s="715" t="s">
        <v>8567</v>
      </c>
      <c r="H1287" s="723">
        <v>6</v>
      </c>
      <c r="I1287" s="684">
        <v>3.53</v>
      </c>
      <c r="J1287" s="684">
        <v>38.75</v>
      </c>
      <c r="K1287" s="684" t="s">
        <v>9173</v>
      </c>
      <c r="L1287" s="445">
        <v>46056.62225</v>
      </c>
      <c r="M1287" s="446">
        <f>L1287*ЗМІСТ!$E$13/1000*1.2</f>
        <v>2904.50745651444</v>
      </c>
      <c r="N1287" s="874"/>
      <c r="O1287" s="875"/>
      <c r="P1287" s="1033"/>
      <c r="Q1287" s="887"/>
      <c r="R1287" s="672"/>
      <c r="S1287" s="670"/>
      <c r="T1287" s="671"/>
      <c r="U1287" s="425"/>
    </row>
    <row r="1288" spans="1:21" ht="13.5" customHeight="1" outlineLevel="1">
      <c r="A1288" s="425"/>
      <c r="B1288" s="170">
        <f t="shared" si="21"/>
        <v>1281</v>
      </c>
      <c r="C1288" s="450"/>
      <c r="D1288" s="451">
        <v>8595568931283</v>
      </c>
      <c r="E1288" s="204" t="s">
        <v>3632</v>
      </c>
      <c r="F1288" s="582" t="s">
        <v>6472</v>
      </c>
      <c r="G1288" s="715" t="s">
        <v>8567</v>
      </c>
      <c r="H1288" s="723">
        <v>18</v>
      </c>
      <c r="I1288" s="684">
        <v>1.0900000000000001</v>
      </c>
      <c r="J1288" s="684">
        <v>9.5333333000000007</v>
      </c>
      <c r="K1288" s="684" t="s">
        <v>9173</v>
      </c>
      <c r="L1288" s="445">
        <v>14763.135587717379</v>
      </c>
      <c r="M1288" s="446">
        <f>L1288*ЗМІСТ!$E$13/1000*1.2</f>
        <v>931.02002060211476</v>
      </c>
      <c r="N1288" s="874"/>
      <c r="O1288" s="875"/>
      <c r="P1288" s="1033"/>
      <c r="Q1288" s="887"/>
      <c r="R1288" s="672"/>
      <c r="S1288" s="670"/>
      <c r="T1288" s="671"/>
      <c r="U1288" s="425"/>
    </row>
    <row r="1289" spans="1:21" ht="13.5" customHeight="1" outlineLevel="1">
      <c r="A1289" s="425"/>
      <c r="B1289" s="170">
        <f t="shared" si="21"/>
        <v>1282</v>
      </c>
      <c r="C1289" s="450"/>
      <c r="D1289" s="451">
        <v>8595568931290</v>
      </c>
      <c r="E1289" s="204" t="s">
        <v>3633</v>
      </c>
      <c r="F1289" s="586" t="s">
        <v>6473</v>
      </c>
      <c r="G1289" s="715" t="s">
        <v>8567</v>
      </c>
      <c r="H1289" s="723">
        <v>18</v>
      </c>
      <c r="I1289" s="684">
        <v>1.58</v>
      </c>
      <c r="J1289" s="684">
        <v>13.8666667</v>
      </c>
      <c r="K1289" s="684" t="s">
        <v>9173</v>
      </c>
      <c r="L1289" s="445">
        <v>20322.100999999999</v>
      </c>
      <c r="M1289" s="446">
        <f>L1289*ЗМІСТ!$E$13/1000*1.2</f>
        <v>1281.5897259278399</v>
      </c>
      <c r="N1289" s="874"/>
      <c r="O1289" s="875"/>
      <c r="P1289" s="1033"/>
      <c r="Q1289" s="887"/>
      <c r="R1289" s="672"/>
      <c r="S1289" s="670"/>
      <c r="T1289" s="671"/>
      <c r="U1289" s="425"/>
    </row>
    <row r="1290" spans="1:21" ht="13.5" customHeight="1" outlineLevel="1">
      <c r="A1290" s="425"/>
      <c r="B1290" s="170">
        <f t="shared" si="21"/>
        <v>1283</v>
      </c>
      <c r="C1290" s="449"/>
      <c r="D1290" s="451">
        <v>8595568931306</v>
      </c>
      <c r="E1290" s="204" t="s">
        <v>3634</v>
      </c>
      <c r="F1290" s="582" t="s">
        <v>6474</v>
      </c>
      <c r="G1290" s="715" t="s">
        <v>8567</v>
      </c>
      <c r="H1290" s="723">
        <v>18</v>
      </c>
      <c r="I1290" s="684">
        <v>2.0099999999999998</v>
      </c>
      <c r="J1290" s="684">
        <v>18.2</v>
      </c>
      <c r="K1290" s="684" t="s">
        <v>9173</v>
      </c>
      <c r="L1290" s="445">
        <v>27293.460805961564</v>
      </c>
      <c r="M1290" s="446">
        <f>L1290*ЗМІСТ!$E$13/1000*1.2</f>
        <v>1721.2304453134311</v>
      </c>
      <c r="N1290" s="874"/>
      <c r="O1290" s="875"/>
      <c r="P1290" s="1033"/>
      <c r="Q1290" s="887"/>
      <c r="R1290" s="672"/>
      <c r="S1290" s="670"/>
      <c r="T1290" s="671"/>
      <c r="U1290" s="425"/>
    </row>
    <row r="1291" spans="1:21" ht="13.5" customHeight="1" outlineLevel="1">
      <c r="A1291" s="425"/>
      <c r="B1291" s="170">
        <f t="shared" si="21"/>
        <v>1284</v>
      </c>
      <c r="C1291" s="21"/>
      <c r="D1291" s="451">
        <v>8595568931313</v>
      </c>
      <c r="E1291" s="204" t="s">
        <v>3635</v>
      </c>
      <c r="F1291" s="586" t="s">
        <v>6475</v>
      </c>
      <c r="G1291" s="715" t="s">
        <v>8567</v>
      </c>
      <c r="H1291" s="723">
        <v>6</v>
      </c>
      <c r="I1291" s="684">
        <v>2.72</v>
      </c>
      <c r="J1291" s="684">
        <v>33.799999999999997</v>
      </c>
      <c r="K1291" s="684" t="s">
        <v>9173</v>
      </c>
      <c r="L1291" s="445">
        <v>35663.36825</v>
      </c>
      <c r="M1291" s="446">
        <f>L1291*ЗМІСТ!$E$13/1000*1.2</f>
        <v>2249.0689491790799</v>
      </c>
      <c r="N1291" s="874"/>
      <c r="O1291" s="875"/>
      <c r="P1291" s="1033"/>
      <c r="Q1291" s="887"/>
      <c r="R1291" s="672"/>
      <c r="S1291" s="670"/>
      <c r="T1291" s="671"/>
      <c r="U1291" s="425"/>
    </row>
    <row r="1292" spans="1:21" ht="13.5" customHeight="1" outlineLevel="1">
      <c r="A1292" s="425"/>
      <c r="B1292" s="170">
        <f t="shared" si="21"/>
        <v>1285</v>
      </c>
      <c r="C1292" s="21"/>
      <c r="D1292" s="451">
        <v>8595568931320</v>
      </c>
      <c r="E1292" s="204" t="s">
        <v>3636</v>
      </c>
      <c r="F1292" s="586" t="s">
        <v>6476</v>
      </c>
      <c r="G1292" s="715" t="s">
        <v>8567</v>
      </c>
      <c r="H1292" s="723">
        <v>6</v>
      </c>
      <c r="I1292" s="684">
        <v>3.13</v>
      </c>
      <c r="J1292" s="684">
        <v>24.8</v>
      </c>
      <c r="K1292" s="684" t="s">
        <v>9173</v>
      </c>
      <c r="L1292" s="445">
        <v>43304.999499999991</v>
      </c>
      <c r="M1292" s="446">
        <f>L1292*ЗМІСТ!$E$13/1000*1.2</f>
        <v>2730.9795596680792</v>
      </c>
      <c r="N1292" s="874"/>
      <c r="O1292" s="875"/>
      <c r="P1292" s="1033"/>
      <c r="Q1292" s="887"/>
      <c r="R1292" s="672"/>
      <c r="S1292" s="670"/>
      <c r="T1292" s="671"/>
      <c r="U1292" s="425"/>
    </row>
    <row r="1293" spans="1:21" ht="13.5" customHeight="1" outlineLevel="1">
      <c r="A1293" s="425"/>
      <c r="B1293" s="170">
        <f t="shared" si="21"/>
        <v>1286</v>
      </c>
      <c r="C1293" s="450"/>
      <c r="D1293" s="451">
        <v>8595568935748</v>
      </c>
      <c r="E1293" s="204" t="s">
        <v>5064</v>
      </c>
      <c r="F1293" s="582" t="s">
        <v>6478</v>
      </c>
      <c r="G1293" s="715" t="s">
        <v>8568</v>
      </c>
      <c r="H1293" s="723">
        <v>1</v>
      </c>
      <c r="I1293" s="684">
        <v>0.23899999999999999</v>
      </c>
      <c r="J1293" s="684">
        <v>0.1875</v>
      </c>
      <c r="K1293" s="684" t="s">
        <v>9173</v>
      </c>
      <c r="L1293" s="445">
        <v>3467.4640949525665</v>
      </c>
      <c r="M1293" s="446">
        <f>L1293*ЗМІСТ!$E$13/1000*1.2</f>
        <v>218.67160088983343</v>
      </c>
      <c r="N1293" s="874"/>
      <c r="O1293" s="875"/>
      <c r="P1293" s="1033"/>
      <c r="Q1293" s="887"/>
      <c r="R1293" s="672"/>
      <c r="S1293" s="670"/>
      <c r="T1293" s="671"/>
      <c r="U1293" s="425"/>
    </row>
    <row r="1294" spans="1:21" ht="13.5" customHeight="1" outlineLevel="1">
      <c r="A1294" s="425"/>
      <c r="B1294" s="170">
        <f t="shared" si="21"/>
        <v>1287</v>
      </c>
      <c r="C1294" s="450"/>
      <c r="D1294" s="451">
        <v>8595568935755</v>
      </c>
      <c r="E1294" s="204" t="s">
        <v>5066</v>
      </c>
      <c r="F1294" s="582" t="s">
        <v>6480</v>
      </c>
      <c r="G1294" s="715" t="s">
        <v>8568</v>
      </c>
      <c r="H1294" s="723">
        <v>1</v>
      </c>
      <c r="I1294" s="684">
        <v>0.31</v>
      </c>
      <c r="J1294" s="684">
        <v>0.22500000000000001</v>
      </c>
      <c r="K1294" s="684" t="s">
        <v>9173</v>
      </c>
      <c r="L1294" s="445">
        <v>4045.3007519626267</v>
      </c>
      <c r="M1294" s="446">
        <f>L1294*ЗМІСТ!$E$13/1000*1.2</f>
        <v>255.11219937365075</v>
      </c>
      <c r="N1294" s="874"/>
      <c r="O1294" s="875"/>
      <c r="P1294" s="1033"/>
      <c r="Q1294" s="887"/>
      <c r="R1294" s="672"/>
      <c r="S1294" s="670"/>
      <c r="T1294" s="671"/>
      <c r="U1294" s="425"/>
    </row>
    <row r="1295" spans="1:21" ht="13.5" customHeight="1" outlineLevel="1">
      <c r="A1295" s="425"/>
      <c r="B1295" s="170">
        <f t="shared" si="21"/>
        <v>1288</v>
      </c>
      <c r="C1295" s="450"/>
      <c r="D1295" s="451">
        <v>8595568935762</v>
      </c>
      <c r="E1295" s="204" t="s">
        <v>5068</v>
      </c>
      <c r="F1295" s="582" t="s">
        <v>6482</v>
      </c>
      <c r="G1295" s="715" t="s">
        <v>8568</v>
      </c>
      <c r="H1295" s="723">
        <v>1</v>
      </c>
      <c r="I1295" s="684">
        <v>0.37</v>
      </c>
      <c r="J1295" s="684">
        <v>0.26250000000000001</v>
      </c>
      <c r="K1295" s="684" t="s">
        <v>9173</v>
      </c>
      <c r="L1295" s="445">
        <v>5654.1713585108992</v>
      </c>
      <c r="M1295" s="446">
        <f>L1295*ЗМІСТ!$E$13/1000*1.2</f>
        <v>356.57375788571392</v>
      </c>
      <c r="N1295" s="874"/>
      <c r="O1295" s="875"/>
      <c r="P1295" s="1033"/>
      <c r="Q1295" s="887"/>
      <c r="R1295" s="672"/>
      <c r="S1295" s="670"/>
      <c r="T1295" s="671"/>
      <c r="U1295" s="425"/>
    </row>
    <row r="1296" spans="1:21" ht="13.5" customHeight="1" outlineLevel="1">
      <c r="A1296" s="425"/>
      <c r="B1296" s="170">
        <f t="shared" si="21"/>
        <v>1289</v>
      </c>
      <c r="C1296" s="449"/>
      <c r="D1296" s="451">
        <v>8595568935779</v>
      </c>
      <c r="E1296" s="204" t="s">
        <v>5070</v>
      </c>
      <c r="F1296" s="582" t="s">
        <v>6484</v>
      </c>
      <c r="G1296" s="715" t="s">
        <v>8568</v>
      </c>
      <c r="H1296" s="723">
        <v>1</v>
      </c>
      <c r="I1296" s="684">
        <v>0.43</v>
      </c>
      <c r="J1296" s="684">
        <v>0.33750000000000002</v>
      </c>
      <c r="K1296" s="684" t="s">
        <v>9173</v>
      </c>
      <c r="L1296" s="445">
        <v>7105.29107220278</v>
      </c>
      <c r="M1296" s="446">
        <f>L1296*ЗМІСТ!$E$13/1000*1.2</f>
        <v>448.08693933082452</v>
      </c>
      <c r="N1296" s="874"/>
      <c r="O1296" s="875"/>
      <c r="P1296" s="1033"/>
      <c r="Q1296" s="887"/>
      <c r="R1296" s="672"/>
      <c r="S1296" s="670"/>
      <c r="T1296" s="671"/>
      <c r="U1296" s="425"/>
    </row>
    <row r="1297" spans="1:21" ht="13.5" customHeight="1" outlineLevel="1">
      <c r="A1297" s="425"/>
      <c r="B1297" s="170">
        <f t="shared" si="21"/>
        <v>1290</v>
      </c>
      <c r="C1297" s="449"/>
      <c r="D1297" s="451">
        <v>8595568935786</v>
      </c>
      <c r="E1297" s="204" t="s">
        <v>5072</v>
      </c>
      <c r="F1297" s="582" t="s">
        <v>6486</v>
      </c>
      <c r="G1297" s="715" t="s">
        <v>8568</v>
      </c>
      <c r="H1297" s="723">
        <v>1</v>
      </c>
      <c r="I1297" s="684">
        <v>0.54400000000000004</v>
      </c>
      <c r="J1297" s="684">
        <v>0.41249999999999998</v>
      </c>
      <c r="K1297" s="684" t="s">
        <v>9173</v>
      </c>
      <c r="L1297" s="445">
        <v>8563.00617917005</v>
      </c>
      <c r="M1297" s="446">
        <f>L1297*ЗМІСТ!$E$13/1000*1.2</f>
        <v>540.0160516021914</v>
      </c>
      <c r="N1297" s="874"/>
      <c r="O1297" s="875"/>
      <c r="P1297" s="1033"/>
      <c r="Q1297" s="887"/>
      <c r="R1297" s="672"/>
      <c r="S1297" s="670"/>
      <c r="T1297" s="671"/>
      <c r="U1297" s="425"/>
    </row>
    <row r="1298" spans="1:21" ht="13.5" customHeight="1" outlineLevel="1">
      <c r="A1298" s="425"/>
      <c r="B1298" s="170">
        <f t="shared" si="21"/>
        <v>1291</v>
      </c>
      <c r="C1298" s="450"/>
      <c r="D1298" s="451">
        <v>8595568935793</v>
      </c>
      <c r="E1298" s="204" t="s">
        <v>5074</v>
      </c>
      <c r="F1298" s="586" t="s">
        <v>6488</v>
      </c>
      <c r="G1298" s="715" t="s">
        <v>8568</v>
      </c>
      <c r="H1298" s="723">
        <v>1</v>
      </c>
      <c r="I1298" s="684">
        <v>0.66400000000000003</v>
      </c>
      <c r="J1298" s="684">
        <v>0.48749999999999999</v>
      </c>
      <c r="K1298" s="684" t="s">
        <v>9173</v>
      </c>
      <c r="L1298" s="445">
        <v>10010.760903486394</v>
      </c>
      <c r="M1298" s="446">
        <f>L1298*ЗМІСТ!$E$13/1000*1.2</f>
        <v>631.31702389572126</v>
      </c>
      <c r="N1298" s="874"/>
      <c r="O1298" s="875"/>
      <c r="P1298" s="1033"/>
      <c r="Q1298" s="887"/>
      <c r="R1298" s="672"/>
      <c r="S1298" s="670"/>
      <c r="T1298" s="671"/>
      <c r="U1298" s="425"/>
    </row>
    <row r="1299" spans="1:21" ht="13.5" customHeight="1" outlineLevel="1">
      <c r="A1299" s="425"/>
      <c r="B1299" s="170">
        <f t="shared" si="21"/>
        <v>1292</v>
      </c>
      <c r="C1299" s="450"/>
      <c r="D1299" s="451">
        <v>8595568935809</v>
      </c>
      <c r="E1299" s="204" t="s">
        <v>5076</v>
      </c>
      <c r="F1299" s="582" t="s">
        <v>6490</v>
      </c>
      <c r="G1299" s="715" t="s">
        <v>8568</v>
      </c>
      <c r="H1299" s="723">
        <v>1</v>
      </c>
      <c r="I1299" s="684">
        <v>0.77900000000000003</v>
      </c>
      <c r="J1299" s="684">
        <v>0.5625</v>
      </c>
      <c r="K1299" s="684" t="s">
        <v>9173</v>
      </c>
      <c r="L1299" s="445">
        <v>11475.205993023827</v>
      </c>
      <c r="M1299" s="446">
        <f>L1299*ЗМІСТ!$E$13/1000*1.2</f>
        <v>723.67055471109563</v>
      </c>
      <c r="N1299" s="874"/>
      <c r="O1299" s="875"/>
      <c r="P1299" s="1033"/>
      <c r="Q1299" s="887"/>
      <c r="R1299" s="672"/>
      <c r="S1299" s="670"/>
      <c r="T1299" s="671"/>
      <c r="U1299" s="425"/>
    </row>
    <row r="1300" spans="1:21" ht="13.5" customHeight="1" outlineLevel="1">
      <c r="A1300" s="425"/>
      <c r="B1300" s="170">
        <f t="shared" si="21"/>
        <v>1293</v>
      </c>
      <c r="C1300" s="450"/>
      <c r="D1300" s="451">
        <v>8595057689855</v>
      </c>
      <c r="E1300" s="204" t="s">
        <v>3639</v>
      </c>
      <c r="F1300" s="582" t="s">
        <v>6493</v>
      </c>
      <c r="G1300" s="715" t="s">
        <v>8568</v>
      </c>
      <c r="H1300" s="723">
        <v>1000</v>
      </c>
      <c r="I1300" s="684">
        <v>0.02</v>
      </c>
      <c r="J1300" s="684">
        <v>8.9374999999999993E-3</v>
      </c>
      <c r="K1300" s="684" t="s">
        <v>9173</v>
      </c>
      <c r="L1300" s="445">
        <v>595.23366421526634</v>
      </c>
      <c r="M1300" s="446">
        <f>L1300*ЗМІСТ!$E$13/1000*1.2</f>
        <v>37.53772056268528</v>
      </c>
      <c r="N1300" s="874"/>
      <c r="O1300" s="875"/>
      <c r="P1300" s="1033"/>
      <c r="Q1300" s="887"/>
      <c r="R1300" s="672"/>
      <c r="S1300" s="670"/>
      <c r="T1300" s="671"/>
      <c r="U1300" s="425"/>
    </row>
    <row r="1301" spans="1:21" ht="13.5" customHeight="1" outlineLevel="1">
      <c r="A1301" s="425"/>
      <c r="B1301" s="170">
        <f t="shared" si="21"/>
        <v>1294</v>
      </c>
      <c r="C1301" s="450"/>
      <c r="D1301" s="451">
        <v>8595568930385</v>
      </c>
      <c r="E1301" s="204" t="s">
        <v>3640</v>
      </c>
      <c r="F1301" s="582" t="s">
        <v>6494</v>
      </c>
      <c r="G1301" s="715" t="s">
        <v>8568</v>
      </c>
      <c r="H1301" s="723">
        <v>20</v>
      </c>
      <c r="I1301" s="684">
        <v>0.25</v>
      </c>
      <c r="J1301" s="684">
        <v>0.25829999999999997</v>
      </c>
      <c r="K1301" s="684" t="s">
        <v>9173</v>
      </c>
      <c r="L1301" s="445">
        <v>3616.6871006036072</v>
      </c>
      <c r="M1301" s="446">
        <f>L1301*ЗМІСТ!$E$13/1000*1.2</f>
        <v>228.08217664252979</v>
      </c>
      <c r="N1301" s="874"/>
      <c r="O1301" s="875"/>
      <c r="P1301" s="1033"/>
      <c r="Q1301" s="887"/>
      <c r="R1301" s="672"/>
      <c r="S1301" s="670"/>
      <c r="T1301" s="671"/>
      <c r="U1301" s="425"/>
    </row>
    <row r="1302" spans="1:21" ht="13.5" customHeight="1" outlineLevel="1">
      <c r="A1302" s="425"/>
      <c r="B1302" s="170">
        <f t="shared" si="21"/>
        <v>1295</v>
      </c>
      <c r="C1302" s="450"/>
      <c r="D1302" s="451">
        <v>8595568930378</v>
      </c>
      <c r="E1302" s="204" t="s">
        <v>3641</v>
      </c>
      <c r="F1302" s="582" t="s">
        <v>6495</v>
      </c>
      <c r="G1302" s="715" t="s">
        <v>8568</v>
      </c>
      <c r="H1302" s="723">
        <v>20</v>
      </c>
      <c r="I1302" s="684">
        <v>0.25700000000000001</v>
      </c>
      <c r="J1302" s="684">
        <v>0.60718130000000003</v>
      </c>
      <c r="K1302" s="684" t="s">
        <v>9173</v>
      </c>
      <c r="L1302" s="445">
        <v>3613.2273770382608</v>
      </c>
      <c r="M1302" s="446">
        <f>L1302*ЗМІСТ!$E$13/1000*1.2</f>
        <v>227.86399318916054</v>
      </c>
      <c r="N1302" s="874"/>
      <c r="O1302" s="875"/>
      <c r="P1302" s="1033"/>
      <c r="Q1302" s="887"/>
      <c r="R1302" s="672"/>
      <c r="S1302" s="670"/>
      <c r="T1302" s="671"/>
      <c r="U1302" s="425"/>
    </row>
    <row r="1303" spans="1:21" ht="13.5" customHeight="1" outlineLevel="1">
      <c r="A1303" s="425"/>
      <c r="B1303" s="170">
        <f t="shared" si="21"/>
        <v>1296</v>
      </c>
      <c r="C1303" s="450"/>
      <c r="D1303" s="451">
        <v>8595057690530</v>
      </c>
      <c r="E1303" s="204" t="s">
        <v>1876</v>
      </c>
      <c r="F1303" s="582" t="s">
        <v>6496</v>
      </c>
      <c r="G1303" s="715" t="s">
        <v>8567</v>
      </c>
      <c r="H1303" s="723">
        <v>8</v>
      </c>
      <c r="I1303" s="684">
        <v>0.87</v>
      </c>
      <c r="J1303" s="684">
        <v>5.0363062999999997</v>
      </c>
      <c r="K1303" s="684" t="s">
        <v>9173</v>
      </c>
      <c r="L1303" s="445">
        <v>4956.6078133994342</v>
      </c>
      <c r="M1303" s="446">
        <f>L1303*ЗМІСТ!$E$13/1000*1.2</f>
        <v>312.58272208697173</v>
      </c>
      <c r="N1303" s="874"/>
      <c r="O1303" s="875"/>
      <c r="P1303" s="1033"/>
      <c r="Q1303" s="887"/>
      <c r="R1303" s="672"/>
      <c r="S1303" s="670"/>
      <c r="T1303" s="671"/>
      <c r="U1303" s="425"/>
    </row>
    <row r="1304" spans="1:21" ht="13.5" customHeight="1" outlineLevel="1">
      <c r="A1304" s="425"/>
      <c r="B1304" s="170">
        <f t="shared" si="21"/>
        <v>1297</v>
      </c>
      <c r="C1304" s="450"/>
      <c r="D1304" s="451">
        <v>8595057699328</v>
      </c>
      <c r="E1304" s="204" t="s">
        <v>3642</v>
      </c>
      <c r="F1304" s="582" t="s">
        <v>6497</v>
      </c>
      <c r="G1304" s="715" t="s">
        <v>8567</v>
      </c>
      <c r="H1304" s="723">
        <v>20</v>
      </c>
      <c r="I1304" s="684">
        <v>1.04</v>
      </c>
      <c r="J1304" s="684">
        <v>4.8</v>
      </c>
      <c r="K1304" s="684" t="s">
        <v>9173</v>
      </c>
      <c r="L1304" s="445">
        <v>4994.0417564794971</v>
      </c>
      <c r="M1304" s="446">
        <f>L1304*ЗМІСТ!$E$13/1000*1.2</f>
        <v>314.94345028394196</v>
      </c>
      <c r="N1304" s="874"/>
      <c r="O1304" s="875"/>
      <c r="P1304" s="1033"/>
      <c r="Q1304" s="887"/>
      <c r="R1304" s="672"/>
      <c r="S1304" s="670"/>
      <c r="T1304" s="671"/>
      <c r="U1304" s="425"/>
    </row>
    <row r="1305" spans="1:21" ht="13.5" customHeight="1" outlineLevel="1">
      <c r="A1305" s="425"/>
      <c r="B1305" s="170">
        <f t="shared" si="21"/>
        <v>1298</v>
      </c>
      <c r="C1305" s="450"/>
      <c r="D1305" s="451">
        <v>8595057690615</v>
      </c>
      <c r="E1305" s="204" t="s">
        <v>1903</v>
      </c>
      <c r="F1305" s="582" t="s">
        <v>6498</v>
      </c>
      <c r="G1305" s="715" t="s">
        <v>8567</v>
      </c>
      <c r="H1305" s="723">
        <v>8</v>
      </c>
      <c r="I1305" s="684">
        <v>1.04</v>
      </c>
      <c r="J1305" s="684">
        <v>5.7661875</v>
      </c>
      <c r="K1305" s="684" t="s">
        <v>9173</v>
      </c>
      <c r="L1305" s="445">
        <v>5565.6569710338154</v>
      </c>
      <c r="M1305" s="446">
        <f>L1305*ЗМІСТ!$E$13/1000*1.2</f>
        <v>350.99170071616118</v>
      </c>
      <c r="N1305" s="874"/>
      <c r="O1305" s="875"/>
      <c r="P1305" s="1033"/>
      <c r="Q1305" s="887"/>
      <c r="R1305" s="672"/>
      <c r="S1305" s="670"/>
      <c r="T1305" s="671"/>
      <c r="U1305" s="425"/>
    </row>
    <row r="1306" spans="1:21" ht="13.5" customHeight="1" outlineLevel="1">
      <c r="A1306" s="425"/>
      <c r="B1306" s="170">
        <f t="shared" si="21"/>
        <v>1299</v>
      </c>
      <c r="C1306" s="450"/>
      <c r="D1306" s="451">
        <v>8595057697591</v>
      </c>
      <c r="E1306" s="204" t="s">
        <v>3643</v>
      </c>
      <c r="F1306" s="582" t="s">
        <v>6499</v>
      </c>
      <c r="G1306" s="715" t="s">
        <v>8567</v>
      </c>
      <c r="H1306" s="723">
        <v>20</v>
      </c>
      <c r="I1306" s="684">
        <v>0.7</v>
      </c>
      <c r="J1306" s="684">
        <v>3.2</v>
      </c>
      <c r="K1306" s="684" t="s">
        <v>9173</v>
      </c>
      <c r="L1306" s="445">
        <v>3373.8878270626988</v>
      </c>
      <c r="M1306" s="446">
        <f>L1306*ЗМІСТ!$E$13/1000*1.2</f>
        <v>212.7703221038297</v>
      </c>
      <c r="N1306" s="874"/>
      <c r="O1306" s="875"/>
      <c r="P1306" s="1033"/>
      <c r="Q1306" s="887"/>
      <c r="R1306" s="672"/>
      <c r="S1306" s="670"/>
      <c r="T1306" s="671"/>
      <c r="U1306" s="425"/>
    </row>
    <row r="1307" spans="1:21" ht="13.5" customHeight="1" outlineLevel="1">
      <c r="A1307" s="425"/>
      <c r="B1307" s="170">
        <f t="shared" si="21"/>
        <v>1300</v>
      </c>
      <c r="C1307" s="450"/>
      <c r="D1307" s="451">
        <v>8595057690455</v>
      </c>
      <c r="E1307" s="204" t="s">
        <v>1849</v>
      </c>
      <c r="F1307" s="582" t="s">
        <v>6500</v>
      </c>
      <c r="G1307" s="715" t="s">
        <v>8567</v>
      </c>
      <c r="H1307" s="723">
        <v>10</v>
      </c>
      <c r="I1307" s="684">
        <v>0.7</v>
      </c>
      <c r="J1307" s="684">
        <v>4.029045</v>
      </c>
      <c r="K1307" s="684" t="s">
        <v>9173</v>
      </c>
      <c r="L1307" s="445">
        <v>4064.7706168143882</v>
      </c>
      <c r="M1307" s="446">
        <f>L1307*ЗМІСТ!$E$13/1000*1.2</f>
        <v>256.34004381548385</v>
      </c>
      <c r="N1307" s="874"/>
      <c r="O1307" s="1050" t="s">
        <v>9171</v>
      </c>
      <c r="P1307" s="1033"/>
      <c r="Q1307" s="1033"/>
      <c r="R1307" s="672"/>
      <c r="S1307" s="670"/>
      <c r="T1307" s="671"/>
      <c r="U1307" s="425"/>
    </row>
    <row r="1308" spans="1:21" ht="13.5" customHeight="1" outlineLevel="1">
      <c r="A1308" s="425"/>
      <c r="B1308" s="170">
        <f t="shared" si="21"/>
        <v>1301</v>
      </c>
      <c r="C1308" s="450"/>
      <c r="D1308" s="451">
        <v>8595057691278</v>
      </c>
      <c r="E1308" s="204" t="s">
        <v>3644</v>
      </c>
      <c r="F1308" s="582" t="s">
        <v>3645</v>
      </c>
      <c r="G1308" s="715" t="s">
        <v>8567</v>
      </c>
      <c r="H1308" s="723">
        <v>10</v>
      </c>
      <c r="I1308" s="684">
        <v>0.5</v>
      </c>
      <c r="J1308" s="684">
        <v>4.029045</v>
      </c>
      <c r="K1308" s="684" t="s">
        <v>9173</v>
      </c>
      <c r="L1308" s="445">
        <v>11732.86374151404</v>
      </c>
      <c r="M1308" s="446">
        <f>L1308*ЗМІСТ!$E$13/1000*1.2</f>
        <v>739.91944173664263</v>
      </c>
      <c r="N1308" s="874"/>
      <c r="O1308" s="875"/>
      <c r="P1308" s="1033"/>
      <c r="Q1308" s="887"/>
      <c r="R1308" s="672"/>
      <c r="S1308" s="670"/>
      <c r="T1308" s="671"/>
      <c r="U1308" s="425"/>
    </row>
    <row r="1309" spans="1:21" ht="13.5" customHeight="1" outlineLevel="1">
      <c r="A1309" s="425"/>
      <c r="B1309" s="170">
        <f t="shared" si="21"/>
        <v>1302</v>
      </c>
      <c r="C1309" s="450"/>
      <c r="D1309" s="451">
        <v>8595057620735</v>
      </c>
      <c r="E1309" s="204" t="s">
        <v>1957</v>
      </c>
      <c r="F1309" s="582" t="s">
        <v>6501</v>
      </c>
      <c r="G1309" s="715" t="s">
        <v>8567</v>
      </c>
      <c r="H1309" s="723">
        <v>8</v>
      </c>
      <c r="I1309" s="684">
        <v>1.1000000000000001</v>
      </c>
      <c r="J1309" s="684">
        <v>6.9093749999999998</v>
      </c>
      <c r="K1309" s="684" t="s">
        <v>9173</v>
      </c>
      <c r="L1309" s="445">
        <v>5992.6243292139825</v>
      </c>
      <c r="M1309" s="446">
        <f>L1309*ЗМІСТ!$E$13/1000*1.2</f>
        <v>377.91790187765787</v>
      </c>
      <c r="N1309" s="874">
        <v>6.7684738758088156E-2</v>
      </c>
      <c r="O1309" s="1050" t="s">
        <v>9171</v>
      </c>
      <c r="P1309" s="1033"/>
      <c r="Q1309" s="1033"/>
      <c r="R1309" s="672"/>
      <c r="S1309" s="670"/>
      <c r="T1309" s="671"/>
      <c r="U1309" s="425"/>
    </row>
    <row r="1310" spans="1:21" ht="13.5" customHeight="1" outlineLevel="1">
      <c r="A1310" s="425"/>
      <c r="B1310" s="170">
        <f t="shared" si="21"/>
        <v>1303</v>
      </c>
      <c r="C1310" s="450"/>
      <c r="D1310" s="451">
        <v>8595057620704</v>
      </c>
      <c r="E1310" s="204" t="s">
        <v>1990</v>
      </c>
      <c r="F1310" s="582" t="s">
        <v>6502</v>
      </c>
      <c r="G1310" s="715" t="s">
        <v>8567</v>
      </c>
      <c r="H1310" s="723">
        <v>6</v>
      </c>
      <c r="I1310" s="684">
        <v>1.4530000000000001</v>
      </c>
      <c r="J1310" s="684">
        <v>9.3565500000000004</v>
      </c>
      <c r="K1310" s="684" t="s">
        <v>9173</v>
      </c>
      <c r="L1310" s="445">
        <v>8497.3557287438725</v>
      </c>
      <c r="M1310" s="446">
        <f>L1310*ЗМІСТ!$E$13/1000*1.2</f>
        <v>535.87588210058698</v>
      </c>
      <c r="N1310" s="874"/>
      <c r="O1310" s="1050" t="s">
        <v>9171</v>
      </c>
      <c r="P1310" s="1033"/>
      <c r="Q1310" s="1033"/>
      <c r="R1310" s="672"/>
      <c r="S1310" s="670"/>
      <c r="T1310" s="671"/>
      <c r="U1310" s="425"/>
    </row>
    <row r="1311" spans="1:21" ht="13.5" customHeight="1" outlineLevel="1">
      <c r="A1311" s="425"/>
      <c r="B1311" s="170">
        <f t="shared" si="21"/>
        <v>1304</v>
      </c>
      <c r="C1311" s="450"/>
      <c r="D1311" s="451">
        <v>8595057620674</v>
      </c>
      <c r="E1311" s="204" t="s">
        <v>2014</v>
      </c>
      <c r="F1311" s="582" t="s">
        <v>6503</v>
      </c>
      <c r="G1311" s="715" t="s">
        <v>8567</v>
      </c>
      <c r="H1311" s="723">
        <v>6</v>
      </c>
      <c r="I1311" s="684">
        <v>1.91</v>
      </c>
      <c r="J1311" s="684">
        <v>12.093500000000001</v>
      </c>
      <c r="K1311" s="684" t="s">
        <v>9173</v>
      </c>
      <c r="L1311" s="445">
        <v>10433.746276427386</v>
      </c>
      <c r="M1311" s="446">
        <f>L1311*ЗМІСТ!$E$13/1000*1.2</f>
        <v>657.99210577721237</v>
      </c>
      <c r="N1311" s="874"/>
      <c r="O1311" s="875"/>
      <c r="P1311" s="1033"/>
      <c r="Q1311" s="887"/>
      <c r="R1311" s="672"/>
      <c r="S1311" s="670"/>
      <c r="T1311" s="671"/>
      <c r="U1311" s="425"/>
    </row>
    <row r="1312" spans="1:21" ht="13.5" customHeight="1" outlineLevel="1">
      <c r="A1312" s="425"/>
      <c r="B1312" s="170">
        <f t="shared" si="21"/>
        <v>1305</v>
      </c>
      <c r="C1312" s="450"/>
      <c r="D1312" s="451">
        <v>8595057620766</v>
      </c>
      <c r="E1312" s="204" t="s">
        <v>1933</v>
      </c>
      <c r="F1312" s="582" t="s">
        <v>6504</v>
      </c>
      <c r="G1312" s="715" t="s">
        <v>8567</v>
      </c>
      <c r="H1312" s="723">
        <v>18</v>
      </c>
      <c r="I1312" s="684">
        <v>0.75</v>
      </c>
      <c r="J1312" s="684">
        <v>4.0311667</v>
      </c>
      <c r="K1312" s="684" t="s">
        <v>9173</v>
      </c>
      <c r="L1312" s="445">
        <v>4037.0172682041994</v>
      </c>
      <c r="M1312" s="446">
        <f>L1312*ЗМІСТ!$E$13/1000*1.2</f>
        <v>254.58981107926667</v>
      </c>
      <c r="N1312" s="874"/>
      <c r="O1312" s="875"/>
      <c r="P1312" s="1033"/>
      <c r="Q1312" s="887"/>
      <c r="R1312" s="672"/>
      <c r="S1312" s="670"/>
      <c r="T1312" s="671"/>
      <c r="U1312" s="425"/>
    </row>
    <row r="1313" spans="1:21" ht="13.5" customHeight="1" outlineLevel="1">
      <c r="A1313" s="425"/>
      <c r="B1313" s="170">
        <f t="shared" si="21"/>
        <v>1306</v>
      </c>
      <c r="C1313" s="450"/>
      <c r="D1313" s="451">
        <v>8595057687806</v>
      </c>
      <c r="E1313" s="204" t="s">
        <v>3646</v>
      </c>
      <c r="F1313" s="582" t="s">
        <v>6505</v>
      </c>
      <c r="G1313" s="715" t="s">
        <v>8568</v>
      </c>
      <c r="H1313" s="723">
        <v>1</v>
      </c>
      <c r="I1313" s="684">
        <v>0.27900000000000003</v>
      </c>
      <c r="J1313" s="684">
        <v>0.78400000000000003</v>
      </c>
      <c r="K1313" s="684" t="s">
        <v>9173</v>
      </c>
      <c r="L1313" s="445">
        <v>23921.965185475477</v>
      </c>
      <c r="M1313" s="446">
        <f>L1313*ЗМІСТ!$E$13/1000*1.2</f>
        <v>1508.6109849423956</v>
      </c>
      <c r="N1313" s="874"/>
      <c r="O1313" s="875"/>
      <c r="P1313" s="1033"/>
      <c r="Q1313" s="887"/>
      <c r="R1313" s="672"/>
      <c r="S1313" s="670"/>
      <c r="T1313" s="671"/>
      <c r="U1313" s="425"/>
    </row>
    <row r="1314" spans="1:21" ht="13.5" customHeight="1" outlineLevel="1">
      <c r="A1314" s="425"/>
      <c r="B1314" s="170">
        <f t="shared" si="21"/>
        <v>1307</v>
      </c>
      <c r="C1314" s="450"/>
      <c r="D1314" s="451">
        <v>8595057618374</v>
      </c>
      <c r="E1314" s="204" t="s">
        <v>3647</v>
      </c>
      <c r="F1314" s="582" t="s">
        <v>6506</v>
      </c>
      <c r="G1314" s="715" t="s">
        <v>8568</v>
      </c>
      <c r="H1314" s="723">
        <v>1</v>
      </c>
      <c r="I1314" s="684">
        <v>0.245</v>
      </c>
      <c r="J1314" s="684">
        <v>0.78400000000000003</v>
      </c>
      <c r="K1314" s="684" t="s">
        <v>9173</v>
      </c>
      <c r="L1314" s="445">
        <v>23184.358641918087</v>
      </c>
      <c r="M1314" s="446">
        <f>L1314*ЗМІСТ!$E$13/1000*1.2</f>
        <v>1462.0946838965394</v>
      </c>
      <c r="N1314" s="874"/>
      <c r="O1314" s="875"/>
      <c r="P1314" s="1033"/>
      <c r="Q1314" s="887"/>
      <c r="R1314" s="672"/>
      <c r="S1314" s="670"/>
      <c r="T1314" s="671"/>
      <c r="U1314" s="425"/>
    </row>
    <row r="1315" spans="1:21" ht="13.5" customHeight="1" outlineLevel="1">
      <c r="A1315" s="425"/>
      <c r="B1315" s="170">
        <f t="shared" si="21"/>
        <v>1308</v>
      </c>
      <c r="C1315" s="450"/>
      <c r="D1315" s="451">
        <v>8595057668676</v>
      </c>
      <c r="E1315" s="204" t="s">
        <v>3648</v>
      </c>
      <c r="F1315" s="582" t="s">
        <v>6507</v>
      </c>
      <c r="G1315" s="715" t="s">
        <v>8568</v>
      </c>
      <c r="H1315" s="723">
        <v>1</v>
      </c>
      <c r="I1315" s="684">
        <v>0.13500000000000001</v>
      </c>
      <c r="J1315" s="684">
        <v>0.57599999999999996</v>
      </c>
      <c r="K1315" s="684" t="s">
        <v>9173</v>
      </c>
      <c r="L1315" s="445">
        <v>18557.762032225237</v>
      </c>
      <c r="M1315" s="446">
        <f>L1315*ЗМІСТ!$E$13/1000*1.2</f>
        <v>1170.3237355583271</v>
      </c>
      <c r="N1315" s="874"/>
      <c r="O1315" s="875"/>
      <c r="P1315" s="1033"/>
      <c r="Q1315" s="887"/>
      <c r="R1315" s="672"/>
      <c r="S1315" s="670"/>
      <c r="T1315" s="671"/>
      <c r="U1315" s="425"/>
    </row>
    <row r="1316" spans="1:21" ht="13.5" customHeight="1" outlineLevel="1">
      <c r="A1316" s="425"/>
      <c r="B1316" s="170">
        <f t="shared" si="21"/>
        <v>1309</v>
      </c>
      <c r="C1316" s="450"/>
      <c r="D1316" s="451">
        <v>8595057615915</v>
      </c>
      <c r="E1316" s="204" t="s">
        <v>3010</v>
      </c>
      <c r="F1316" s="582" t="s">
        <v>6508</v>
      </c>
      <c r="G1316" s="715" t="s">
        <v>8568</v>
      </c>
      <c r="H1316" s="723">
        <v>1</v>
      </c>
      <c r="I1316" s="684">
        <v>0.996</v>
      </c>
      <c r="J1316" s="684">
        <v>2.9325000000000001</v>
      </c>
      <c r="K1316" s="684" t="s">
        <v>9173</v>
      </c>
      <c r="L1316" s="445">
        <v>201036.81144443512</v>
      </c>
      <c r="M1316" s="446">
        <f>L1316*ЗМІСТ!$E$13/1000*1.2</f>
        <v>12678.153311042024</v>
      </c>
      <c r="N1316" s="874"/>
      <c r="O1316" s="875"/>
      <c r="P1316" s="1033"/>
      <c r="Q1316" s="887"/>
      <c r="R1316" s="672"/>
      <c r="S1316" s="670"/>
      <c r="T1316" s="671"/>
      <c r="U1316" s="425"/>
    </row>
    <row r="1317" spans="1:21" ht="13.5" customHeight="1" outlineLevel="1">
      <c r="A1317" s="425"/>
      <c r="B1317" s="170">
        <f t="shared" si="21"/>
        <v>1310</v>
      </c>
      <c r="C1317" s="450"/>
      <c r="D1317" s="451">
        <v>8595057612273</v>
      </c>
      <c r="E1317" s="204" t="s">
        <v>2950</v>
      </c>
      <c r="F1317" s="582" t="s">
        <v>6509</v>
      </c>
      <c r="G1317" s="715" t="s">
        <v>8568</v>
      </c>
      <c r="H1317" s="723">
        <v>2400</v>
      </c>
      <c r="I1317" s="829">
        <v>2.3999999999999998E-3</v>
      </c>
      <c r="J1317" s="684">
        <v>1.18645E-2</v>
      </c>
      <c r="K1317" s="684" t="s">
        <v>9173</v>
      </c>
      <c r="L1317" s="445">
        <v>35.024250034977484</v>
      </c>
      <c r="M1317" s="446">
        <f>L1317*ЗМІСТ!$E$13/1000*1.2</f>
        <v>2.208763700325814</v>
      </c>
      <c r="N1317" s="874"/>
      <c r="O1317" s="875"/>
      <c r="P1317" s="1033"/>
      <c r="Q1317" s="887"/>
      <c r="R1317" s="672"/>
      <c r="S1317" s="670"/>
      <c r="T1317" s="671"/>
      <c r="U1317" s="425"/>
    </row>
    <row r="1318" spans="1:21" ht="13.5" customHeight="1" outlineLevel="1">
      <c r="A1318" s="425"/>
      <c r="B1318" s="170">
        <f t="shared" si="21"/>
        <v>1311</v>
      </c>
      <c r="C1318" s="450"/>
      <c r="D1318" s="451">
        <v>8595057605329</v>
      </c>
      <c r="E1318" s="204" t="s">
        <v>2952</v>
      </c>
      <c r="F1318" s="582" t="s">
        <v>6511</v>
      </c>
      <c r="G1318" s="715" t="s">
        <v>8568</v>
      </c>
      <c r="H1318" s="723">
        <v>4000</v>
      </c>
      <c r="I1318" s="829">
        <v>1.6999999999999999E-3</v>
      </c>
      <c r="J1318" s="684">
        <v>7.1187000000000004E-3</v>
      </c>
      <c r="K1318" s="684" t="s">
        <v>9173</v>
      </c>
      <c r="L1318" s="445">
        <v>35.110811347230573</v>
      </c>
      <c r="M1318" s="446">
        <f>L1318*ЗМІСТ!$E$13/1000*1.2</f>
        <v>2.2142225890719329</v>
      </c>
      <c r="N1318" s="874"/>
      <c r="O1318" s="875"/>
      <c r="P1318" s="1033"/>
      <c r="Q1318" s="887"/>
      <c r="R1318" s="672"/>
      <c r="S1318" s="670"/>
      <c r="T1318" s="671"/>
      <c r="U1318" s="425"/>
    </row>
    <row r="1319" spans="1:21" ht="13.5" customHeight="1" outlineLevel="1">
      <c r="A1319" s="425"/>
      <c r="B1319" s="170">
        <f t="shared" si="21"/>
        <v>1312</v>
      </c>
      <c r="C1319" s="450"/>
      <c r="D1319" s="451">
        <v>8595057632646</v>
      </c>
      <c r="E1319" s="204" t="s">
        <v>3649</v>
      </c>
      <c r="F1319" s="582" t="s">
        <v>6512</v>
      </c>
      <c r="G1319" s="715" t="s">
        <v>8568</v>
      </c>
      <c r="H1319" s="723">
        <v>3000</v>
      </c>
      <c r="I1319" s="829">
        <v>2.5999999999999999E-3</v>
      </c>
      <c r="J1319" s="684">
        <v>9.4915999999999993E-3</v>
      </c>
      <c r="K1319" s="684" t="s">
        <v>9173</v>
      </c>
      <c r="L1319" s="445">
        <v>36.698577233133129</v>
      </c>
      <c r="M1319" s="446">
        <f>L1319*ЗМІСТ!$E$13/1000*1.2</f>
        <v>2.3143532028579501</v>
      </c>
      <c r="N1319" s="874"/>
      <c r="O1319" s="875"/>
      <c r="P1319" s="1033"/>
      <c r="Q1319" s="887"/>
      <c r="R1319" s="672"/>
      <c r="S1319" s="670"/>
      <c r="T1319" s="671"/>
      <c r="U1319" s="425"/>
    </row>
    <row r="1320" spans="1:21" ht="13.5" customHeight="1" outlineLevel="1">
      <c r="A1320" s="425"/>
      <c r="B1320" s="170">
        <f t="shared" si="21"/>
        <v>1313</v>
      </c>
      <c r="C1320" s="450"/>
      <c r="D1320" s="451">
        <v>8595057605176</v>
      </c>
      <c r="E1320" s="204" t="s">
        <v>2960</v>
      </c>
      <c r="F1320" s="582" t="s">
        <v>6513</v>
      </c>
      <c r="G1320" s="715" t="s">
        <v>8568</v>
      </c>
      <c r="H1320" s="723">
        <v>3000</v>
      </c>
      <c r="I1320" s="829">
        <v>2.3999999999999998E-3</v>
      </c>
      <c r="J1320" s="684">
        <v>9.4915999999999993E-3</v>
      </c>
      <c r="K1320" s="684" t="s">
        <v>9173</v>
      </c>
      <c r="L1320" s="445">
        <v>86.883100067411135</v>
      </c>
      <c r="M1320" s="446">
        <f>L1320*ЗМІСТ!$E$13/1000*1.2</f>
        <v>5.4791819213552051</v>
      </c>
      <c r="N1320" s="874"/>
      <c r="O1320" s="875"/>
      <c r="P1320" s="1033"/>
      <c r="Q1320" s="887"/>
      <c r="R1320" s="672"/>
      <c r="S1320" s="670"/>
      <c r="T1320" s="671"/>
      <c r="U1320" s="425"/>
    </row>
    <row r="1321" spans="1:21" ht="13.5" customHeight="1" outlineLevel="1">
      <c r="A1321" s="425"/>
      <c r="B1321" s="170">
        <f t="shared" si="21"/>
        <v>1314</v>
      </c>
      <c r="C1321" s="450"/>
      <c r="D1321" s="451">
        <v>8595057632653</v>
      </c>
      <c r="E1321" s="204" t="s">
        <v>3650</v>
      </c>
      <c r="F1321" s="582" t="s">
        <v>6514</v>
      </c>
      <c r="G1321" s="715" t="s">
        <v>8568</v>
      </c>
      <c r="H1321" s="723">
        <v>2000</v>
      </c>
      <c r="I1321" s="829">
        <v>4.4999999999999997E-3</v>
      </c>
      <c r="J1321" s="684">
        <v>1.4237400000000001E-2</v>
      </c>
      <c r="K1321" s="684" t="s">
        <v>9173</v>
      </c>
      <c r="L1321" s="445">
        <v>51.264390961535668</v>
      </c>
      <c r="M1321" s="446">
        <f>L1321*ЗМІСТ!$E$13/1000*1.2</f>
        <v>3.2329293492957314</v>
      </c>
      <c r="N1321" s="874"/>
      <c r="O1321" s="875"/>
      <c r="P1321" s="1033"/>
      <c r="Q1321" s="887"/>
      <c r="R1321" s="672"/>
      <c r="S1321" s="670"/>
      <c r="T1321" s="671"/>
      <c r="U1321" s="425"/>
    </row>
    <row r="1322" spans="1:21" ht="13.5" customHeight="1" outlineLevel="1">
      <c r="A1322" s="425"/>
      <c r="B1322" s="170">
        <f t="shared" si="21"/>
        <v>1315</v>
      </c>
      <c r="C1322" s="450"/>
      <c r="D1322" s="451">
        <v>8595057605190</v>
      </c>
      <c r="E1322" s="204" t="s">
        <v>2961</v>
      </c>
      <c r="F1322" s="582" t="s">
        <v>6515</v>
      </c>
      <c r="G1322" s="715" t="s">
        <v>8568</v>
      </c>
      <c r="H1322" s="723">
        <v>2000</v>
      </c>
      <c r="I1322" s="829">
        <v>4.4000000000000003E-3</v>
      </c>
      <c r="J1322" s="684">
        <v>1.4237400000000001E-2</v>
      </c>
      <c r="K1322" s="684" t="s">
        <v>9173</v>
      </c>
      <c r="L1322" s="445">
        <v>118.53805195227071</v>
      </c>
      <c r="M1322" s="446">
        <f>L1322*ЗМІСТ!$E$13/1000*1.2</f>
        <v>7.4754647422296863</v>
      </c>
      <c r="N1322" s="874"/>
      <c r="O1322" s="875"/>
      <c r="P1322" s="1033"/>
      <c r="Q1322" s="887"/>
      <c r="R1322" s="672"/>
      <c r="S1322" s="670"/>
      <c r="T1322" s="671"/>
      <c r="U1322" s="425"/>
    </row>
    <row r="1323" spans="1:21" ht="13.5" customHeight="1" outlineLevel="1">
      <c r="A1323" s="425"/>
      <c r="B1323" s="170">
        <f t="shared" si="21"/>
        <v>1316</v>
      </c>
      <c r="C1323" s="450"/>
      <c r="D1323" s="451">
        <v>8595057632622</v>
      </c>
      <c r="E1323" s="204" t="s">
        <v>3651</v>
      </c>
      <c r="F1323" s="582" t="s">
        <v>6516</v>
      </c>
      <c r="G1323" s="715" t="s">
        <v>8568</v>
      </c>
      <c r="H1323" s="723">
        <v>14000</v>
      </c>
      <c r="I1323" s="829">
        <v>6.9999999999999999E-4</v>
      </c>
      <c r="J1323" s="684">
        <v>2.0338999999999999E-3</v>
      </c>
      <c r="K1323" s="684" t="s">
        <v>9173</v>
      </c>
      <c r="L1323" s="445">
        <v>17.141823325593602</v>
      </c>
      <c r="M1323" s="446">
        <f>L1323*ЗМІСТ!$E$13/1000*1.2</f>
        <v>1.0810292035135027</v>
      </c>
      <c r="N1323" s="874"/>
      <c r="O1323" s="875"/>
      <c r="P1323" s="1033"/>
      <c r="Q1323" s="887"/>
      <c r="R1323" s="672"/>
      <c r="S1323" s="670"/>
      <c r="T1323" s="671"/>
      <c r="U1323" s="425"/>
    </row>
    <row r="1324" spans="1:21" ht="13.5" customHeight="1" outlineLevel="1">
      <c r="A1324" s="425"/>
      <c r="B1324" s="170">
        <f t="shared" si="21"/>
        <v>1317</v>
      </c>
      <c r="C1324" s="450"/>
      <c r="D1324" s="451">
        <v>8595057605213</v>
      </c>
      <c r="E1324" s="204" t="s">
        <v>2962</v>
      </c>
      <c r="F1324" s="582" t="s">
        <v>6517</v>
      </c>
      <c r="G1324" s="715" t="s">
        <v>8568</v>
      </c>
      <c r="H1324" s="723">
        <v>14000</v>
      </c>
      <c r="I1324" s="829">
        <v>5.9999999999999995E-4</v>
      </c>
      <c r="J1324" s="684">
        <v>2.0338999999999999E-3</v>
      </c>
      <c r="K1324" s="684" t="s">
        <v>9173</v>
      </c>
      <c r="L1324" s="445">
        <v>32.351648351648343</v>
      </c>
      <c r="M1324" s="446">
        <f>L1324*ЗМІСТ!$E$13/1000*1.2</f>
        <v>2.0402191753846148</v>
      </c>
      <c r="N1324" s="874">
        <v>-0.13568772954773886</v>
      </c>
      <c r="O1324" s="875"/>
      <c r="P1324" s="1033"/>
      <c r="Q1324" s="887"/>
      <c r="R1324" s="672"/>
      <c r="S1324" s="670"/>
      <c r="T1324" s="671"/>
      <c r="U1324" s="425"/>
    </row>
    <row r="1325" spans="1:21" ht="13.5" customHeight="1" outlineLevel="1">
      <c r="A1325" s="425"/>
      <c r="B1325" s="170">
        <f t="shared" si="21"/>
        <v>1318</v>
      </c>
      <c r="C1325" s="450"/>
      <c r="D1325" s="451">
        <v>8595057632639</v>
      </c>
      <c r="E1325" s="204" t="s">
        <v>3652</v>
      </c>
      <c r="F1325" s="582" t="s">
        <v>6518</v>
      </c>
      <c r="G1325" s="715" t="s">
        <v>8568</v>
      </c>
      <c r="H1325" s="723">
        <v>6000</v>
      </c>
      <c r="I1325" s="829">
        <v>1.5E-3</v>
      </c>
      <c r="J1325" s="684">
        <v>4.7457999999999997E-3</v>
      </c>
      <c r="K1325" s="684" t="s">
        <v>9173</v>
      </c>
      <c r="L1325" s="445">
        <v>29.037952770010293</v>
      </c>
      <c r="M1325" s="446">
        <f>L1325*ЗМІСТ!$E$13/1000*1.2</f>
        <v>1.8312448074154857</v>
      </c>
      <c r="N1325" s="874"/>
      <c r="O1325" s="875"/>
      <c r="P1325" s="1033"/>
      <c r="Q1325" s="887"/>
      <c r="R1325" s="672"/>
      <c r="S1325" s="670"/>
      <c r="T1325" s="671"/>
      <c r="U1325" s="425"/>
    </row>
    <row r="1326" spans="1:21" ht="13.5" customHeight="1" outlineLevel="1">
      <c r="A1326" s="425"/>
      <c r="B1326" s="170">
        <f t="shared" si="21"/>
        <v>1319</v>
      </c>
      <c r="C1326" s="450"/>
      <c r="D1326" s="451">
        <v>8595057605251</v>
      </c>
      <c r="E1326" s="204" t="s">
        <v>2963</v>
      </c>
      <c r="F1326" s="582" t="s">
        <v>6519</v>
      </c>
      <c r="G1326" s="715" t="s">
        <v>8568</v>
      </c>
      <c r="H1326" s="723">
        <v>6000</v>
      </c>
      <c r="I1326" s="829">
        <v>1.3699999999999999E-3</v>
      </c>
      <c r="J1326" s="684">
        <v>4.7457999999999997E-3</v>
      </c>
      <c r="K1326" s="684" t="s">
        <v>9173</v>
      </c>
      <c r="L1326" s="445">
        <v>40.35531135531135</v>
      </c>
      <c r="M1326" s="446">
        <f>L1326*ЗМІСТ!$E$13/1000*1.2</f>
        <v>2.5449608984615382</v>
      </c>
      <c r="N1326" s="874">
        <v>-0.1625958046742218</v>
      </c>
      <c r="O1326" s="875"/>
      <c r="P1326" s="1033"/>
      <c r="Q1326" s="887"/>
      <c r="R1326" s="672"/>
      <c r="S1326" s="670"/>
      <c r="T1326" s="671"/>
      <c r="U1326" s="425"/>
    </row>
    <row r="1327" spans="1:21" ht="13.5" customHeight="1" outlineLevel="1">
      <c r="A1327" s="425"/>
      <c r="B1327" s="170">
        <f t="shared" si="21"/>
        <v>1320</v>
      </c>
      <c r="C1327" s="450"/>
      <c r="D1327" s="451">
        <v>8595057618473</v>
      </c>
      <c r="E1327" s="204" t="s">
        <v>2954</v>
      </c>
      <c r="F1327" s="582" t="s">
        <v>6521</v>
      </c>
      <c r="G1327" s="715" t="s">
        <v>8568</v>
      </c>
      <c r="H1327" s="723">
        <v>4800</v>
      </c>
      <c r="I1327" s="829">
        <v>3.0999999999999999E-3</v>
      </c>
      <c r="J1327" s="684">
        <v>4.7699999999999999E-3</v>
      </c>
      <c r="K1327" s="684" t="s">
        <v>9173</v>
      </c>
      <c r="L1327" s="445">
        <v>65.761970441293258</v>
      </c>
      <c r="M1327" s="446">
        <f>L1327*ЗМІСТ!$E$13/1000*1.2</f>
        <v>4.1472023819944477</v>
      </c>
      <c r="N1327" s="874"/>
      <c r="O1327" s="875"/>
      <c r="P1327" s="1033"/>
      <c r="Q1327" s="887"/>
      <c r="R1327" s="672"/>
      <c r="S1327" s="670"/>
      <c r="T1327" s="671"/>
      <c r="U1327" s="425"/>
    </row>
    <row r="1328" spans="1:21" ht="13.5" customHeight="1" outlineLevel="1">
      <c r="A1328" s="425"/>
      <c r="B1328" s="170">
        <f t="shared" si="21"/>
        <v>1321</v>
      </c>
      <c r="C1328" s="450"/>
      <c r="D1328" s="451">
        <v>8595057618480</v>
      </c>
      <c r="E1328" s="204" t="s">
        <v>2955</v>
      </c>
      <c r="F1328" s="582" t="s">
        <v>6522</v>
      </c>
      <c r="G1328" s="715" t="s">
        <v>8568</v>
      </c>
      <c r="H1328" s="723">
        <v>2400</v>
      </c>
      <c r="I1328" s="829">
        <v>4.1000000000000003E-3</v>
      </c>
      <c r="J1328" s="684">
        <v>9.5399999999999999E-3</v>
      </c>
      <c r="K1328" s="684" t="s">
        <v>9173</v>
      </c>
      <c r="L1328" s="445">
        <v>73.113198657148402</v>
      </c>
      <c r="M1328" s="446">
        <f>L1328*ЗМІСТ!$E$13/1000*1.2</f>
        <v>4.6107990620026209</v>
      </c>
      <c r="N1328" s="874"/>
      <c r="O1328" s="875"/>
      <c r="P1328" s="1033"/>
      <c r="Q1328" s="887"/>
      <c r="R1328" s="672"/>
      <c r="S1328" s="670"/>
      <c r="T1328" s="671"/>
      <c r="U1328" s="425"/>
    </row>
    <row r="1329" spans="1:21" ht="13.5" customHeight="1" outlineLevel="1">
      <c r="A1329" s="425"/>
      <c r="B1329" s="170">
        <f t="shared" si="21"/>
        <v>1322</v>
      </c>
      <c r="C1329" s="450"/>
      <c r="D1329" s="451">
        <v>8595057618497</v>
      </c>
      <c r="E1329" s="204" t="s">
        <v>2956</v>
      </c>
      <c r="F1329" s="582" t="s">
        <v>6523</v>
      </c>
      <c r="G1329" s="715" t="s">
        <v>8568</v>
      </c>
      <c r="H1329" s="723">
        <v>100</v>
      </c>
      <c r="I1329" s="684">
        <v>5.0000000000000001E-3</v>
      </c>
      <c r="J1329" s="684">
        <v>9.5399999999999999E-3</v>
      </c>
      <c r="K1329" s="684" t="s">
        <v>9173</v>
      </c>
      <c r="L1329" s="445">
        <v>86.706881935972106</v>
      </c>
      <c r="M1329" s="446">
        <f>L1329*ЗМІСТ!$E$13/1000*1.2</f>
        <v>5.4680689293090348</v>
      </c>
      <c r="N1329" s="874"/>
      <c r="O1329" s="875"/>
      <c r="P1329" s="1033"/>
      <c r="Q1329" s="887"/>
      <c r="R1329" s="672"/>
      <c r="S1329" s="670"/>
      <c r="T1329" s="671"/>
      <c r="U1329" s="425"/>
    </row>
    <row r="1330" spans="1:21" ht="13.5" customHeight="1" outlineLevel="1">
      <c r="A1330" s="425"/>
      <c r="B1330" s="170">
        <f t="shared" si="21"/>
        <v>1323</v>
      </c>
      <c r="C1330" s="450"/>
      <c r="D1330" s="451">
        <v>8595057618503</v>
      </c>
      <c r="E1330" s="204" t="s">
        <v>2957</v>
      </c>
      <c r="F1330" s="582" t="s">
        <v>6524</v>
      </c>
      <c r="G1330" s="715" t="s">
        <v>8568</v>
      </c>
      <c r="H1330" s="723">
        <v>2000</v>
      </c>
      <c r="I1330" s="684">
        <v>5.7999999999999996E-3</v>
      </c>
      <c r="J1330" s="684">
        <v>1.1448E-2</v>
      </c>
      <c r="K1330" s="684" t="s">
        <v>9173</v>
      </c>
      <c r="L1330" s="445">
        <v>96.592422732343636</v>
      </c>
      <c r="M1330" s="446">
        <f>L1330*ЗМІСТ!$E$13/1000*1.2</f>
        <v>6.0914890924048812</v>
      </c>
      <c r="N1330" s="874"/>
      <c r="O1330" s="875"/>
      <c r="P1330" s="1033"/>
      <c r="Q1330" s="887"/>
      <c r="R1330" s="672"/>
      <c r="S1330" s="670"/>
      <c r="T1330" s="671"/>
      <c r="U1330" s="425"/>
    </row>
    <row r="1331" spans="1:21" ht="13.5" customHeight="1" outlineLevel="1">
      <c r="A1331" s="425"/>
      <c r="B1331" s="170">
        <f t="shared" si="21"/>
        <v>1324</v>
      </c>
      <c r="C1331" s="450"/>
      <c r="D1331" s="451">
        <v>8595057618510</v>
      </c>
      <c r="E1331" s="204" t="s">
        <v>2958</v>
      </c>
      <c r="F1331" s="582" t="s">
        <v>6525</v>
      </c>
      <c r="G1331" s="715" t="s">
        <v>8568</v>
      </c>
      <c r="H1331" s="723">
        <v>1200</v>
      </c>
      <c r="I1331" s="684">
        <v>7.6E-3</v>
      </c>
      <c r="J1331" s="684">
        <v>1.908E-2</v>
      </c>
      <c r="K1331" s="684" t="s">
        <v>9173</v>
      </c>
      <c r="L1331" s="445">
        <v>129.95841749385397</v>
      </c>
      <c r="M1331" s="446">
        <f>L1331*ЗМІСТ!$E$13/1000*1.2</f>
        <v>8.1956768474856077</v>
      </c>
      <c r="N1331" s="874"/>
      <c r="O1331" s="875"/>
      <c r="P1331" s="1033"/>
      <c r="Q1331" s="887"/>
      <c r="R1331" s="672"/>
      <c r="S1331" s="670"/>
      <c r="T1331" s="671"/>
      <c r="U1331" s="425"/>
    </row>
    <row r="1332" spans="1:21" ht="13.5" customHeight="1" outlineLevel="1">
      <c r="A1332" s="425"/>
      <c r="B1332" s="170">
        <f t="shared" si="21"/>
        <v>1325</v>
      </c>
      <c r="C1332" s="450"/>
      <c r="D1332" s="451">
        <v>8595057618527</v>
      </c>
      <c r="E1332" s="204" t="s">
        <v>2959</v>
      </c>
      <c r="F1332" s="582" t="s">
        <v>6526</v>
      </c>
      <c r="G1332" s="715" t="s">
        <v>8568</v>
      </c>
      <c r="H1332" s="723">
        <v>1200</v>
      </c>
      <c r="I1332" s="684">
        <v>8.2000000000000007E-3</v>
      </c>
      <c r="J1332" s="684">
        <v>1.908E-2</v>
      </c>
      <c r="K1332" s="684" t="s">
        <v>9173</v>
      </c>
      <c r="L1332" s="445">
        <v>153.26696873086459</v>
      </c>
      <c r="M1332" s="446">
        <f>L1332*ЗМІСТ!$E$13/1000*1.2</f>
        <v>9.6656035933282478</v>
      </c>
      <c r="N1332" s="874"/>
      <c r="O1332" s="875"/>
      <c r="P1332" s="1033"/>
      <c r="Q1332" s="887"/>
      <c r="R1332" s="672"/>
      <c r="S1332" s="670"/>
      <c r="T1332" s="671"/>
      <c r="U1332" s="425"/>
    </row>
    <row r="1333" spans="1:21" ht="13.5" customHeight="1" outlineLevel="1">
      <c r="A1333" s="425"/>
      <c r="B1333" s="170">
        <f t="shared" si="21"/>
        <v>1326</v>
      </c>
      <c r="C1333" s="450"/>
      <c r="D1333" s="451">
        <v>8595057608795</v>
      </c>
      <c r="E1333" s="204" t="s">
        <v>2953</v>
      </c>
      <c r="F1333" s="582" t="s">
        <v>6527</v>
      </c>
      <c r="G1333" s="715" t="s">
        <v>8568</v>
      </c>
      <c r="H1333" s="723">
        <v>100</v>
      </c>
      <c r="I1333" s="829">
        <v>1.1000000000000001E-3</v>
      </c>
      <c r="J1333" s="684">
        <v>4.7457999999999997E-3</v>
      </c>
      <c r="K1333" s="684" t="s">
        <v>9173</v>
      </c>
      <c r="L1333" s="445">
        <v>68.859764590964588</v>
      </c>
      <c r="M1333" s="446">
        <f>L1333*ЗМІСТ!$E$13/1000*1.2</f>
        <v>4.3425611766022554</v>
      </c>
      <c r="N1333" s="874">
        <v>-9.2800209943916648E-2</v>
      </c>
      <c r="O1333" s="875"/>
      <c r="P1333" s="1033"/>
      <c r="Q1333" s="887"/>
      <c r="R1333" s="672"/>
      <c r="S1333" s="670"/>
      <c r="T1333" s="671"/>
      <c r="U1333" s="425"/>
    </row>
    <row r="1334" spans="1:21" ht="13.5" customHeight="1" outlineLevel="1">
      <c r="A1334" s="425"/>
      <c r="B1334" s="170">
        <f t="shared" si="21"/>
        <v>1327</v>
      </c>
      <c r="C1334" s="450"/>
      <c r="D1334" s="451">
        <v>8595057609051</v>
      </c>
      <c r="E1334" s="204" t="s">
        <v>3654</v>
      </c>
      <c r="F1334" s="582" t="s">
        <v>6528</v>
      </c>
      <c r="G1334" s="715" t="s">
        <v>8568</v>
      </c>
      <c r="H1334" s="723">
        <v>250</v>
      </c>
      <c r="I1334" s="684">
        <v>5.1000000000000004E-3</v>
      </c>
      <c r="J1334" s="684">
        <v>1.0557E-2</v>
      </c>
      <c r="K1334" s="684" t="s">
        <v>9173</v>
      </c>
      <c r="L1334" s="445">
        <v>433.61908516086686</v>
      </c>
      <c r="M1334" s="446">
        <f>L1334*ЗМІСТ!$E$13/1000*1.2</f>
        <v>27.345684607531279</v>
      </c>
      <c r="N1334" s="874"/>
      <c r="O1334" s="875"/>
      <c r="P1334" s="1033"/>
      <c r="Q1334" s="887"/>
      <c r="R1334" s="672"/>
      <c r="S1334" s="670"/>
      <c r="T1334" s="671"/>
      <c r="U1334" s="425"/>
    </row>
    <row r="1335" spans="1:21" ht="13.5" customHeight="1" outlineLevel="1">
      <c r="A1335" s="425"/>
      <c r="B1335" s="170">
        <f t="shared" si="21"/>
        <v>1328</v>
      </c>
      <c r="C1335" s="450"/>
      <c r="D1335" s="451">
        <v>8595568934154</v>
      </c>
      <c r="E1335" s="204" t="s">
        <v>5020</v>
      </c>
      <c r="F1335" s="582" t="s">
        <v>6529</v>
      </c>
      <c r="G1335" s="715" t="s">
        <v>8568</v>
      </c>
      <c r="H1335" s="723">
        <v>4</v>
      </c>
      <c r="I1335" s="684">
        <v>1</v>
      </c>
      <c r="J1335" s="684">
        <v>1.2209000000000001</v>
      </c>
      <c r="K1335" s="684" t="s">
        <v>9173</v>
      </c>
      <c r="L1335" s="445">
        <v>13936.106373533819</v>
      </c>
      <c r="M1335" s="446">
        <f>L1335*ЗМІСТ!$E$13/1000*1.2</f>
        <v>878.8643825635171</v>
      </c>
      <c r="N1335" s="874"/>
      <c r="O1335" s="875"/>
      <c r="P1335" s="1033"/>
      <c r="Q1335" s="887"/>
      <c r="R1335" s="672"/>
      <c r="S1335" s="670"/>
      <c r="T1335" s="671"/>
      <c r="U1335" s="425"/>
    </row>
    <row r="1336" spans="1:21" ht="13.5" customHeight="1" outlineLevel="1">
      <c r="A1336" s="425"/>
      <c r="B1336" s="170">
        <f t="shared" si="21"/>
        <v>1329</v>
      </c>
      <c r="C1336" s="450"/>
      <c r="D1336" s="451">
        <v>8595568934161</v>
      </c>
      <c r="E1336" s="204" t="s">
        <v>5019</v>
      </c>
      <c r="F1336" s="582" t="s">
        <v>6530</v>
      </c>
      <c r="G1336" s="715" t="s">
        <v>8568</v>
      </c>
      <c r="H1336" s="723">
        <v>10</v>
      </c>
      <c r="I1336" s="684">
        <v>0.42</v>
      </c>
      <c r="J1336" s="684">
        <v>0.81899999999999995</v>
      </c>
      <c r="K1336" s="684" t="s">
        <v>9173</v>
      </c>
      <c r="L1336" s="445">
        <v>9057.4259891103811</v>
      </c>
      <c r="M1336" s="446">
        <f>L1336*ЗМІСТ!$E$13/1000*1.2</f>
        <v>571.19606338909875</v>
      </c>
      <c r="N1336" s="874"/>
      <c r="O1336" s="875"/>
      <c r="P1336" s="1033"/>
      <c r="Q1336" s="887"/>
      <c r="R1336" s="672"/>
      <c r="S1336" s="670"/>
      <c r="T1336" s="671"/>
      <c r="U1336" s="425"/>
    </row>
    <row r="1337" spans="1:21" ht="13.5" customHeight="1" outlineLevel="1">
      <c r="A1337" s="425"/>
      <c r="B1337" s="170">
        <f t="shared" si="21"/>
        <v>1330</v>
      </c>
      <c r="C1337" s="450"/>
      <c r="D1337" s="451">
        <v>8595568905857</v>
      </c>
      <c r="E1337" s="204" t="s">
        <v>3655</v>
      </c>
      <c r="F1337" s="582" t="s">
        <v>6531</v>
      </c>
      <c r="G1337" s="715" t="s">
        <v>8568</v>
      </c>
      <c r="H1337" s="723">
        <v>15</v>
      </c>
      <c r="I1337" s="684">
        <v>0.623</v>
      </c>
      <c r="J1337" s="684">
        <v>0.97019999999999995</v>
      </c>
      <c r="K1337" s="684" t="s">
        <v>9173</v>
      </c>
      <c r="L1337" s="445">
        <v>12263.514827864266</v>
      </c>
      <c r="M1337" s="446">
        <f>L1337*ЗМІСТ!$E$13/1000*1.2</f>
        <v>773.38433694205958</v>
      </c>
      <c r="N1337" s="874"/>
      <c r="O1337" s="875"/>
      <c r="P1337" s="1033"/>
      <c r="Q1337" s="887"/>
      <c r="R1337" s="672"/>
      <c r="S1337" s="670"/>
      <c r="T1337" s="671"/>
      <c r="U1337" s="425"/>
    </row>
    <row r="1338" spans="1:21" ht="13.5" customHeight="1" outlineLevel="1">
      <c r="A1338" s="425"/>
      <c r="B1338" s="170">
        <f t="shared" si="21"/>
        <v>1331</v>
      </c>
      <c r="C1338" s="450"/>
      <c r="D1338" s="451">
        <v>8595568905840</v>
      </c>
      <c r="E1338" s="204" t="s">
        <v>3656</v>
      </c>
      <c r="F1338" s="582" t="s">
        <v>6532</v>
      </c>
      <c r="G1338" s="715" t="s">
        <v>8568</v>
      </c>
      <c r="H1338" s="723">
        <v>25</v>
      </c>
      <c r="I1338" s="684">
        <v>0.26800000000000002</v>
      </c>
      <c r="J1338" s="684">
        <v>0.3276</v>
      </c>
      <c r="K1338" s="684" t="s">
        <v>9173</v>
      </c>
      <c r="L1338" s="445">
        <v>7264.5387929053568</v>
      </c>
      <c r="M1338" s="446">
        <f>L1338*ЗМІСТ!$E$13/1000*1.2</f>
        <v>458.12971210957653</v>
      </c>
      <c r="N1338" s="874"/>
      <c r="O1338" s="875"/>
      <c r="P1338" s="1033"/>
      <c r="Q1338" s="887"/>
      <c r="R1338" s="672"/>
      <c r="S1338" s="670"/>
      <c r="T1338" s="671"/>
      <c r="U1338" s="425"/>
    </row>
    <row r="1339" spans="1:21" ht="13.5" customHeight="1" outlineLevel="1">
      <c r="A1339" s="425"/>
      <c r="B1339" s="170">
        <f t="shared" si="21"/>
        <v>1332</v>
      </c>
      <c r="C1339" s="450"/>
      <c r="D1339" s="451">
        <v>8595568934185</v>
      </c>
      <c r="E1339" s="204" t="s">
        <v>5022</v>
      </c>
      <c r="F1339" s="582" t="s">
        <v>6533</v>
      </c>
      <c r="G1339" s="715" t="s">
        <v>8568</v>
      </c>
      <c r="H1339" s="723">
        <v>15</v>
      </c>
      <c r="I1339" s="684">
        <v>0.34</v>
      </c>
      <c r="J1339" s="684">
        <v>0.72650000000000003</v>
      </c>
      <c r="K1339" s="684" t="s">
        <v>9173</v>
      </c>
      <c r="L1339" s="445">
        <v>9600.8433675702054</v>
      </c>
      <c r="M1339" s="446">
        <f>L1339*ЗМІСТ!$E$13/1000*1.2</f>
        <v>605.46604999750855</v>
      </c>
      <c r="N1339" s="874"/>
      <c r="O1339" s="875"/>
      <c r="P1339" s="1033"/>
      <c r="Q1339" s="887"/>
      <c r="R1339" s="672"/>
      <c r="S1339" s="670"/>
      <c r="T1339" s="671"/>
      <c r="U1339" s="425"/>
    </row>
    <row r="1340" spans="1:21" ht="13.5" customHeight="1" outlineLevel="1">
      <c r="A1340" s="425"/>
      <c r="B1340" s="170">
        <f t="shared" si="21"/>
        <v>1333</v>
      </c>
      <c r="C1340" s="450"/>
      <c r="D1340" s="451">
        <v>8595568934192</v>
      </c>
      <c r="E1340" s="204" t="s">
        <v>5023</v>
      </c>
      <c r="F1340" s="582" t="s">
        <v>6534</v>
      </c>
      <c r="G1340" s="715" t="s">
        <v>8568</v>
      </c>
      <c r="H1340" s="723">
        <v>20</v>
      </c>
      <c r="I1340" s="684">
        <v>0.47</v>
      </c>
      <c r="J1340" s="684">
        <v>0.72689999999999999</v>
      </c>
      <c r="K1340" s="684" t="s">
        <v>9173</v>
      </c>
      <c r="L1340" s="445">
        <v>11472.766188358126</v>
      </c>
      <c r="M1340" s="446">
        <f>L1340*ЗМІСТ!$E$13/1000*1.2</f>
        <v>723.51669126002673</v>
      </c>
      <c r="N1340" s="874">
        <v>-0.18391068073113351</v>
      </c>
      <c r="O1340" s="875"/>
      <c r="P1340" s="1033"/>
      <c r="Q1340" s="887"/>
      <c r="R1340" s="672"/>
      <c r="S1340" s="670"/>
      <c r="T1340" s="671"/>
      <c r="U1340" s="425"/>
    </row>
    <row r="1341" spans="1:21" ht="13.5" customHeight="1" outlineLevel="1">
      <c r="A1341" s="425"/>
      <c r="B1341" s="170">
        <f t="shared" si="21"/>
        <v>1334</v>
      </c>
      <c r="C1341" s="450"/>
      <c r="D1341" s="451">
        <v>8595568934208</v>
      </c>
      <c r="E1341" s="204" t="s">
        <v>5024</v>
      </c>
      <c r="F1341" s="582" t="s">
        <v>6535</v>
      </c>
      <c r="G1341" s="715" t="s">
        <v>8568</v>
      </c>
      <c r="H1341" s="723">
        <v>10</v>
      </c>
      <c r="I1341" s="684">
        <v>0.61</v>
      </c>
      <c r="J1341" s="684">
        <v>1.8624000000000001</v>
      </c>
      <c r="K1341" s="684" t="s">
        <v>9173</v>
      </c>
      <c r="L1341" s="445">
        <v>14565.824746081582</v>
      </c>
      <c r="M1341" s="446">
        <f>L1341*ЗМІСТ!$E$13/1000*1.2</f>
        <v>918.57684125492938</v>
      </c>
      <c r="N1341" s="874">
        <v>-9.7314699211978162E-2</v>
      </c>
      <c r="O1341" s="875"/>
      <c r="P1341" s="1033"/>
      <c r="Q1341" s="887"/>
      <c r="R1341" s="672"/>
      <c r="S1341" s="670"/>
      <c r="T1341" s="671"/>
      <c r="U1341" s="425"/>
    </row>
    <row r="1342" spans="1:21" ht="13.5" customHeight="1" outlineLevel="1">
      <c r="A1342" s="425"/>
      <c r="B1342" s="170">
        <f t="shared" si="21"/>
        <v>1335</v>
      </c>
      <c r="C1342" s="450"/>
      <c r="D1342" s="451">
        <v>8595568902931</v>
      </c>
      <c r="E1342" s="204" t="s">
        <v>3657</v>
      </c>
      <c r="F1342" s="586" t="s">
        <v>6536</v>
      </c>
      <c r="G1342" s="715" t="s">
        <v>8568</v>
      </c>
      <c r="H1342" s="723">
        <v>1</v>
      </c>
      <c r="I1342" s="684">
        <v>0.38</v>
      </c>
      <c r="J1342" s="684">
        <v>0.74375000000000002</v>
      </c>
      <c r="K1342" s="684" t="s">
        <v>9173</v>
      </c>
      <c r="L1342" s="445">
        <v>31920.396249999998</v>
      </c>
      <c r="M1342" s="446">
        <f>L1342*ЗМІСТ!$E$13/1000*1.2</f>
        <v>2013.0227618465997</v>
      </c>
      <c r="N1342" s="874"/>
      <c r="O1342" s="875"/>
      <c r="P1342" s="1033"/>
      <c r="Q1342" s="887"/>
      <c r="R1342" s="672"/>
      <c r="S1342" s="670"/>
      <c r="T1342" s="671"/>
      <c r="U1342" s="425"/>
    </row>
    <row r="1343" spans="1:21" ht="13.5" customHeight="1" outlineLevel="1">
      <c r="A1343" s="425"/>
      <c r="B1343" s="170">
        <f t="shared" si="21"/>
        <v>1336</v>
      </c>
      <c r="C1343" s="450"/>
      <c r="D1343" s="451">
        <v>8595568902948</v>
      </c>
      <c r="E1343" s="204" t="s">
        <v>3658</v>
      </c>
      <c r="F1343" s="586" t="s">
        <v>6537</v>
      </c>
      <c r="G1343" s="715" t="s">
        <v>8568</v>
      </c>
      <c r="H1343" s="723">
        <v>10</v>
      </c>
      <c r="I1343" s="684">
        <v>0.49</v>
      </c>
      <c r="J1343" s="684">
        <v>0.79379999999999995</v>
      </c>
      <c r="K1343" s="684" t="s">
        <v>9173</v>
      </c>
      <c r="L1343" s="445">
        <v>39092.228999999992</v>
      </c>
      <c r="M1343" s="446">
        <f>L1343*ЗМІСТ!$E$13/1000*1.2</f>
        <v>2465.3060748993594</v>
      </c>
      <c r="N1343" s="874"/>
      <c r="O1343" s="875"/>
      <c r="P1343" s="1033"/>
      <c r="Q1343" s="887"/>
      <c r="R1343" s="672"/>
      <c r="S1343" s="670"/>
      <c r="T1343" s="671"/>
      <c r="U1343" s="425"/>
    </row>
    <row r="1344" spans="1:21" ht="13.5" customHeight="1" outlineLevel="1">
      <c r="A1344" s="425"/>
      <c r="B1344" s="170">
        <f t="shared" si="21"/>
        <v>1337</v>
      </c>
      <c r="C1344" s="450"/>
      <c r="D1344" s="451">
        <v>8595568931405</v>
      </c>
      <c r="E1344" s="204" t="s">
        <v>3659</v>
      </c>
      <c r="F1344" s="586" t="s">
        <v>6538</v>
      </c>
      <c r="G1344" s="715" t="s">
        <v>8567</v>
      </c>
      <c r="H1344" s="723">
        <v>18</v>
      </c>
      <c r="I1344" s="684">
        <v>0.82</v>
      </c>
      <c r="J1344" s="684">
        <v>5.2</v>
      </c>
      <c r="K1344" s="684" t="s">
        <v>9173</v>
      </c>
      <c r="L1344" s="445">
        <v>30820.10010496726</v>
      </c>
      <c r="M1344" s="446">
        <f>L1344*ЗМІСТ!$E$13/1000*1.2</f>
        <v>1943.6338618036382</v>
      </c>
      <c r="N1344" s="874"/>
      <c r="O1344" s="875"/>
      <c r="P1344" s="1033"/>
      <c r="Q1344" s="887"/>
      <c r="R1344" s="672"/>
      <c r="S1344" s="670"/>
      <c r="T1344" s="671"/>
      <c r="U1344" s="425"/>
    </row>
    <row r="1345" spans="1:21" ht="13.5" customHeight="1" outlineLevel="1">
      <c r="A1345" s="425"/>
      <c r="B1345" s="170">
        <f t="shared" si="21"/>
        <v>1338</v>
      </c>
      <c r="C1345" s="450"/>
      <c r="D1345" s="451">
        <v>8595568902887</v>
      </c>
      <c r="E1345" s="204" t="s">
        <v>3660</v>
      </c>
      <c r="F1345" s="586" t="s">
        <v>6542</v>
      </c>
      <c r="G1345" s="715" t="s">
        <v>8568</v>
      </c>
      <c r="H1345" s="723">
        <v>80</v>
      </c>
      <c r="I1345" s="684">
        <v>0.11</v>
      </c>
      <c r="J1345" s="684">
        <v>0.10237499999999999</v>
      </c>
      <c r="K1345" s="684" t="s">
        <v>9173</v>
      </c>
      <c r="L1345" s="445">
        <v>9978.3609073482112</v>
      </c>
      <c r="M1345" s="446">
        <f>L1345*ЗМІСТ!$E$13/1000*1.2</f>
        <v>629.2737557232623</v>
      </c>
      <c r="N1345" s="874"/>
      <c r="O1345" s="875"/>
      <c r="P1345" s="1033"/>
      <c r="Q1345" s="887"/>
      <c r="R1345" s="672"/>
      <c r="S1345" s="670"/>
      <c r="T1345" s="671"/>
      <c r="U1345" s="425"/>
    </row>
    <row r="1346" spans="1:21" ht="13.5" customHeight="1" outlineLevel="1">
      <c r="A1346" s="425"/>
      <c r="B1346" s="170">
        <f t="shared" si="21"/>
        <v>1339</v>
      </c>
      <c r="C1346" s="450"/>
      <c r="D1346" s="451">
        <v>8595057697263</v>
      </c>
      <c r="E1346" s="204" t="s">
        <v>3661</v>
      </c>
      <c r="F1346" s="586" t="s">
        <v>6544</v>
      </c>
      <c r="G1346" s="715" t="s">
        <v>8568</v>
      </c>
      <c r="H1346" s="723">
        <v>100</v>
      </c>
      <c r="I1346" s="684">
        <v>1.7999999999999999E-2</v>
      </c>
      <c r="J1346" s="684">
        <v>9.9000000000000008E-3</v>
      </c>
      <c r="K1346" s="684" t="s">
        <v>9173</v>
      </c>
      <c r="L1346" s="445">
        <v>1652.8743100624997</v>
      </c>
      <c r="M1346" s="446">
        <f>L1346*ЗМІСТ!$E$13/1000*1.2</f>
        <v>104.23660102989184</v>
      </c>
      <c r="N1346" s="874"/>
      <c r="O1346" s="875"/>
      <c r="P1346" s="1033"/>
      <c r="Q1346" s="887"/>
      <c r="R1346" s="672"/>
      <c r="S1346" s="670"/>
      <c r="T1346" s="671"/>
      <c r="U1346" s="425"/>
    </row>
    <row r="1347" spans="1:21" ht="13.5" customHeight="1" outlineLevel="1">
      <c r="A1347" s="425"/>
      <c r="B1347" s="170">
        <f t="shared" si="21"/>
        <v>1340</v>
      </c>
      <c r="C1347" s="450"/>
      <c r="D1347" s="451">
        <v>8595568934116</v>
      </c>
      <c r="E1347" s="204" t="s">
        <v>5016</v>
      </c>
      <c r="F1347" s="582" t="s">
        <v>6546</v>
      </c>
      <c r="G1347" s="715" t="s">
        <v>8567</v>
      </c>
      <c r="H1347" s="723">
        <v>2100</v>
      </c>
      <c r="I1347" s="684">
        <v>3.1</v>
      </c>
      <c r="J1347" s="684">
        <v>22</v>
      </c>
      <c r="K1347" s="684" t="s">
        <v>9173</v>
      </c>
      <c r="L1347" s="445">
        <v>60307.396663265303</v>
      </c>
      <c r="M1347" s="446">
        <f>L1347*ЗМІСТ!$E$13/1000*1.2</f>
        <v>3803.2160139886964</v>
      </c>
      <c r="N1347" s="874"/>
      <c r="O1347" s="875"/>
      <c r="P1347" s="1033"/>
      <c r="Q1347" s="887"/>
      <c r="R1347" s="672"/>
      <c r="S1347" s="670"/>
      <c r="T1347" s="671"/>
      <c r="U1347" s="425"/>
    </row>
    <row r="1348" spans="1:21" ht="13.5" customHeight="1" outlineLevel="1">
      <c r="A1348" s="425"/>
      <c r="B1348" s="170">
        <f t="shared" ref="B1348:B1411" si="22">B1347+1</f>
        <v>1341</v>
      </c>
      <c r="C1348" s="450"/>
      <c r="D1348" s="451">
        <v>8595568934123</v>
      </c>
      <c r="E1348" s="204" t="s">
        <v>5017</v>
      </c>
      <c r="F1348" s="582" t="s">
        <v>6547</v>
      </c>
      <c r="G1348" s="715" t="s">
        <v>8567</v>
      </c>
      <c r="H1348" s="723">
        <v>2100</v>
      </c>
      <c r="I1348" s="684">
        <v>3.3</v>
      </c>
      <c r="J1348" s="684">
        <v>33</v>
      </c>
      <c r="K1348" s="684" t="s">
        <v>9173</v>
      </c>
      <c r="L1348" s="445">
        <v>73795.124959183668</v>
      </c>
      <c r="M1348" s="446">
        <f>L1348*ЗМІСТ!$E$13/1000*1.2</f>
        <v>4653.8039532059647</v>
      </c>
      <c r="N1348" s="874"/>
      <c r="O1348" s="875"/>
      <c r="P1348" s="1033"/>
      <c r="Q1348" s="887"/>
      <c r="R1348" s="672"/>
      <c r="S1348" s="670"/>
      <c r="T1348" s="671"/>
      <c r="U1348" s="425"/>
    </row>
    <row r="1349" spans="1:21" ht="13.5" customHeight="1" outlineLevel="1">
      <c r="A1349" s="425"/>
      <c r="B1349" s="170">
        <f t="shared" si="22"/>
        <v>1342</v>
      </c>
      <c r="C1349" s="450"/>
      <c r="D1349" s="451">
        <v>8595568934130</v>
      </c>
      <c r="E1349" s="204" t="s">
        <v>5018</v>
      </c>
      <c r="F1349" s="582" t="s">
        <v>6548</v>
      </c>
      <c r="G1349" s="715" t="s">
        <v>8567</v>
      </c>
      <c r="H1349" s="723">
        <v>42</v>
      </c>
      <c r="I1349" s="684">
        <v>7.35</v>
      </c>
      <c r="J1349" s="684">
        <v>0</v>
      </c>
      <c r="K1349" s="684" t="s">
        <v>9173</v>
      </c>
      <c r="L1349" s="445">
        <v>74313.743582176859</v>
      </c>
      <c r="M1349" s="446">
        <f>L1349*ЗМІСТ!$E$13/1000*1.2</f>
        <v>4686.5100350674275</v>
      </c>
      <c r="N1349" s="874"/>
      <c r="O1349" s="875"/>
      <c r="P1349" s="1033"/>
      <c r="Q1349" s="887"/>
      <c r="R1349" s="672"/>
      <c r="S1349" s="670"/>
      <c r="T1349" s="671"/>
      <c r="U1349" s="425"/>
    </row>
    <row r="1350" spans="1:21" ht="13.5" customHeight="1" outlineLevel="1">
      <c r="A1350" s="425"/>
      <c r="B1350" s="170">
        <f t="shared" si="22"/>
        <v>1343</v>
      </c>
      <c r="C1350" s="450"/>
      <c r="D1350" s="451">
        <v>8595057641907</v>
      </c>
      <c r="E1350" s="204" t="s">
        <v>5013</v>
      </c>
      <c r="F1350" s="582" t="s">
        <v>6549</v>
      </c>
      <c r="G1350" s="715" t="s">
        <v>8567</v>
      </c>
      <c r="H1350" s="723">
        <v>2100</v>
      </c>
      <c r="I1350" s="684">
        <v>2.1</v>
      </c>
      <c r="J1350" s="684">
        <v>12</v>
      </c>
      <c r="K1350" s="684" t="s">
        <v>9173</v>
      </c>
      <c r="L1350" s="445">
        <v>51903.588511918366</v>
      </c>
      <c r="M1350" s="446">
        <f>L1350*ЗМІСТ!$E$13/1000*1.2</f>
        <v>3273.2396013414573</v>
      </c>
      <c r="N1350" s="874"/>
      <c r="O1350" s="875"/>
      <c r="P1350" s="1033"/>
      <c r="Q1350" s="887"/>
      <c r="R1350" s="672"/>
      <c r="S1350" s="670"/>
      <c r="T1350" s="671"/>
      <c r="U1350" s="425"/>
    </row>
    <row r="1351" spans="1:21" ht="13.5" customHeight="1" outlineLevel="1">
      <c r="A1351" s="425"/>
      <c r="B1351" s="170">
        <f t="shared" si="22"/>
        <v>1344</v>
      </c>
      <c r="C1351" s="450"/>
      <c r="D1351" s="451">
        <v>8595057641914</v>
      </c>
      <c r="E1351" s="204" t="s">
        <v>5014</v>
      </c>
      <c r="F1351" s="582" t="s">
        <v>6550</v>
      </c>
      <c r="G1351" s="715" t="s">
        <v>8567</v>
      </c>
      <c r="H1351" s="723">
        <v>2100</v>
      </c>
      <c r="I1351" s="684">
        <v>2.2999999999999998</v>
      </c>
      <c r="J1351" s="684">
        <v>18</v>
      </c>
      <c r="K1351" s="684" t="s">
        <v>9173</v>
      </c>
      <c r="L1351" s="445">
        <v>52214.759685714278</v>
      </c>
      <c r="M1351" s="446">
        <f>L1351*ЗМІСТ!$E$13/1000*1.2</f>
        <v>3292.8632504583352</v>
      </c>
      <c r="N1351" s="874"/>
      <c r="O1351" s="875"/>
      <c r="P1351" s="1033"/>
      <c r="Q1351" s="887"/>
      <c r="R1351" s="672"/>
      <c r="S1351" s="670"/>
      <c r="T1351" s="671"/>
      <c r="U1351" s="425"/>
    </row>
    <row r="1352" spans="1:21" ht="13.5" customHeight="1" outlineLevel="1">
      <c r="A1352" s="425"/>
      <c r="B1352" s="170">
        <f t="shared" si="22"/>
        <v>1345</v>
      </c>
      <c r="C1352" s="450"/>
      <c r="D1352" s="451">
        <v>8595057641921</v>
      </c>
      <c r="E1352" s="204" t="s">
        <v>5015</v>
      </c>
      <c r="F1352" s="582" t="s">
        <v>6551</v>
      </c>
      <c r="G1352" s="715" t="s">
        <v>8567</v>
      </c>
      <c r="H1352" s="723">
        <v>2100</v>
      </c>
      <c r="I1352" s="684">
        <v>2.5</v>
      </c>
      <c r="J1352" s="684">
        <v>24</v>
      </c>
      <c r="K1352" s="684" t="s">
        <v>9173</v>
      </c>
      <c r="L1352" s="445">
        <v>60490.438530204083</v>
      </c>
      <c r="M1352" s="446">
        <f>L1352*ЗМІСТ!$E$13/1000*1.2</f>
        <v>3814.7593369986253</v>
      </c>
      <c r="N1352" s="874"/>
      <c r="O1352" s="875"/>
      <c r="P1352" s="1033"/>
      <c r="Q1352" s="887"/>
      <c r="R1352" s="672"/>
      <c r="S1352" s="670"/>
      <c r="T1352" s="671"/>
      <c r="U1352" s="425"/>
    </row>
    <row r="1353" spans="1:21" ht="13.5" customHeight="1" outlineLevel="1">
      <c r="A1353" s="425"/>
      <c r="B1353" s="170">
        <f t="shared" si="22"/>
        <v>1346</v>
      </c>
      <c r="C1353" s="450"/>
      <c r="D1353" s="451">
        <v>8595568905888</v>
      </c>
      <c r="E1353" s="204" t="s">
        <v>3662</v>
      </c>
      <c r="F1353" s="582" t="s">
        <v>6552</v>
      </c>
      <c r="G1353" s="715" t="s">
        <v>8568</v>
      </c>
      <c r="H1353" s="723">
        <v>50</v>
      </c>
      <c r="I1353" s="684">
        <v>6.2E-2</v>
      </c>
      <c r="J1353" s="684">
        <v>3.7260000000000001E-2</v>
      </c>
      <c r="K1353" s="684" t="s">
        <v>9173</v>
      </c>
      <c r="L1353" s="445">
        <v>4723.2512500931216</v>
      </c>
      <c r="M1353" s="446">
        <f>L1353*ЗМІСТ!$E$13/1000*1.2</f>
        <v>297.86636111567259</v>
      </c>
      <c r="N1353" s="874"/>
      <c r="O1353" s="875"/>
      <c r="P1353" s="1033"/>
      <c r="Q1353" s="887"/>
      <c r="R1353" s="672"/>
      <c r="S1353" s="670"/>
      <c r="T1353" s="671"/>
      <c r="U1353" s="425"/>
    </row>
    <row r="1354" spans="1:21" ht="13.5" customHeight="1" outlineLevel="1">
      <c r="A1354" s="425"/>
      <c r="B1354" s="170">
        <f t="shared" si="22"/>
        <v>1347</v>
      </c>
      <c r="C1354" s="450"/>
      <c r="D1354" s="451">
        <v>8595568921987</v>
      </c>
      <c r="E1354" s="204" t="s">
        <v>3663</v>
      </c>
      <c r="F1354" s="582" t="s">
        <v>6553</v>
      </c>
      <c r="G1354" s="715" t="s">
        <v>8568</v>
      </c>
      <c r="H1354" s="723">
        <v>50</v>
      </c>
      <c r="I1354" s="684">
        <v>0.31</v>
      </c>
      <c r="J1354" s="684">
        <v>2.9159999999999998E-2</v>
      </c>
      <c r="K1354" s="684" t="s">
        <v>9173</v>
      </c>
      <c r="L1354" s="445">
        <v>2463.7839618473586</v>
      </c>
      <c r="M1354" s="446">
        <f>L1354*ЗМІСТ!$E$13/1000*1.2</f>
        <v>155.3756775645079</v>
      </c>
      <c r="N1354" s="874"/>
      <c r="O1354" s="875"/>
      <c r="P1354" s="1033"/>
      <c r="Q1354" s="887"/>
      <c r="R1354" s="672"/>
      <c r="S1354" s="670"/>
      <c r="T1354" s="671"/>
      <c r="U1354" s="425"/>
    </row>
    <row r="1355" spans="1:21" ht="13.5" customHeight="1" outlineLevel="1">
      <c r="A1355" s="425"/>
      <c r="B1355" s="170">
        <f t="shared" si="22"/>
        <v>1348</v>
      </c>
      <c r="C1355" s="450"/>
      <c r="D1355" s="451">
        <v>8595568905901</v>
      </c>
      <c r="E1355" s="204" t="s">
        <v>3664</v>
      </c>
      <c r="F1355" s="582" t="s">
        <v>6554</v>
      </c>
      <c r="G1355" s="715" t="s">
        <v>8568</v>
      </c>
      <c r="H1355" s="723">
        <v>50</v>
      </c>
      <c r="I1355" s="684">
        <v>0.03</v>
      </c>
      <c r="J1355" s="684">
        <v>5.2784999999999999E-2</v>
      </c>
      <c r="K1355" s="684" t="s">
        <v>9173</v>
      </c>
      <c r="L1355" s="445">
        <v>5498.5410882290462</v>
      </c>
      <c r="M1355" s="446">
        <f>L1355*ЗМІСТ!$E$13/1000*1.2</f>
        <v>346.75911542150237</v>
      </c>
      <c r="N1355" s="874"/>
      <c r="O1355" s="875"/>
      <c r="P1355" s="1033"/>
      <c r="Q1355" s="887"/>
      <c r="R1355" s="672"/>
      <c r="S1355" s="670"/>
      <c r="T1355" s="671"/>
      <c r="U1355" s="425"/>
    </row>
    <row r="1356" spans="1:21" ht="13.5" customHeight="1" outlineLevel="1">
      <c r="A1356" s="425"/>
      <c r="B1356" s="170">
        <f t="shared" si="22"/>
        <v>1349</v>
      </c>
      <c r="C1356" s="450"/>
      <c r="D1356" s="451">
        <v>8595568905895</v>
      </c>
      <c r="E1356" s="204" t="s">
        <v>3665</v>
      </c>
      <c r="F1356" s="582" t="s">
        <v>6555</v>
      </c>
      <c r="G1356" s="715" t="s">
        <v>8568</v>
      </c>
      <c r="H1356" s="723">
        <v>100</v>
      </c>
      <c r="I1356" s="684">
        <v>2.5000000000000001E-2</v>
      </c>
      <c r="J1356" s="684">
        <v>8.0000000000000002E-3</v>
      </c>
      <c r="K1356" s="684" t="s">
        <v>9173</v>
      </c>
      <c r="L1356" s="445">
        <v>3630.1851511381642</v>
      </c>
      <c r="M1356" s="446">
        <f>L1356*ЗМІСТ!$E$13/1000*1.2</f>
        <v>228.93341554175296</v>
      </c>
      <c r="N1356" s="874"/>
      <c r="O1356" s="875"/>
      <c r="P1356" s="1033"/>
      <c r="Q1356" s="887"/>
      <c r="R1356" s="672"/>
      <c r="S1356" s="670"/>
      <c r="T1356" s="671"/>
      <c r="U1356" s="425"/>
    </row>
    <row r="1357" spans="1:21" ht="13.5" customHeight="1" outlineLevel="1">
      <c r="A1357" s="425"/>
      <c r="B1357" s="170">
        <f t="shared" si="22"/>
        <v>1350</v>
      </c>
      <c r="C1357" s="450"/>
      <c r="D1357" s="451">
        <v>8595057642706</v>
      </c>
      <c r="E1357" s="204" t="s">
        <v>3666</v>
      </c>
      <c r="F1357" s="582" t="s">
        <v>6556</v>
      </c>
      <c r="G1357" s="715" t="s">
        <v>8568</v>
      </c>
      <c r="H1357" s="723">
        <v>1000</v>
      </c>
      <c r="I1357" s="684">
        <v>0.01</v>
      </c>
      <c r="J1357" s="684">
        <v>4.7000000000000002E-3</v>
      </c>
      <c r="K1357" s="684" t="s">
        <v>9173</v>
      </c>
      <c r="L1357" s="445">
        <v>208.75100806491818</v>
      </c>
      <c r="M1357" s="446">
        <f>L1357*ЗМІСТ!$E$13/1000*1.2</f>
        <v>13.164640172444708</v>
      </c>
      <c r="N1357" s="874"/>
      <c r="O1357" s="875"/>
      <c r="P1357" s="1033"/>
      <c r="Q1357" s="887"/>
      <c r="R1357" s="672"/>
      <c r="S1357" s="670"/>
      <c r="T1357" s="671"/>
      <c r="U1357" s="425"/>
    </row>
    <row r="1358" spans="1:21" ht="13.5" customHeight="1" outlineLevel="1">
      <c r="A1358" s="425"/>
      <c r="B1358" s="170">
        <f t="shared" si="22"/>
        <v>1351</v>
      </c>
      <c r="C1358" s="450"/>
      <c r="D1358" s="451">
        <v>8595057630635</v>
      </c>
      <c r="E1358" s="204" t="s">
        <v>3667</v>
      </c>
      <c r="F1358" s="582" t="s">
        <v>6557</v>
      </c>
      <c r="G1358" s="715" t="s">
        <v>8568</v>
      </c>
      <c r="H1358" s="723">
        <v>1000</v>
      </c>
      <c r="I1358" s="684">
        <v>0.01</v>
      </c>
      <c r="J1358" s="684">
        <v>4.6800000000000001E-3</v>
      </c>
      <c r="K1358" s="684" t="s">
        <v>9173</v>
      </c>
      <c r="L1358" s="445">
        <v>70.724999954574699</v>
      </c>
      <c r="M1358" s="446">
        <f>L1358*ЗМІСТ!$E$13/1000*1.2</f>
        <v>4.4601900811353055</v>
      </c>
      <c r="N1358" s="874"/>
      <c r="O1358" s="875"/>
      <c r="P1358" s="1033"/>
      <c r="Q1358" s="887"/>
      <c r="R1358" s="672"/>
      <c r="S1358" s="670"/>
      <c r="T1358" s="671"/>
      <c r="U1358" s="425"/>
    </row>
    <row r="1359" spans="1:21" ht="13.5" customHeight="1" outlineLevel="1">
      <c r="A1359" s="425"/>
      <c r="B1359" s="170">
        <f t="shared" si="22"/>
        <v>1352</v>
      </c>
      <c r="C1359" s="450"/>
      <c r="D1359" s="451">
        <v>8595057630598</v>
      </c>
      <c r="E1359" s="204" t="s">
        <v>3668</v>
      </c>
      <c r="F1359" s="582" t="s">
        <v>6558</v>
      </c>
      <c r="G1359" s="715" t="s">
        <v>8567</v>
      </c>
      <c r="H1359" s="723">
        <v>30</v>
      </c>
      <c r="I1359" s="684">
        <v>1.79</v>
      </c>
      <c r="J1359" s="684">
        <v>0.66</v>
      </c>
      <c r="K1359" s="684" t="s">
        <v>9173</v>
      </c>
      <c r="L1359" s="445">
        <v>135040.30536991349</v>
      </c>
      <c r="M1359" s="446">
        <f>L1359*ЗМІСТ!$E$13/1000*1.2</f>
        <v>8516.1602113993649</v>
      </c>
      <c r="N1359" s="874">
        <v>-2.1520458223911583E-2</v>
      </c>
      <c r="O1359" s="875"/>
      <c r="P1359" s="1033"/>
      <c r="Q1359" s="887"/>
      <c r="R1359" s="672"/>
      <c r="S1359" s="670"/>
      <c r="T1359" s="671"/>
      <c r="U1359" s="425"/>
    </row>
    <row r="1360" spans="1:21" ht="13.5" customHeight="1" outlineLevel="1">
      <c r="A1360" s="425"/>
      <c r="B1360" s="170">
        <f t="shared" si="22"/>
        <v>1353</v>
      </c>
      <c r="C1360" s="450"/>
      <c r="D1360" s="451">
        <v>8595568930064</v>
      </c>
      <c r="E1360" s="204" t="s">
        <v>3669</v>
      </c>
      <c r="F1360" s="582" t="s">
        <v>6559</v>
      </c>
      <c r="G1360" s="715" t="s">
        <v>8568</v>
      </c>
      <c r="H1360" s="723">
        <v>100</v>
      </c>
      <c r="I1360" s="684">
        <v>0.04</v>
      </c>
      <c r="J1360" s="684">
        <v>2.3375E-2</v>
      </c>
      <c r="K1360" s="684" t="s">
        <v>9173</v>
      </c>
      <c r="L1360" s="445">
        <v>1143.3804290947148</v>
      </c>
      <c r="M1360" s="446">
        <f>L1360*ЗМІСТ!$E$13/1000*1.2</f>
        <v>72.105960439560434</v>
      </c>
      <c r="N1360" s="874">
        <v>-0.22009786086686758</v>
      </c>
      <c r="O1360" s="875"/>
      <c r="P1360" s="1033"/>
      <c r="Q1360" s="887"/>
      <c r="R1360" s="672"/>
      <c r="S1360" s="670"/>
      <c r="T1360" s="671"/>
      <c r="U1360" s="425"/>
    </row>
    <row r="1361" spans="1:21" ht="13.5" customHeight="1" outlineLevel="1">
      <c r="A1361" s="425"/>
      <c r="B1361" s="170">
        <f t="shared" si="22"/>
        <v>1354</v>
      </c>
      <c r="C1361" s="450"/>
      <c r="D1361" s="451">
        <v>8595568930217</v>
      </c>
      <c r="E1361" s="204" t="s">
        <v>3670</v>
      </c>
      <c r="F1361" s="582" t="s">
        <v>6560</v>
      </c>
      <c r="G1361" s="715" t="s">
        <v>8568</v>
      </c>
      <c r="H1361" s="723">
        <v>100</v>
      </c>
      <c r="I1361" s="684">
        <v>0.02</v>
      </c>
      <c r="J1361" s="684">
        <v>4.2900000000000004E-3</v>
      </c>
      <c r="K1361" s="684" t="s">
        <v>9173</v>
      </c>
      <c r="L1361" s="445">
        <v>820.29774193281048</v>
      </c>
      <c r="M1361" s="446">
        <f>L1361*ЗМІСТ!$E$13/1000*1.2</f>
        <v>51.731125549612038</v>
      </c>
      <c r="N1361" s="874"/>
      <c r="O1361" s="875"/>
      <c r="P1361" s="1033"/>
      <c r="Q1361" s="887"/>
      <c r="R1361" s="672"/>
      <c r="S1361" s="670"/>
      <c r="T1361" s="671"/>
      <c r="U1361" s="425"/>
    </row>
    <row r="1362" spans="1:21" ht="13.5" customHeight="1" outlineLevel="1">
      <c r="A1362" s="425"/>
      <c r="B1362" s="170">
        <f t="shared" si="22"/>
        <v>1355</v>
      </c>
      <c r="C1362" s="450"/>
      <c r="D1362" s="451">
        <v>8595568906281</v>
      </c>
      <c r="E1362" s="204" t="s">
        <v>3671</v>
      </c>
      <c r="F1362" s="582" t="s">
        <v>6561</v>
      </c>
      <c r="G1362" s="715" t="s">
        <v>8568</v>
      </c>
      <c r="H1362" s="723">
        <v>72</v>
      </c>
      <c r="I1362" s="684">
        <v>0.14000000000000001</v>
      </c>
      <c r="J1362" s="684">
        <v>0.11375</v>
      </c>
      <c r="K1362" s="684" t="s">
        <v>9173</v>
      </c>
      <c r="L1362" s="445">
        <v>6343.7033007439686</v>
      </c>
      <c r="M1362" s="446">
        <f>L1362*ЗМІСТ!$E$13/1000*1.2</f>
        <v>400.05828996558944</v>
      </c>
      <c r="N1362" s="874"/>
      <c r="O1362" s="875"/>
      <c r="P1362" s="1033"/>
      <c r="Q1362" s="887"/>
      <c r="R1362" s="672"/>
      <c r="S1362" s="670"/>
      <c r="T1362" s="671"/>
      <c r="U1362" s="425"/>
    </row>
    <row r="1363" spans="1:21" ht="13.5" customHeight="1" outlineLevel="1">
      <c r="A1363" s="425"/>
      <c r="B1363" s="170">
        <f t="shared" si="22"/>
        <v>1356</v>
      </c>
      <c r="C1363" s="450"/>
      <c r="D1363" s="451">
        <v>8595568906298</v>
      </c>
      <c r="E1363" s="204" t="s">
        <v>3672</v>
      </c>
      <c r="F1363" s="582" t="s">
        <v>6562</v>
      </c>
      <c r="G1363" s="715" t="s">
        <v>8568</v>
      </c>
      <c r="H1363" s="723">
        <v>50</v>
      </c>
      <c r="I1363" s="684">
        <v>0.19500000000000001</v>
      </c>
      <c r="J1363" s="684">
        <v>0.15876000000000001</v>
      </c>
      <c r="K1363" s="684" t="s">
        <v>9173</v>
      </c>
      <c r="L1363" s="445">
        <v>7620.8190680045336</v>
      </c>
      <c r="M1363" s="446">
        <f>L1363*ЗМІСТ!$E$13/1000*1.2</f>
        <v>480.59811437358701</v>
      </c>
      <c r="N1363" s="874">
        <v>9.6803434187118509E-2</v>
      </c>
      <c r="O1363" s="875"/>
      <c r="P1363" s="1033"/>
      <c r="Q1363" s="887"/>
      <c r="R1363" s="672"/>
      <c r="S1363" s="670"/>
      <c r="T1363" s="671"/>
      <c r="U1363" s="425"/>
    </row>
    <row r="1364" spans="1:21" ht="13.5" customHeight="1" outlineLevel="1">
      <c r="A1364" s="425"/>
      <c r="B1364" s="170">
        <f t="shared" si="22"/>
        <v>1357</v>
      </c>
      <c r="C1364" s="444"/>
      <c r="D1364" s="451">
        <v>8595568906304</v>
      </c>
      <c r="E1364" s="204" t="s">
        <v>3673</v>
      </c>
      <c r="F1364" s="582" t="s">
        <v>6563</v>
      </c>
      <c r="G1364" s="715" t="s">
        <v>8568</v>
      </c>
      <c r="H1364" s="723">
        <v>30</v>
      </c>
      <c r="I1364" s="684">
        <v>0.40400000000000003</v>
      </c>
      <c r="J1364" s="684">
        <v>0.33810000000000001</v>
      </c>
      <c r="K1364" s="684" t="s">
        <v>9173</v>
      </c>
      <c r="L1364" s="445">
        <v>10255.133989212221</v>
      </c>
      <c r="M1364" s="446">
        <f>L1364*ЗМІСТ!$E$13/1000*1.2</f>
        <v>646.72812907424111</v>
      </c>
      <c r="N1364" s="874"/>
      <c r="O1364" s="875"/>
      <c r="P1364" s="1033"/>
      <c r="Q1364" s="887"/>
      <c r="R1364" s="672"/>
      <c r="S1364" s="670"/>
      <c r="T1364" s="671"/>
      <c r="U1364" s="425"/>
    </row>
    <row r="1365" spans="1:21" ht="13.5" customHeight="1" outlineLevel="1">
      <c r="A1365" s="425"/>
      <c r="B1365" s="170">
        <f t="shared" si="22"/>
        <v>1358</v>
      </c>
      <c r="C1365" s="459"/>
      <c r="D1365" s="451">
        <v>8595057642720</v>
      </c>
      <c r="E1365" s="204" t="s">
        <v>3674</v>
      </c>
      <c r="F1365" s="582" t="s">
        <v>6564</v>
      </c>
      <c r="G1365" s="715" t="s">
        <v>8568</v>
      </c>
      <c r="H1365" s="723">
        <v>2000</v>
      </c>
      <c r="I1365" s="684">
        <v>0.01</v>
      </c>
      <c r="J1365" s="684">
        <v>2.232E-3</v>
      </c>
      <c r="K1365" s="684" t="s">
        <v>9173</v>
      </c>
      <c r="L1365" s="445">
        <v>88.40625</v>
      </c>
      <c r="M1365" s="446">
        <f>L1365*ЗМІСТ!$E$13/1000*1.2</f>
        <v>5.575237604999999</v>
      </c>
      <c r="N1365" s="874"/>
      <c r="O1365" s="875"/>
      <c r="P1365" s="1033"/>
      <c r="Q1365" s="887"/>
      <c r="R1365" s="672"/>
      <c r="S1365" s="670"/>
      <c r="T1365" s="671"/>
      <c r="U1365" s="425"/>
    </row>
    <row r="1366" spans="1:21" ht="13.5" customHeight="1" outlineLevel="1">
      <c r="A1366" s="425"/>
      <c r="B1366" s="170">
        <f t="shared" si="22"/>
        <v>1359</v>
      </c>
      <c r="C1366" s="450"/>
      <c r="D1366" s="451">
        <v>8595057630710</v>
      </c>
      <c r="E1366" s="204" t="s">
        <v>3675</v>
      </c>
      <c r="F1366" s="582" t="s">
        <v>6565</v>
      </c>
      <c r="G1366" s="715" t="s">
        <v>8568</v>
      </c>
      <c r="H1366" s="723">
        <v>1000</v>
      </c>
      <c r="I1366" s="684">
        <v>0.01</v>
      </c>
      <c r="J1366" s="684">
        <v>1.1999999999999999E-3</v>
      </c>
      <c r="K1366" s="684" t="s">
        <v>9173</v>
      </c>
      <c r="L1366" s="445">
        <v>27.027056592697587</v>
      </c>
      <c r="M1366" s="446">
        <f>L1366*ЗМІСТ!$E$13/1000*1.2</f>
        <v>1.7044299726328256</v>
      </c>
      <c r="N1366" s="874"/>
      <c r="O1366" s="875"/>
      <c r="P1366" s="1033"/>
      <c r="Q1366" s="887"/>
      <c r="R1366" s="672"/>
      <c r="S1366" s="670"/>
      <c r="T1366" s="671"/>
      <c r="U1366" s="425"/>
    </row>
    <row r="1367" spans="1:21" ht="13.5" customHeight="1" outlineLevel="1">
      <c r="A1367" s="425"/>
      <c r="B1367" s="170">
        <f t="shared" si="22"/>
        <v>1360</v>
      </c>
      <c r="C1367" s="444"/>
      <c r="D1367" s="451">
        <v>8595568930569</v>
      </c>
      <c r="E1367" s="204" t="s">
        <v>4995</v>
      </c>
      <c r="F1367" s="582" t="s">
        <v>6566</v>
      </c>
      <c r="G1367" s="715" t="s">
        <v>8568</v>
      </c>
      <c r="H1367" s="723">
        <v>10</v>
      </c>
      <c r="I1367" s="684">
        <v>0.214</v>
      </c>
      <c r="J1367" s="684">
        <v>0.81899999999999995</v>
      </c>
      <c r="K1367" s="684" t="s">
        <v>9173</v>
      </c>
      <c r="L1367" s="445">
        <v>5912.0604507122516</v>
      </c>
      <c r="M1367" s="446">
        <f>L1367*ЗМІСТ!$E$13/1000*1.2</f>
        <v>372.83723433404532</v>
      </c>
      <c r="N1367" s="874"/>
      <c r="O1367" s="875"/>
      <c r="P1367" s="1033"/>
      <c r="Q1367" s="887"/>
      <c r="R1367" s="672"/>
      <c r="S1367" s="670"/>
      <c r="T1367" s="671"/>
      <c r="U1367" s="425"/>
    </row>
    <row r="1368" spans="1:21" ht="13.5" customHeight="1" outlineLevel="1">
      <c r="A1368" s="425"/>
      <c r="B1368" s="170">
        <f t="shared" si="22"/>
        <v>1361</v>
      </c>
      <c r="C1368" s="459"/>
      <c r="D1368" s="451">
        <v>8595568934178</v>
      </c>
      <c r="E1368" s="204" t="s">
        <v>5021</v>
      </c>
      <c r="F1368" s="582" t="s">
        <v>6567</v>
      </c>
      <c r="G1368" s="715" t="s">
        <v>8568</v>
      </c>
      <c r="H1368" s="723">
        <v>1000</v>
      </c>
      <c r="I1368" s="684">
        <v>0.36</v>
      </c>
      <c r="J1368" s="684">
        <v>0.81899999999999995</v>
      </c>
      <c r="K1368" s="684" t="s">
        <v>9173</v>
      </c>
      <c r="L1368" s="445">
        <v>10326.98639691256</v>
      </c>
      <c r="M1368" s="446">
        <f>L1368*ЗМІСТ!$E$13/1000*1.2</f>
        <v>651.25941781707013</v>
      </c>
      <c r="N1368" s="874"/>
      <c r="O1368" s="875"/>
      <c r="P1368" s="1033"/>
      <c r="Q1368" s="887"/>
      <c r="R1368" s="672"/>
      <c r="S1368" s="670"/>
      <c r="T1368" s="671"/>
      <c r="U1368" s="425"/>
    </row>
    <row r="1369" spans="1:21" ht="13.5" customHeight="1" outlineLevel="1">
      <c r="A1369" s="425"/>
      <c r="B1369" s="170">
        <f t="shared" si="22"/>
        <v>1362</v>
      </c>
      <c r="C1369" s="444"/>
      <c r="D1369" s="451">
        <v>8595568930552</v>
      </c>
      <c r="E1369" s="204" t="s">
        <v>4996</v>
      </c>
      <c r="F1369" s="582" t="s">
        <v>6568</v>
      </c>
      <c r="G1369" s="715" t="s">
        <v>8568</v>
      </c>
      <c r="H1369" s="723">
        <v>1000</v>
      </c>
      <c r="I1369" s="684">
        <v>8.5999999999999993E-2</v>
      </c>
      <c r="J1369" s="684">
        <v>0.1638</v>
      </c>
      <c r="K1369" s="684" t="s">
        <v>9173</v>
      </c>
      <c r="L1369" s="445">
        <v>4071.3334495842787</v>
      </c>
      <c r="M1369" s="446">
        <f>L1369*ЗМІСТ!$E$13/1000*1.2</f>
        <v>256.75392125123096</v>
      </c>
      <c r="N1369" s="874"/>
      <c r="O1369" s="875"/>
      <c r="P1369" s="1033"/>
      <c r="Q1369" s="887"/>
      <c r="R1369" s="672"/>
      <c r="S1369" s="670"/>
      <c r="T1369" s="671"/>
      <c r="U1369" s="425"/>
    </row>
    <row r="1370" spans="1:21" ht="13.5" customHeight="1" outlineLevel="1">
      <c r="A1370" s="425"/>
      <c r="B1370" s="170">
        <f t="shared" si="22"/>
        <v>1363</v>
      </c>
      <c r="C1370" s="459"/>
      <c r="D1370" s="451">
        <v>8595057631199</v>
      </c>
      <c r="E1370" s="204" t="s">
        <v>3676</v>
      </c>
      <c r="F1370" s="582" t="s">
        <v>6569</v>
      </c>
      <c r="G1370" s="715" t="s">
        <v>8568</v>
      </c>
      <c r="H1370" s="723">
        <v>50</v>
      </c>
      <c r="I1370" s="684">
        <v>0.125</v>
      </c>
      <c r="J1370" s="684">
        <v>0.1638</v>
      </c>
      <c r="K1370" s="684" t="s">
        <v>9173</v>
      </c>
      <c r="L1370" s="445">
        <v>6313.356586993943</v>
      </c>
      <c r="M1370" s="446">
        <f>L1370*ЗМІСТ!$E$13/1000*1.2</f>
        <v>398.14450966513209</v>
      </c>
      <c r="N1370" s="874"/>
      <c r="O1370" s="875"/>
      <c r="P1370" s="1033"/>
      <c r="Q1370" s="887"/>
      <c r="R1370" s="672"/>
      <c r="S1370" s="670"/>
      <c r="T1370" s="671"/>
      <c r="U1370" s="425"/>
    </row>
    <row r="1371" spans="1:21" ht="13.5" customHeight="1" outlineLevel="1">
      <c r="A1371" s="425"/>
      <c r="B1371" s="170">
        <f t="shared" si="22"/>
        <v>1364</v>
      </c>
      <c r="C1371" s="450"/>
      <c r="D1371" s="451">
        <v>8595568905864</v>
      </c>
      <c r="E1371" s="204" t="s">
        <v>3677</v>
      </c>
      <c r="F1371" s="582" t="s">
        <v>6570</v>
      </c>
      <c r="G1371" s="715" t="s">
        <v>8568</v>
      </c>
      <c r="H1371" s="723">
        <v>1</v>
      </c>
      <c r="I1371" s="684">
        <v>7.5999999999999998E-2</v>
      </c>
      <c r="J1371" s="684">
        <v>0.43935000000000002</v>
      </c>
      <c r="K1371" s="684" t="s">
        <v>9173</v>
      </c>
      <c r="L1371" s="445">
        <v>2487.5427032258035</v>
      </c>
      <c r="M1371" s="446">
        <f>L1371*ЗМІСТ!$E$13/1000*1.2</f>
        <v>156.87399502939954</v>
      </c>
      <c r="N1371" s="874"/>
      <c r="O1371" s="875"/>
      <c r="P1371" s="1033"/>
      <c r="Q1371" s="887"/>
      <c r="R1371" s="672"/>
      <c r="S1371" s="670"/>
      <c r="T1371" s="671"/>
      <c r="U1371" s="425"/>
    </row>
    <row r="1372" spans="1:21" ht="13.5" customHeight="1" outlineLevel="1">
      <c r="A1372" s="425"/>
      <c r="B1372" s="170">
        <f t="shared" si="22"/>
        <v>1365</v>
      </c>
      <c r="C1372" s="444"/>
      <c r="D1372" s="451">
        <v>8595568905871</v>
      </c>
      <c r="E1372" s="204" t="s">
        <v>3678</v>
      </c>
      <c r="F1372" s="582" t="s">
        <v>6571</v>
      </c>
      <c r="G1372" s="715" t="s">
        <v>8568</v>
      </c>
      <c r="H1372" s="723">
        <v>1</v>
      </c>
      <c r="I1372" s="684">
        <v>0.114</v>
      </c>
      <c r="J1372" s="684">
        <v>0.87434999999999996</v>
      </c>
      <c r="K1372" s="684" t="s">
        <v>9173</v>
      </c>
      <c r="L1372" s="445">
        <v>2918.9506892934428</v>
      </c>
      <c r="M1372" s="446">
        <f>L1372*ЗМІСТ!$E$13/1000*1.2</f>
        <v>184.08023923749136</v>
      </c>
      <c r="N1372" s="874"/>
      <c r="O1372" s="875"/>
      <c r="P1372" s="1033"/>
      <c r="Q1372" s="887"/>
      <c r="R1372" s="672"/>
      <c r="S1372" s="670"/>
      <c r="T1372" s="671"/>
      <c r="U1372" s="425"/>
    </row>
    <row r="1373" spans="1:21" ht="13.5" customHeight="1" outlineLevel="1">
      <c r="A1373" s="425"/>
      <c r="B1373" s="170">
        <f t="shared" si="22"/>
        <v>1366</v>
      </c>
      <c r="C1373" s="21"/>
      <c r="D1373" s="451">
        <v>8595057632271</v>
      </c>
      <c r="E1373" s="204" t="s">
        <v>3679</v>
      </c>
      <c r="F1373" s="582" t="s">
        <v>6572</v>
      </c>
      <c r="G1373" s="715" t="s">
        <v>8568</v>
      </c>
      <c r="H1373" s="723">
        <v>2</v>
      </c>
      <c r="I1373" s="684">
        <v>1.0608</v>
      </c>
      <c r="J1373" s="684">
        <v>1.4</v>
      </c>
      <c r="K1373" s="684" t="s">
        <v>9173</v>
      </c>
      <c r="L1373" s="445">
        <v>17009.170199700467</v>
      </c>
      <c r="M1373" s="446">
        <f>L1373*ЗМІСТ!$E$13/1000*1.2</f>
        <v>1072.6635880066783</v>
      </c>
      <c r="N1373" s="874"/>
      <c r="O1373" s="875"/>
      <c r="P1373" s="1033"/>
      <c r="Q1373" s="887"/>
      <c r="R1373" s="672"/>
      <c r="S1373" s="670"/>
      <c r="T1373" s="671"/>
      <c r="U1373" s="425"/>
    </row>
    <row r="1374" spans="1:21" ht="13.5" customHeight="1" outlineLevel="1">
      <c r="A1374" s="425"/>
      <c r="B1374" s="170">
        <f t="shared" si="22"/>
        <v>1367</v>
      </c>
      <c r="C1374" s="21"/>
      <c r="D1374" s="451">
        <v>8595057641853</v>
      </c>
      <c r="E1374" s="204" t="s">
        <v>3680</v>
      </c>
      <c r="F1374" s="582" t="s">
        <v>6573</v>
      </c>
      <c r="G1374" s="715" t="s">
        <v>8568</v>
      </c>
      <c r="H1374" s="723">
        <v>2</v>
      </c>
      <c r="I1374" s="684">
        <v>2.0415999999999999</v>
      </c>
      <c r="J1374" s="684">
        <v>0</v>
      </c>
      <c r="K1374" s="684" t="s">
        <v>9173</v>
      </c>
      <c r="L1374" s="445">
        <v>28150.651895632032</v>
      </c>
      <c r="M1374" s="446">
        <f>L1374*ЗМІСТ!$E$13/1000*1.2</f>
        <v>1775.288207041835</v>
      </c>
      <c r="N1374" s="874"/>
      <c r="O1374" s="875"/>
      <c r="P1374" s="1033"/>
      <c r="Q1374" s="887"/>
      <c r="R1374" s="672"/>
      <c r="S1374" s="670"/>
      <c r="T1374" s="671"/>
      <c r="U1374" s="425"/>
    </row>
    <row r="1375" spans="1:21" ht="13.5" customHeight="1" outlineLevel="1">
      <c r="A1375" s="425"/>
      <c r="B1375" s="170">
        <f t="shared" si="22"/>
        <v>1368</v>
      </c>
      <c r="C1375" s="444"/>
      <c r="D1375" s="451">
        <v>8595057641860</v>
      </c>
      <c r="E1375" s="204" t="s">
        <v>3681</v>
      </c>
      <c r="F1375" s="582" t="s">
        <v>6574</v>
      </c>
      <c r="G1375" s="715" t="s">
        <v>8567</v>
      </c>
      <c r="H1375" s="723">
        <v>2</v>
      </c>
      <c r="I1375" s="684">
        <v>2.7263999999999999</v>
      </c>
      <c r="J1375" s="684">
        <v>0</v>
      </c>
      <c r="K1375" s="684" t="s">
        <v>9173</v>
      </c>
      <c r="L1375" s="445">
        <v>42749.921040993606</v>
      </c>
      <c r="M1375" s="446">
        <f>L1375*ЗМІСТ!$E$13/1000*1.2</f>
        <v>2695.9741805418544</v>
      </c>
      <c r="N1375" s="874"/>
      <c r="O1375" s="875"/>
      <c r="P1375" s="1033"/>
      <c r="Q1375" s="887"/>
      <c r="R1375" s="672"/>
      <c r="S1375" s="670"/>
      <c r="T1375" s="671"/>
      <c r="U1375" s="425"/>
    </row>
    <row r="1376" spans="1:21" ht="13.5" customHeight="1" outlineLevel="1">
      <c r="A1376" s="425"/>
      <c r="B1376" s="170">
        <f t="shared" si="22"/>
        <v>1369</v>
      </c>
      <c r="C1376" s="444"/>
      <c r="D1376" s="451">
        <v>8595057642683</v>
      </c>
      <c r="E1376" s="204" t="s">
        <v>3682</v>
      </c>
      <c r="F1376" s="582" t="s">
        <v>6575</v>
      </c>
      <c r="G1376" s="715" t="s">
        <v>8567</v>
      </c>
      <c r="H1376" s="723">
        <v>20</v>
      </c>
      <c r="I1376" s="684">
        <v>0.46</v>
      </c>
      <c r="J1376" s="684">
        <v>0.16</v>
      </c>
      <c r="K1376" s="684" t="s">
        <v>9173</v>
      </c>
      <c r="L1376" s="445">
        <v>0</v>
      </c>
      <c r="M1376" s="446">
        <f>L1376*ЗМІСТ!$E$13/1000*1.2</f>
        <v>0</v>
      </c>
      <c r="N1376" s="447" t="s">
        <v>3480</v>
      </c>
      <c r="O1376" s="875"/>
      <c r="P1376" s="1033"/>
      <c r="Q1376" s="887"/>
      <c r="R1376" s="672"/>
      <c r="S1376" s="670"/>
      <c r="T1376" s="671"/>
      <c r="U1376" s="425"/>
    </row>
    <row r="1377" spans="1:21" ht="13.5" customHeight="1" outlineLevel="1">
      <c r="A1377" s="425"/>
      <c r="B1377" s="170">
        <f t="shared" si="22"/>
        <v>1370</v>
      </c>
      <c r="C1377" s="450"/>
      <c r="D1377" s="451">
        <v>8595057633742</v>
      </c>
      <c r="E1377" s="204" t="s">
        <v>3684</v>
      </c>
      <c r="F1377" s="586" t="s">
        <v>6577</v>
      </c>
      <c r="G1377" s="715" t="s">
        <v>8568</v>
      </c>
      <c r="H1377" s="723">
        <v>12</v>
      </c>
      <c r="I1377" s="684">
        <v>0.183</v>
      </c>
      <c r="J1377" s="684">
        <v>0.6825</v>
      </c>
      <c r="K1377" s="684" t="s">
        <v>9173</v>
      </c>
      <c r="L1377" s="445">
        <v>4788.8683333333329</v>
      </c>
      <c r="M1377" s="446">
        <f>L1377*ЗМІСТ!$E$13/1000*1.2</f>
        <v>302.00442635439993</v>
      </c>
      <c r="N1377" s="874"/>
      <c r="O1377" s="875"/>
      <c r="P1377" s="1033"/>
      <c r="Q1377" s="887"/>
      <c r="R1377" s="672"/>
      <c r="S1377" s="670"/>
      <c r="T1377" s="671"/>
      <c r="U1377" s="425"/>
    </row>
    <row r="1378" spans="1:21" ht="13.5" customHeight="1" outlineLevel="1">
      <c r="A1378" s="425"/>
      <c r="B1378" s="170">
        <f t="shared" si="22"/>
        <v>1371</v>
      </c>
      <c r="C1378" s="444"/>
      <c r="D1378" s="451">
        <v>8595057638273</v>
      </c>
      <c r="E1378" s="204" t="s">
        <v>3686</v>
      </c>
      <c r="F1378" s="586" t="s">
        <v>6579</v>
      </c>
      <c r="G1378" s="715" t="s">
        <v>8568</v>
      </c>
      <c r="H1378" s="723">
        <v>25</v>
      </c>
      <c r="I1378" s="684">
        <v>0.22500000000000001</v>
      </c>
      <c r="J1378" s="684">
        <v>0.49392000000000003</v>
      </c>
      <c r="K1378" s="684" t="s">
        <v>9173</v>
      </c>
      <c r="L1378" s="445">
        <v>4084.5526518392858</v>
      </c>
      <c r="M1378" s="446">
        <f>L1378*ЗМІСТ!$E$13/1000*1.2</f>
        <v>257.5875749071684</v>
      </c>
      <c r="N1378" s="874"/>
      <c r="O1378" s="875"/>
      <c r="P1378" s="1033"/>
      <c r="Q1378" s="887"/>
      <c r="R1378" s="672"/>
      <c r="S1378" s="670"/>
      <c r="T1378" s="671"/>
      <c r="U1378" s="425"/>
    </row>
    <row r="1379" spans="1:21" ht="13.5" customHeight="1" outlineLevel="1">
      <c r="A1379" s="425"/>
      <c r="B1379" s="170">
        <f t="shared" si="22"/>
        <v>1372</v>
      </c>
      <c r="C1379" s="450"/>
      <c r="D1379" s="451">
        <v>8595057633735</v>
      </c>
      <c r="E1379" s="204" t="s">
        <v>3688</v>
      </c>
      <c r="F1379" s="586" t="s">
        <v>6581</v>
      </c>
      <c r="G1379" s="715" t="s">
        <v>8568</v>
      </c>
      <c r="H1379" s="723">
        <v>10</v>
      </c>
      <c r="I1379" s="684">
        <v>0.309</v>
      </c>
      <c r="J1379" s="684">
        <v>0.81899999999999995</v>
      </c>
      <c r="K1379" s="684" t="s">
        <v>9173</v>
      </c>
      <c r="L1379" s="445">
        <v>5455.507589285713</v>
      </c>
      <c r="M1379" s="446">
        <f>L1379*ЗМІСТ!$E$13/1000*1.2</f>
        <v>344.04525772949984</v>
      </c>
      <c r="N1379" s="874"/>
      <c r="O1379" s="875"/>
      <c r="P1379" s="1033"/>
      <c r="Q1379" s="887"/>
      <c r="R1379" s="672"/>
      <c r="S1379" s="670"/>
      <c r="T1379" s="671"/>
      <c r="U1379" s="425"/>
    </row>
    <row r="1380" spans="1:21" ht="13.5" customHeight="1" outlineLevel="1">
      <c r="A1380" s="425"/>
      <c r="B1380" s="170">
        <f t="shared" si="22"/>
        <v>1373</v>
      </c>
      <c r="C1380" s="448"/>
      <c r="D1380" s="451">
        <v>8595057638297</v>
      </c>
      <c r="E1380" s="204" t="s">
        <v>3690</v>
      </c>
      <c r="F1380" s="586" t="s">
        <v>6583</v>
      </c>
      <c r="G1380" s="715" t="s">
        <v>8568</v>
      </c>
      <c r="H1380" s="723">
        <v>8</v>
      </c>
      <c r="I1380" s="684">
        <v>0.39300000000000002</v>
      </c>
      <c r="J1380" s="684">
        <v>1.2678750000000001</v>
      </c>
      <c r="K1380" s="684" t="s">
        <v>9173</v>
      </c>
      <c r="L1380" s="445">
        <v>3931.5596273958336</v>
      </c>
      <c r="M1380" s="446">
        <f>L1380*ЗМІСТ!$E$13/1000*1.2</f>
        <v>247.93924729255045</v>
      </c>
      <c r="N1380" s="874"/>
      <c r="O1380" s="875"/>
      <c r="P1380" s="1033"/>
      <c r="Q1380" s="887"/>
      <c r="R1380" s="672"/>
      <c r="S1380" s="670"/>
      <c r="T1380" s="671"/>
      <c r="U1380" s="425"/>
    </row>
    <row r="1381" spans="1:21" ht="13.5" customHeight="1" outlineLevel="1">
      <c r="A1381" s="425"/>
      <c r="B1381" s="170">
        <f t="shared" si="22"/>
        <v>1374</v>
      </c>
      <c r="C1381" s="444"/>
      <c r="D1381" s="451">
        <v>8595057633728</v>
      </c>
      <c r="E1381" s="204" t="s">
        <v>3692</v>
      </c>
      <c r="F1381" s="586" t="s">
        <v>6585</v>
      </c>
      <c r="G1381" s="715" t="s">
        <v>8568</v>
      </c>
      <c r="H1381" s="723">
        <v>1</v>
      </c>
      <c r="I1381" s="684">
        <v>0.47699999999999998</v>
      </c>
      <c r="J1381" s="684">
        <v>2.2961399999999998</v>
      </c>
      <c r="K1381" s="684" t="s">
        <v>9173</v>
      </c>
      <c r="L1381" s="445">
        <v>4600.1525099196442</v>
      </c>
      <c r="M1381" s="446">
        <f>L1381*ЗМІСТ!$E$13/1000*1.2</f>
        <v>290.10328186117084</v>
      </c>
      <c r="N1381" s="874"/>
      <c r="O1381" s="875"/>
      <c r="P1381" s="1033"/>
      <c r="Q1381" s="887"/>
      <c r="R1381" s="672"/>
      <c r="S1381" s="670"/>
      <c r="T1381" s="671"/>
      <c r="U1381" s="425"/>
    </row>
    <row r="1382" spans="1:21" ht="13.5" customHeight="1" outlineLevel="1">
      <c r="A1382" s="425"/>
      <c r="B1382" s="170">
        <f t="shared" si="22"/>
        <v>1375</v>
      </c>
      <c r="C1382" s="444"/>
      <c r="D1382" s="451">
        <v>8595057638303</v>
      </c>
      <c r="E1382" s="204" t="s">
        <v>3694</v>
      </c>
      <c r="F1382" s="586" t="s">
        <v>6587</v>
      </c>
      <c r="G1382" s="715" t="s">
        <v>8568</v>
      </c>
      <c r="H1382" s="723">
        <v>1</v>
      </c>
      <c r="I1382" s="684">
        <v>0.56000000000000005</v>
      </c>
      <c r="J1382" s="684">
        <v>2.75814</v>
      </c>
      <c r="K1382" s="684" t="s">
        <v>9173</v>
      </c>
      <c r="L1382" s="445">
        <v>5508.0580913482154</v>
      </c>
      <c r="M1382" s="446">
        <f>L1382*ЗМІСТ!$E$13/1000*1.2</f>
        <v>347.35929418348917</v>
      </c>
      <c r="N1382" s="874"/>
      <c r="O1382" s="875"/>
      <c r="P1382" s="1033"/>
      <c r="Q1382" s="887"/>
      <c r="R1382" s="672"/>
      <c r="S1382" s="670"/>
      <c r="T1382" s="671"/>
      <c r="U1382" s="425"/>
    </row>
    <row r="1383" spans="1:21" ht="13.5" customHeight="1" outlineLevel="1">
      <c r="A1383" s="425"/>
      <c r="B1383" s="170">
        <f t="shared" si="22"/>
        <v>1376</v>
      </c>
      <c r="C1383" s="450"/>
      <c r="D1383" s="451">
        <v>8595057638150</v>
      </c>
      <c r="E1383" s="204" t="s">
        <v>3696</v>
      </c>
      <c r="F1383" s="586" t="s">
        <v>6589</v>
      </c>
      <c r="G1383" s="715" t="s">
        <v>8568</v>
      </c>
      <c r="H1383" s="723">
        <v>32</v>
      </c>
      <c r="I1383" s="684">
        <v>0.04</v>
      </c>
      <c r="J1383" s="684">
        <v>0.16143750000000001</v>
      </c>
      <c r="K1383" s="684" t="s">
        <v>9173</v>
      </c>
      <c r="L1383" s="445">
        <v>3182.06369047619</v>
      </c>
      <c r="M1383" s="446">
        <f>L1383*ЗМІСТ!$E$13/1000*1.2</f>
        <v>200.67315544599995</v>
      </c>
      <c r="N1383" s="874"/>
      <c r="O1383" s="875"/>
      <c r="P1383" s="1033"/>
      <c r="Q1383" s="887"/>
      <c r="R1383" s="672"/>
      <c r="S1383" s="670"/>
      <c r="T1383" s="671"/>
      <c r="U1383" s="425"/>
    </row>
    <row r="1384" spans="1:21" ht="13.5" customHeight="1" outlineLevel="1">
      <c r="A1384" s="425"/>
      <c r="B1384" s="170">
        <f t="shared" si="22"/>
        <v>1377</v>
      </c>
      <c r="C1384" s="450"/>
      <c r="D1384" s="451">
        <v>8595057638167</v>
      </c>
      <c r="E1384" s="204" t="s">
        <v>3698</v>
      </c>
      <c r="F1384" s="586" t="s">
        <v>6591</v>
      </c>
      <c r="G1384" s="715" t="s">
        <v>8568</v>
      </c>
      <c r="H1384" s="723">
        <v>32</v>
      </c>
      <c r="I1384" s="684">
        <v>5.1999999999999998E-2</v>
      </c>
      <c r="J1384" s="684">
        <v>0.16143750000000001</v>
      </c>
      <c r="K1384" s="684" t="s">
        <v>9173</v>
      </c>
      <c r="L1384" s="445">
        <v>3336.9570535714283</v>
      </c>
      <c r="M1384" s="446">
        <f>L1384*ЗМІСТ!$E$13/1000*1.2</f>
        <v>210.44132571329996</v>
      </c>
      <c r="N1384" s="874"/>
      <c r="O1384" s="875"/>
      <c r="P1384" s="1033"/>
      <c r="Q1384" s="887"/>
      <c r="R1384" s="672"/>
      <c r="S1384" s="670"/>
      <c r="T1384" s="671"/>
      <c r="U1384" s="425"/>
    </row>
    <row r="1385" spans="1:21" ht="13.5" customHeight="1" outlineLevel="1">
      <c r="A1385" s="425"/>
      <c r="B1385" s="170">
        <f t="shared" si="22"/>
        <v>1378</v>
      </c>
      <c r="C1385" s="450"/>
      <c r="D1385" s="451">
        <v>8595057638198</v>
      </c>
      <c r="E1385" s="204" t="s">
        <v>3701</v>
      </c>
      <c r="F1385" s="586" t="s">
        <v>6594</v>
      </c>
      <c r="G1385" s="715" t="s">
        <v>8568</v>
      </c>
      <c r="H1385" s="723">
        <v>40</v>
      </c>
      <c r="I1385" s="684">
        <v>8.7999999999999995E-2</v>
      </c>
      <c r="J1385" s="684">
        <v>0.36343130000000001</v>
      </c>
      <c r="K1385" s="684" t="s">
        <v>9173</v>
      </c>
      <c r="L1385" s="445">
        <v>4424.5223214285716</v>
      </c>
      <c r="M1385" s="446">
        <f>L1385*ЗМІСТ!$E$13/1000*1.2</f>
        <v>279.02736775499994</v>
      </c>
      <c r="N1385" s="874"/>
      <c r="O1385" s="875"/>
      <c r="P1385" s="1033"/>
      <c r="Q1385" s="887"/>
      <c r="R1385" s="672"/>
      <c r="S1385" s="670"/>
      <c r="T1385" s="671"/>
      <c r="U1385" s="425"/>
    </row>
    <row r="1386" spans="1:21" ht="13.5" customHeight="1" outlineLevel="1">
      <c r="A1386" s="425"/>
      <c r="B1386" s="170">
        <f t="shared" si="22"/>
        <v>1379</v>
      </c>
      <c r="C1386" s="450"/>
      <c r="D1386" s="451">
        <v>8595057638204</v>
      </c>
      <c r="E1386" s="204" t="s">
        <v>3703</v>
      </c>
      <c r="F1386" s="586" t="s">
        <v>6596</v>
      </c>
      <c r="G1386" s="715" t="s">
        <v>8568</v>
      </c>
      <c r="H1386" s="723">
        <v>30</v>
      </c>
      <c r="I1386" s="684">
        <v>0.112</v>
      </c>
      <c r="J1386" s="684">
        <v>0.33810000000000001</v>
      </c>
      <c r="K1386" s="684" t="s">
        <v>9173</v>
      </c>
      <c r="L1386" s="445">
        <v>3947.2752891466225</v>
      </c>
      <c r="M1386" s="446">
        <f>L1386*ЗМІСТ!$E$13/1000*1.2</f>
        <v>248.93033727069633</v>
      </c>
      <c r="N1386" s="874"/>
      <c r="O1386" s="875"/>
      <c r="P1386" s="1033"/>
      <c r="Q1386" s="887"/>
      <c r="R1386" s="672"/>
      <c r="S1386" s="670"/>
      <c r="T1386" s="671"/>
      <c r="U1386" s="425"/>
    </row>
    <row r="1387" spans="1:21" ht="13.5" customHeight="1" outlineLevel="1">
      <c r="A1387" s="425"/>
      <c r="B1387" s="170">
        <f t="shared" si="22"/>
        <v>1380</v>
      </c>
      <c r="C1387" s="450"/>
      <c r="D1387" s="451">
        <v>8595057638211</v>
      </c>
      <c r="E1387" s="204" t="s">
        <v>3706</v>
      </c>
      <c r="F1387" s="586" t="s">
        <v>6599</v>
      </c>
      <c r="G1387" s="715" t="s">
        <v>8568</v>
      </c>
      <c r="H1387" s="723">
        <v>1</v>
      </c>
      <c r="I1387" s="684">
        <v>0.13600000000000001</v>
      </c>
      <c r="J1387" s="684">
        <v>0.65603999999999996</v>
      </c>
      <c r="K1387" s="684" t="s">
        <v>9173</v>
      </c>
      <c r="L1387" s="445">
        <v>2556.7208827053573</v>
      </c>
      <c r="M1387" s="446">
        <f>L1387*ЗМІСТ!$E$13/1000*1.2</f>
        <v>161.23663667158942</v>
      </c>
      <c r="N1387" s="874"/>
      <c r="O1387" s="875"/>
      <c r="P1387" s="1033"/>
      <c r="Q1387" s="887"/>
      <c r="R1387" s="672"/>
      <c r="S1387" s="670"/>
      <c r="T1387" s="671"/>
      <c r="U1387" s="425"/>
    </row>
    <row r="1388" spans="1:21" ht="13.5" customHeight="1" outlineLevel="1">
      <c r="A1388" s="425"/>
      <c r="B1388" s="170">
        <f t="shared" si="22"/>
        <v>1381</v>
      </c>
      <c r="C1388" s="450"/>
      <c r="D1388" s="451">
        <v>8595057638228</v>
      </c>
      <c r="E1388" s="204" t="s">
        <v>3708</v>
      </c>
      <c r="F1388" s="586" t="s">
        <v>6601</v>
      </c>
      <c r="G1388" s="715" t="s">
        <v>8568</v>
      </c>
      <c r="H1388" s="723">
        <v>1</v>
      </c>
      <c r="I1388" s="684">
        <v>0.16</v>
      </c>
      <c r="J1388" s="684">
        <v>0.78803999999999996</v>
      </c>
      <c r="K1388" s="684" t="s">
        <v>9173</v>
      </c>
      <c r="L1388" s="445">
        <v>2915.6695779791662</v>
      </c>
      <c r="M1388" s="446">
        <f>L1388*ЗМІСТ!$E$13/1000*1.2</f>
        <v>183.87331975854565</v>
      </c>
      <c r="N1388" s="874"/>
      <c r="O1388" s="875"/>
      <c r="P1388" s="1033"/>
      <c r="Q1388" s="887"/>
      <c r="R1388" s="672"/>
      <c r="S1388" s="670"/>
      <c r="T1388" s="671"/>
      <c r="U1388" s="425"/>
    </row>
    <row r="1389" spans="1:21" ht="13.5" customHeight="1" outlineLevel="1">
      <c r="A1389" s="425"/>
      <c r="B1389" s="170">
        <f t="shared" si="22"/>
        <v>1382</v>
      </c>
      <c r="C1389" s="450"/>
      <c r="D1389" s="451">
        <v>8595057638143</v>
      </c>
      <c r="E1389" s="204" t="s">
        <v>3710</v>
      </c>
      <c r="F1389" s="586" t="s">
        <v>6603</v>
      </c>
      <c r="G1389" s="715" t="s">
        <v>8568</v>
      </c>
      <c r="H1389" s="723">
        <v>36</v>
      </c>
      <c r="I1389" s="684">
        <v>3.4000000000000002E-2</v>
      </c>
      <c r="J1389" s="684">
        <v>0.14349999999999999</v>
      </c>
      <c r="K1389" s="684" t="s">
        <v>9173</v>
      </c>
      <c r="L1389" s="445">
        <v>3116.9517857142855</v>
      </c>
      <c r="M1389" s="446">
        <f>L1389*ЗМІСТ!$E$13/1000*1.2</f>
        <v>196.56694870199996</v>
      </c>
      <c r="N1389" s="874"/>
      <c r="O1389" s="875"/>
      <c r="P1389" s="1033"/>
      <c r="Q1389" s="887"/>
      <c r="R1389" s="672"/>
      <c r="S1389" s="670"/>
      <c r="T1389" s="671"/>
      <c r="U1389" s="425"/>
    </row>
    <row r="1390" spans="1:21" ht="13.5" customHeight="1" outlineLevel="1">
      <c r="A1390" s="425"/>
      <c r="B1390" s="170">
        <f t="shared" si="22"/>
        <v>1383</v>
      </c>
      <c r="C1390" s="456"/>
      <c r="D1390" s="451">
        <v>8595057638235</v>
      </c>
      <c r="E1390" s="204" t="s">
        <v>3717</v>
      </c>
      <c r="F1390" s="586" t="s">
        <v>6610</v>
      </c>
      <c r="G1390" s="715" t="s">
        <v>8568</v>
      </c>
      <c r="H1390" s="723">
        <v>96</v>
      </c>
      <c r="I1390" s="684">
        <v>5.1999999999999998E-2</v>
      </c>
      <c r="J1390" s="684">
        <v>0.1135221</v>
      </c>
      <c r="K1390" s="684" t="s">
        <v>9173</v>
      </c>
      <c r="L1390" s="445">
        <v>2410.7682738095236</v>
      </c>
      <c r="M1390" s="446">
        <f>L1390*ЗМІСТ!$E$13/1000*1.2</f>
        <v>152.03230469659997</v>
      </c>
      <c r="N1390" s="874"/>
      <c r="O1390" s="875"/>
      <c r="P1390" s="1033"/>
      <c r="Q1390" s="887"/>
      <c r="R1390" s="672"/>
      <c r="S1390" s="670"/>
      <c r="T1390" s="671"/>
      <c r="U1390" s="425"/>
    </row>
    <row r="1391" spans="1:21" ht="13.5" customHeight="1" outlineLevel="1">
      <c r="A1391" s="425"/>
      <c r="B1391" s="170">
        <f t="shared" si="22"/>
        <v>1384</v>
      </c>
      <c r="C1391" s="456"/>
      <c r="D1391" s="451">
        <v>8595057636453</v>
      </c>
      <c r="E1391" s="204" t="s">
        <v>3719</v>
      </c>
      <c r="F1391" s="586" t="s">
        <v>6612</v>
      </c>
      <c r="G1391" s="715" t="s">
        <v>8568</v>
      </c>
      <c r="H1391" s="723">
        <v>16</v>
      </c>
      <c r="I1391" s="684">
        <v>0.25</v>
      </c>
      <c r="J1391" s="684">
        <v>0.77175000000000005</v>
      </c>
      <c r="K1391" s="684" t="s">
        <v>9173</v>
      </c>
      <c r="L1391" s="445">
        <v>5615.5330331362384</v>
      </c>
      <c r="M1391" s="446">
        <f>L1391*ЗМІСТ!$E$13/1000*1.2</f>
        <v>354.13707671641845</v>
      </c>
      <c r="N1391" s="874"/>
      <c r="O1391" s="875"/>
      <c r="P1391" s="1033"/>
      <c r="Q1391" s="887"/>
      <c r="R1391" s="672"/>
      <c r="S1391" s="670"/>
      <c r="T1391" s="671"/>
      <c r="U1391" s="425"/>
    </row>
    <row r="1392" spans="1:21" ht="13.5" customHeight="1" outlineLevel="1">
      <c r="A1392" s="425"/>
      <c r="B1392" s="170">
        <f t="shared" si="22"/>
        <v>1385</v>
      </c>
      <c r="C1392" s="456"/>
      <c r="D1392" s="451">
        <v>8595057638242</v>
      </c>
      <c r="E1392" s="204" t="s">
        <v>3721</v>
      </c>
      <c r="F1392" s="586" t="s">
        <v>6614</v>
      </c>
      <c r="G1392" s="715" t="s">
        <v>8568</v>
      </c>
      <c r="H1392" s="723">
        <v>1</v>
      </c>
      <c r="I1392" s="684">
        <v>0.29399999999999998</v>
      </c>
      <c r="J1392" s="684">
        <v>1.4447399999999999</v>
      </c>
      <c r="K1392" s="684" t="s">
        <v>9173</v>
      </c>
      <c r="L1392" s="445">
        <v>3779.891888416666</v>
      </c>
      <c r="M1392" s="446">
        <f>L1392*ЗМІСТ!$E$13/1000*1.2</f>
        <v>238.37449726840649</v>
      </c>
      <c r="N1392" s="874"/>
      <c r="O1392" s="875"/>
      <c r="P1392" s="1033"/>
      <c r="Q1392" s="887"/>
      <c r="R1392" s="672"/>
      <c r="S1392" s="670"/>
      <c r="T1392" s="671"/>
      <c r="U1392" s="425"/>
    </row>
    <row r="1393" spans="1:21" ht="13.5" customHeight="1" outlineLevel="1">
      <c r="A1393" s="425"/>
      <c r="B1393" s="170">
        <f t="shared" si="22"/>
        <v>1386</v>
      </c>
      <c r="C1393" s="449"/>
      <c r="D1393" s="451">
        <v>8595057610231</v>
      </c>
      <c r="E1393" s="204" t="s">
        <v>169</v>
      </c>
      <c r="F1393" s="582" t="s">
        <v>6626</v>
      </c>
      <c r="G1393" s="715" t="s">
        <v>8568</v>
      </c>
      <c r="H1393" s="723">
        <v>3</v>
      </c>
      <c r="I1393" s="684">
        <v>0.22</v>
      </c>
      <c r="J1393" s="684">
        <v>3.5999999999999997E-2</v>
      </c>
      <c r="K1393" s="684" t="s">
        <v>9173</v>
      </c>
      <c r="L1393" s="445">
        <v>738.30280830280833</v>
      </c>
      <c r="M1393" s="446">
        <f>L1393*ЗМІСТ!$E$13/1000*1.2</f>
        <v>46.560210174358971</v>
      </c>
      <c r="N1393" s="874">
        <v>-0.27380423674948562</v>
      </c>
      <c r="O1393" s="875"/>
      <c r="P1393" s="1033"/>
      <c r="Q1393" s="887"/>
      <c r="R1393" s="672"/>
      <c r="S1393" s="670"/>
      <c r="T1393" s="671"/>
      <c r="U1393" s="425"/>
    </row>
    <row r="1394" spans="1:21" ht="13.5" customHeight="1" outlineLevel="1">
      <c r="A1394" s="425"/>
      <c r="B1394" s="170">
        <f t="shared" si="22"/>
        <v>1387</v>
      </c>
      <c r="C1394" s="449"/>
      <c r="D1394" s="451">
        <v>8595568931122</v>
      </c>
      <c r="E1394" s="204" t="s">
        <v>3730</v>
      </c>
      <c r="F1394" s="582" t="s">
        <v>3731</v>
      </c>
      <c r="G1394" s="715" t="s">
        <v>8568</v>
      </c>
      <c r="H1394" s="723">
        <v>50</v>
      </c>
      <c r="I1394" s="684">
        <v>3.3000000000000002E-2</v>
      </c>
      <c r="J1394" s="684">
        <v>3.6260000000000001E-2</v>
      </c>
      <c r="K1394" s="684" t="s">
        <v>9173</v>
      </c>
      <c r="L1394" s="445">
        <v>1305.325302557967</v>
      </c>
      <c r="M1394" s="446">
        <f>L1394*ЗМІСТ!$E$13/1000*1.2</f>
        <v>82.318826028467214</v>
      </c>
      <c r="N1394" s="874"/>
      <c r="O1394" s="875"/>
      <c r="P1394" s="1033"/>
      <c r="Q1394" s="887"/>
      <c r="R1394" s="672"/>
      <c r="S1394" s="670"/>
      <c r="T1394" s="671"/>
      <c r="U1394" s="425"/>
    </row>
    <row r="1395" spans="1:21" ht="13.5" customHeight="1" outlineLevel="1">
      <c r="A1395" s="425"/>
      <c r="B1395" s="170">
        <f t="shared" si="22"/>
        <v>1388</v>
      </c>
      <c r="C1395" s="449"/>
      <c r="D1395" s="451">
        <v>8595057624269</v>
      </c>
      <c r="E1395" s="204" t="s">
        <v>160</v>
      </c>
      <c r="F1395" s="582" t="s">
        <v>6628</v>
      </c>
      <c r="G1395" s="715" t="s">
        <v>8568</v>
      </c>
      <c r="H1395" s="723">
        <v>70</v>
      </c>
      <c r="I1395" s="684">
        <v>4.3200000000000002E-2</v>
      </c>
      <c r="J1395" s="684">
        <v>0.40678389999999998</v>
      </c>
      <c r="K1395" s="684" t="s">
        <v>9173</v>
      </c>
      <c r="L1395" s="445">
        <v>752.11326601400174</v>
      </c>
      <c r="M1395" s="446">
        <f>L1395*ЗМІСТ!$E$13/1000*1.2</f>
        <v>47.431150669784444</v>
      </c>
      <c r="N1395" s="874"/>
      <c r="O1395" s="875"/>
      <c r="P1395" s="1033"/>
      <c r="Q1395" s="887"/>
      <c r="R1395" s="672"/>
      <c r="S1395" s="670"/>
      <c r="T1395" s="671"/>
      <c r="U1395" s="425"/>
    </row>
    <row r="1396" spans="1:21" ht="13.5" customHeight="1" outlineLevel="1">
      <c r="A1396" s="425"/>
      <c r="B1396" s="170">
        <f t="shared" si="22"/>
        <v>1389</v>
      </c>
      <c r="C1396" s="460"/>
      <c r="D1396" s="451">
        <v>8595057650459</v>
      </c>
      <c r="E1396" s="204" t="s">
        <v>3732</v>
      </c>
      <c r="F1396" s="586" t="s">
        <v>6636</v>
      </c>
      <c r="G1396" s="715" t="s">
        <v>8567</v>
      </c>
      <c r="H1396" s="723">
        <v>6</v>
      </c>
      <c r="I1396" s="684">
        <v>0.2</v>
      </c>
      <c r="J1396" s="684">
        <v>2.5</v>
      </c>
      <c r="K1396" s="684" t="s">
        <v>9173</v>
      </c>
      <c r="L1396" s="445">
        <v>2041.873293813901</v>
      </c>
      <c r="M1396" s="446">
        <f>L1396*ЗМІСТ!$E$13/1000*1.2</f>
        <v>128.76837070135284</v>
      </c>
      <c r="N1396" s="874"/>
      <c r="O1396" s="875"/>
      <c r="P1396" s="1033"/>
      <c r="Q1396" s="887"/>
      <c r="R1396" s="672"/>
      <c r="S1396" s="670"/>
      <c r="T1396" s="671"/>
      <c r="U1396" s="425"/>
    </row>
    <row r="1397" spans="1:21" ht="13.5" customHeight="1" outlineLevel="1">
      <c r="A1397" s="425"/>
      <c r="B1397" s="170">
        <f t="shared" si="22"/>
        <v>1390</v>
      </c>
      <c r="C1397" s="450"/>
      <c r="D1397" s="451">
        <v>8595057650121</v>
      </c>
      <c r="E1397" s="204" t="s">
        <v>3733</v>
      </c>
      <c r="F1397" s="582" t="s">
        <v>6637</v>
      </c>
      <c r="G1397" s="715" t="s">
        <v>8567</v>
      </c>
      <c r="H1397" s="723">
        <v>6</v>
      </c>
      <c r="I1397" s="684">
        <v>0.33</v>
      </c>
      <c r="J1397" s="684">
        <v>5.625</v>
      </c>
      <c r="K1397" s="684" t="s">
        <v>9173</v>
      </c>
      <c r="L1397" s="445">
        <v>2610.7463057098175</v>
      </c>
      <c r="M1397" s="446">
        <f>L1397*ЗМІСТ!$E$13/1000*1.2</f>
        <v>164.643687303875</v>
      </c>
      <c r="N1397" s="874"/>
      <c r="O1397" s="875"/>
      <c r="P1397" s="1033"/>
      <c r="Q1397" s="887"/>
      <c r="R1397" s="672"/>
      <c r="S1397" s="670"/>
      <c r="T1397" s="671"/>
      <c r="U1397" s="425"/>
    </row>
    <row r="1398" spans="1:21" ht="13.5" customHeight="1" outlineLevel="1">
      <c r="A1398" s="425"/>
      <c r="B1398" s="170">
        <f t="shared" si="22"/>
        <v>1391</v>
      </c>
      <c r="C1398" s="460"/>
      <c r="D1398" s="451">
        <v>8595057655942</v>
      </c>
      <c r="E1398" s="204" t="s">
        <v>3734</v>
      </c>
      <c r="F1398" s="582" t="s">
        <v>6638</v>
      </c>
      <c r="G1398" s="715" t="s">
        <v>8567</v>
      </c>
      <c r="H1398" s="723">
        <v>6</v>
      </c>
      <c r="I1398" s="684">
        <v>0.47499999999999998</v>
      </c>
      <c r="J1398" s="684">
        <v>12.1</v>
      </c>
      <c r="K1398" s="684" t="s">
        <v>9173</v>
      </c>
      <c r="L1398" s="445">
        <v>2994.2143523370119</v>
      </c>
      <c r="M1398" s="446">
        <f>L1398*ЗМІСТ!$E$13/1000*1.2</f>
        <v>188.82665484148492</v>
      </c>
      <c r="N1398" s="874"/>
      <c r="O1398" s="875"/>
      <c r="P1398" s="1033"/>
      <c r="Q1398" s="887"/>
      <c r="R1398" s="672"/>
      <c r="S1398" s="670"/>
      <c r="T1398" s="671"/>
      <c r="U1398" s="425"/>
    </row>
    <row r="1399" spans="1:21" ht="13.5" customHeight="1" outlineLevel="1">
      <c r="A1399" s="425"/>
      <c r="B1399" s="170">
        <f t="shared" si="22"/>
        <v>1392</v>
      </c>
      <c r="C1399" s="450"/>
      <c r="D1399" s="451">
        <v>8595568932150</v>
      </c>
      <c r="E1399" s="204" t="s">
        <v>3735</v>
      </c>
      <c r="F1399" s="582" t="s">
        <v>3736</v>
      </c>
      <c r="G1399" s="715" t="s">
        <v>8568</v>
      </c>
      <c r="H1399" s="723">
        <v>12</v>
      </c>
      <c r="I1399" s="684">
        <v>0.69</v>
      </c>
      <c r="J1399" s="684">
        <v>0.84524999999999995</v>
      </c>
      <c r="K1399" s="684" t="s">
        <v>9173</v>
      </c>
      <c r="L1399" s="445">
        <v>4939.7868819971736</v>
      </c>
      <c r="M1399" s="446">
        <f>L1399*ЗМІСТ!$E$13/1000*1.2</f>
        <v>311.52192956036862</v>
      </c>
      <c r="N1399" s="874">
        <v>-6.0283871023908905E-2</v>
      </c>
      <c r="O1399" s="875"/>
      <c r="P1399" s="1033"/>
      <c r="Q1399" s="887"/>
      <c r="R1399" s="672"/>
      <c r="S1399" s="670"/>
      <c r="T1399" s="671"/>
      <c r="U1399" s="425"/>
    </row>
    <row r="1400" spans="1:21" ht="13.5" customHeight="1" outlineLevel="1">
      <c r="A1400" s="425"/>
      <c r="B1400" s="170">
        <f t="shared" si="22"/>
        <v>1393</v>
      </c>
      <c r="C1400" s="460"/>
      <c r="D1400" s="451">
        <v>8595568936271</v>
      </c>
      <c r="E1400" s="204" t="s">
        <v>5078</v>
      </c>
      <c r="F1400" s="582" t="s">
        <v>6639</v>
      </c>
      <c r="G1400" s="715" t="s">
        <v>8568</v>
      </c>
      <c r="H1400" s="723">
        <v>1</v>
      </c>
      <c r="I1400" s="684">
        <v>0.20200000000000001</v>
      </c>
      <c r="J1400" s="684">
        <v>2.8475000000000001</v>
      </c>
      <c r="K1400" s="684" t="s">
        <v>9173</v>
      </c>
      <c r="L1400" s="445">
        <v>7646.4255598911768</v>
      </c>
      <c r="M1400" s="446">
        <f>L1400*ЗМІСТ!$E$13/1000*1.2</f>
        <v>482.21295808088752</v>
      </c>
      <c r="N1400" s="874">
        <v>-6.5577794385434318E-2</v>
      </c>
      <c r="O1400" s="875"/>
      <c r="P1400" s="1033"/>
      <c r="Q1400" s="887"/>
      <c r="R1400" s="672"/>
      <c r="S1400" s="670"/>
      <c r="T1400" s="671"/>
      <c r="U1400" s="425"/>
    </row>
    <row r="1401" spans="1:21" ht="13.5" customHeight="1" outlineLevel="1">
      <c r="A1401" s="425"/>
      <c r="B1401" s="170">
        <f t="shared" si="22"/>
        <v>1394</v>
      </c>
      <c r="C1401" s="450"/>
      <c r="D1401" s="451">
        <v>8595568936288</v>
      </c>
      <c r="E1401" s="204" t="s">
        <v>5077</v>
      </c>
      <c r="F1401" s="582" t="s">
        <v>6640</v>
      </c>
      <c r="G1401" s="715" t="s">
        <v>8568</v>
      </c>
      <c r="H1401" s="723">
        <v>1</v>
      </c>
      <c r="I1401" s="684">
        <v>7.9000000000000001E-2</v>
      </c>
      <c r="J1401" s="684">
        <v>1.0952</v>
      </c>
      <c r="K1401" s="684" t="s">
        <v>9173</v>
      </c>
      <c r="L1401" s="445">
        <v>4642.9131541536508</v>
      </c>
      <c r="M1401" s="446">
        <f>L1401*ЗМІСТ!$E$13/1000*1.2</f>
        <v>292.79993228744115</v>
      </c>
      <c r="N1401" s="874"/>
      <c r="O1401" s="875"/>
      <c r="P1401" s="1033"/>
      <c r="Q1401" s="887"/>
      <c r="R1401" s="672"/>
      <c r="S1401" s="670"/>
      <c r="T1401" s="671"/>
      <c r="U1401" s="425"/>
    </row>
    <row r="1402" spans="1:21" ht="13.5" customHeight="1" outlineLevel="1">
      <c r="A1402" s="425"/>
      <c r="B1402" s="170">
        <f t="shared" si="22"/>
        <v>1395</v>
      </c>
      <c r="C1402" s="460"/>
      <c r="D1402" s="451">
        <v>8595568930798</v>
      </c>
      <c r="E1402" s="204" t="s">
        <v>112</v>
      </c>
      <c r="F1402" s="582" t="s">
        <v>6641</v>
      </c>
      <c r="G1402" s="715" t="s">
        <v>8568</v>
      </c>
      <c r="H1402" s="723">
        <v>1</v>
      </c>
      <c r="I1402" s="684">
        <v>0.36459999999999998</v>
      </c>
      <c r="J1402" s="684">
        <v>6.3375000000000004</v>
      </c>
      <c r="K1402" s="684" t="s">
        <v>9173</v>
      </c>
      <c r="L1402" s="445">
        <v>12957.579769474967</v>
      </c>
      <c r="M1402" s="446">
        <f>L1402*ЗМІСТ!$E$13/1000*1.2</f>
        <v>817.15473736940623</v>
      </c>
      <c r="N1402" s="874">
        <v>-2.9955428186874057E-2</v>
      </c>
      <c r="O1402" s="875"/>
      <c r="P1402" s="1033"/>
      <c r="Q1402" s="887"/>
      <c r="R1402" s="672"/>
      <c r="S1402" s="670"/>
      <c r="T1402" s="671"/>
      <c r="U1402" s="425"/>
    </row>
    <row r="1403" spans="1:21" ht="13.5" customHeight="1" outlineLevel="1">
      <c r="A1403" s="425"/>
      <c r="B1403" s="170">
        <f t="shared" si="22"/>
        <v>1396</v>
      </c>
      <c r="C1403" s="450"/>
      <c r="D1403" s="451">
        <v>8595057698499</v>
      </c>
      <c r="E1403" s="204" t="s">
        <v>111</v>
      </c>
      <c r="F1403" s="582" t="s">
        <v>6642</v>
      </c>
      <c r="G1403" s="715" t="s">
        <v>8568</v>
      </c>
      <c r="H1403" s="723">
        <v>1</v>
      </c>
      <c r="I1403" s="684">
        <v>0.28000000000000003</v>
      </c>
      <c r="J1403" s="684">
        <v>4.3940000000000001</v>
      </c>
      <c r="K1403" s="684" t="s">
        <v>9173</v>
      </c>
      <c r="L1403" s="445">
        <v>10139.506625763124</v>
      </c>
      <c r="M1403" s="446">
        <f>L1403*ЗМІСТ!$E$13/1000*1.2</f>
        <v>639.43622352606553</v>
      </c>
      <c r="N1403" s="874">
        <v>-2.3639301665047199E-2</v>
      </c>
      <c r="O1403" s="875"/>
      <c r="P1403" s="1033"/>
      <c r="Q1403" s="887"/>
      <c r="R1403" s="672"/>
      <c r="S1403" s="670"/>
      <c r="T1403" s="671"/>
      <c r="U1403" s="425"/>
    </row>
    <row r="1404" spans="1:21" ht="13.5" customHeight="1" outlineLevel="1">
      <c r="A1404" s="425"/>
      <c r="B1404" s="170">
        <f t="shared" si="22"/>
        <v>1397</v>
      </c>
      <c r="C1404" s="460"/>
      <c r="D1404" s="451">
        <v>8595568910561</v>
      </c>
      <c r="E1404" s="204" t="s">
        <v>113</v>
      </c>
      <c r="F1404" s="582" t="s">
        <v>6643</v>
      </c>
      <c r="G1404" s="715" t="s">
        <v>8568</v>
      </c>
      <c r="H1404" s="723">
        <v>1</v>
      </c>
      <c r="I1404" s="684">
        <v>0.41</v>
      </c>
      <c r="J1404" s="684">
        <v>8.9375</v>
      </c>
      <c r="K1404" s="684" t="s">
        <v>9173</v>
      </c>
      <c r="L1404" s="445">
        <v>16785.998606593403</v>
      </c>
      <c r="M1404" s="446">
        <f>L1404*ЗМІСТ!$E$13/1000*1.2</f>
        <v>1058.5895303664292</v>
      </c>
      <c r="N1404" s="874">
        <v>-3.4543979155957485E-2</v>
      </c>
      <c r="O1404" s="875"/>
      <c r="P1404" s="1033"/>
      <c r="Q1404" s="887"/>
      <c r="R1404" s="672"/>
      <c r="S1404" s="670"/>
      <c r="T1404" s="671"/>
      <c r="U1404" s="425"/>
    </row>
    <row r="1405" spans="1:21" ht="13.5" customHeight="1" outlineLevel="1">
      <c r="A1405" s="425"/>
      <c r="B1405" s="170">
        <f t="shared" si="22"/>
        <v>1398</v>
      </c>
      <c r="C1405" s="450"/>
      <c r="D1405" s="451">
        <v>8595057619425</v>
      </c>
      <c r="E1405" s="204" t="s">
        <v>3737</v>
      </c>
      <c r="F1405" s="586" t="s">
        <v>6644</v>
      </c>
      <c r="G1405" s="715" t="s">
        <v>8567</v>
      </c>
      <c r="H1405" s="723">
        <v>50</v>
      </c>
      <c r="I1405" s="684">
        <v>0.106</v>
      </c>
      <c r="J1405" s="684">
        <v>2.53952</v>
      </c>
      <c r="K1405" s="684" t="s">
        <v>9173</v>
      </c>
      <c r="L1405" s="445">
        <v>813.1041317941407</v>
      </c>
      <c r="M1405" s="446">
        <f>L1405*ЗМІСТ!$E$13/1000*1.2</f>
        <v>51.277468870804604</v>
      </c>
      <c r="N1405" s="874"/>
      <c r="O1405" s="875"/>
      <c r="P1405" s="1033"/>
      <c r="Q1405" s="887"/>
      <c r="R1405" s="672"/>
      <c r="S1405" s="670"/>
      <c r="T1405" s="671"/>
      <c r="U1405" s="425"/>
    </row>
    <row r="1406" spans="1:21" ht="13.5" customHeight="1" outlineLevel="1">
      <c r="A1406" s="425"/>
      <c r="B1406" s="170">
        <f t="shared" si="22"/>
        <v>1399</v>
      </c>
      <c r="C1406" s="460"/>
      <c r="D1406" s="451">
        <v>8595568917423</v>
      </c>
      <c r="E1406" s="204" t="s">
        <v>3738</v>
      </c>
      <c r="F1406" s="586" t="s">
        <v>6645</v>
      </c>
      <c r="G1406" s="715" t="s">
        <v>8567</v>
      </c>
      <c r="H1406" s="723">
        <v>25</v>
      </c>
      <c r="I1406" s="684">
        <v>0.106</v>
      </c>
      <c r="J1406" s="684">
        <v>2.7</v>
      </c>
      <c r="K1406" s="684" t="s">
        <v>9173</v>
      </c>
      <c r="L1406" s="445">
        <v>876.26220227433157</v>
      </c>
      <c r="M1406" s="446">
        <f>L1406*ЗМІСТ!$E$13/1000*1.2</f>
        <v>55.260459322276084</v>
      </c>
      <c r="N1406" s="874"/>
      <c r="O1406" s="875"/>
      <c r="P1406" s="1033"/>
      <c r="Q1406" s="887"/>
      <c r="R1406" s="672"/>
      <c r="S1406" s="670"/>
      <c r="T1406" s="671"/>
      <c r="U1406" s="425"/>
    </row>
    <row r="1407" spans="1:21" ht="13.5" customHeight="1" outlineLevel="1">
      <c r="A1407" s="425"/>
      <c r="B1407" s="170">
        <f t="shared" si="22"/>
        <v>1400</v>
      </c>
      <c r="C1407" s="450"/>
      <c r="D1407" s="451">
        <v>8595057615625</v>
      </c>
      <c r="E1407" s="204" t="s">
        <v>3739</v>
      </c>
      <c r="F1407" s="586" t="s">
        <v>6646</v>
      </c>
      <c r="G1407" s="715" t="s">
        <v>8567</v>
      </c>
      <c r="H1407" s="723">
        <v>50</v>
      </c>
      <c r="I1407" s="684">
        <v>0.106</v>
      </c>
      <c r="J1407" s="684">
        <v>2.5394999999999999</v>
      </c>
      <c r="K1407" s="684" t="s">
        <v>9173</v>
      </c>
      <c r="L1407" s="445">
        <v>744.65021876365279</v>
      </c>
      <c r="M1407" s="446">
        <f>L1407*ЗМІСТ!$E$13/1000*1.2</f>
        <v>46.96050225207599</v>
      </c>
      <c r="N1407" s="874"/>
      <c r="O1407" s="875"/>
      <c r="P1407" s="1033"/>
      <c r="Q1407" s="887"/>
      <c r="R1407" s="672"/>
      <c r="S1407" s="670"/>
      <c r="T1407" s="671"/>
      <c r="U1407" s="425"/>
    </row>
    <row r="1408" spans="1:21" ht="13.5" customHeight="1" outlineLevel="1">
      <c r="A1408" s="425"/>
      <c r="B1408" s="170">
        <f t="shared" si="22"/>
        <v>1401</v>
      </c>
      <c r="C1408" s="460"/>
      <c r="D1408" s="451">
        <v>8595057621107</v>
      </c>
      <c r="E1408" s="204" t="s">
        <v>3740</v>
      </c>
      <c r="F1408" s="586" t="s">
        <v>6647</v>
      </c>
      <c r="G1408" s="715" t="s">
        <v>8567</v>
      </c>
      <c r="H1408" s="723">
        <v>25</v>
      </c>
      <c r="I1408" s="684">
        <v>0.106</v>
      </c>
      <c r="J1408" s="684">
        <v>2.7</v>
      </c>
      <c r="K1408" s="684" t="s">
        <v>9173</v>
      </c>
      <c r="L1408" s="445">
        <v>884.90477733472028</v>
      </c>
      <c r="M1408" s="446">
        <f>L1408*ЗМІСТ!$E$13/1000*1.2</f>
        <v>55.805493293072423</v>
      </c>
      <c r="N1408" s="874"/>
      <c r="O1408" s="875"/>
      <c r="P1408" s="1033"/>
      <c r="Q1408" s="887"/>
      <c r="R1408" s="672"/>
      <c r="S1408" s="670"/>
      <c r="T1408" s="671"/>
      <c r="U1408" s="425"/>
    </row>
    <row r="1409" spans="1:21" ht="13.5" customHeight="1" outlineLevel="1">
      <c r="A1409" s="425"/>
      <c r="B1409" s="170">
        <f t="shared" si="22"/>
        <v>1402</v>
      </c>
      <c r="C1409" s="450"/>
      <c r="D1409" s="451">
        <v>8595057619432</v>
      </c>
      <c r="E1409" s="204" t="s">
        <v>3741</v>
      </c>
      <c r="F1409" s="586" t="s">
        <v>6648</v>
      </c>
      <c r="G1409" s="715" t="s">
        <v>8567</v>
      </c>
      <c r="H1409" s="723">
        <v>50</v>
      </c>
      <c r="I1409" s="684">
        <v>0.106</v>
      </c>
      <c r="J1409" s="684">
        <v>2.53952</v>
      </c>
      <c r="K1409" s="684" t="s">
        <v>9173</v>
      </c>
      <c r="L1409" s="445">
        <v>824.21343812381099</v>
      </c>
      <c r="M1409" s="446">
        <f>L1409*ЗМІСТ!$E$13/1000*1.2</f>
        <v>51.978064387689912</v>
      </c>
      <c r="N1409" s="874"/>
      <c r="O1409" s="875"/>
      <c r="P1409" s="1033"/>
      <c r="Q1409" s="887"/>
      <c r="R1409" s="672"/>
      <c r="S1409" s="670"/>
      <c r="T1409" s="671"/>
      <c r="U1409" s="425"/>
    </row>
    <row r="1410" spans="1:21" ht="13.5" customHeight="1" outlineLevel="1">
      <c r="A1410" s="425"/>
      <c r="B1410" s="170">
        <f t="shared" si="22"/>
        <v>1403</v>
      </c>
      <c r="C1410" s="460"/>
      <c r="D1410" s="451">
        <v>8595057608641</v>
      </c>
      <c r="E1410" s="204" t="s">
        <v>3742</v>
      </c>
      <c r="F1410" s="586" t="s">
        <v>6649</v>
      </c>
      <c r="G1410" s="715" t="s">
        <v>8567</v>
      </c>
      <c r="H1410" s="723">
        <v>50</v>
      </c>
      <c r="I1410" s="684">
        <v>0.106</v>
      </c>
      <c r="J1410" s="684">
        <v>2.53952</v>
      </c>
      <c r="K1410" s="684" t="s">
        <v>9173</v>
      </c>
      <c r="L1410" s="445">
        <v>825.21128427765711</v>
      </c>
      <c r="M1410" s="446">
        <f>L1410*ЗМІСТ!$E$13/1000*1.2</f>
        <v>52.040992397880686</v>
      </c>
      <c r="N1410" s="874"/>
      <c r="O1410" s="875"/>
      <c r="P1410" s="1033"/>
      <c r="Q1410" s="887"/>
      <c r="R1410" s="672"/>
      <c r="S1410" s="670"/>
      <c r="T1410" s="671"/>
      <c r="U1410" s="425"/>
    </row>
    <row r="1411" spans="1:21" ht="13.5" customHeight="1" outlineLevel="1">
      <c r="A1411" s="425"/>
      <c r="B1411" s="170">
        <f t="shared" si="22"/>
        <v>1404</v>
      </c>
      <c r="C1411" s="450"/>
      <c r="D1411" s="451">
        <v>8595568917430</v>
      </c>
      <c r="E1411" s="204" t="s">
        <v>3743</v>
      </c>
      <c r="F1411" s="586" t="s">
        <v>6650</v>
      </c>
      <c r="G1411" s="715" t="s">
        <v>8567</v>
      </c>
      <c r="H1411" s="723">
        <v>25</v>
      </c>
      <c r="I1411" s="684">
        <v>0.161</v>
      </c>
      <c r="J1411" s="684">
        <v>4.7519999999999998</v>
      </c>
      <c r="K1411" s="684" t="s">
        <v>9173</v>
      </c>
      <c r="L1411" s="445">
        <v>1045.3226553259299</v>
      </c>
      <c r="M1411" s="446">
        <f>L1411*ЗМІСТ!$E$13/1000*1.2</f>
        <v>65.92206068384958</v>
      </c>
      <c r="N1411" s="874"/>
      <c r="O1411" s="875"/>
      <c r="P1411" s="1033"/>
      <c r="Q1411" s="887"/>
      <c r="R1411" s="672"/>
      <c r="S1411" s="670"/>
      <c r="T1411" s="671"/>
      <c r="U1411" s="425"/>
    </row>
    <row r="1412" spans="1:21" ht="13.5" customHeight="1" outlineLevel="1">
      <c r="A1412" s="425"/>
      <c r="B1412" s="170">
        <f t="shared" ref="B1412:B1475" si="23">B1411+1</f>
        <v>1405</v>
      </c>
      <c r="C1412" s="460"/>
      <c r="D1412" s="451">
        <v>8595057655935</v>
      </c>
      <c r="E1412" s="204" t="s">
        <v>3744</v>
      </c>
      <c r="F1412" s="586" t="s">
        <v>6651</v>
      </c>
      <c r="G1412" s="715" t="s">
        <v>8567</v>
      </c>
      <c r="H1412" s="723">
        <v>50</v>
      </c>
      <c r="I1412" s="684">
        <v>0.161</v>
      </c>
      <c r="J1412" s="684">
        <v>3.9131399999999998</v>
      </c>
      <c r="K1412" s="684" t="s">
        <v>9173</v>
      </c>
      <c r="L1412" s="445">
        <v>898.82890809111495</v>
      </c>
      <c r="M1412" s="446">
        <f>L1412*ЗМІСТ!$E$13/1000*1.2</f>
        <v>56.683602447232772</v>
      </c>
      <c r="N1412" s="874"/>
      <c r="O1412" s="875"/>
      <c r="P1412" s="1033"/>
      <c r="Q1412" s="887"/>
      <c r="R1412" s="672"/>
      <c r="S1412" s="670"/>
      <c r="T1412" s="671"/>
      <c r="U1412" s="425"/>
    </row>
    <row r="1413" spans="1:21" ht="13.5" customHeight="1" outlineLevel="1">
      <c r="A1413" s="425"/>
      <c r="B1413" s="170">
        <f t="shared" si="23"/>
        <v>1406</v>
      </c>
      <c r="C1413" s="450"/>
      <c r="D1413" s="451">
        <v>8595057655928</v>
      </c>
      <c r="E1413" s="204" t="s">
        <v>3745</v>
      </c>
      <c r="F1413" s="586" t="s">
        <v>6652</v>
      </c>
      <c r="G1413" s="715" t="s">
        <v>8567</v>
      </c>
      <c r="H1413" s="723">
        <v>25</v>
      </c>
      <c r="I1413" s="684">
        <v>0.161</v>
      </c>
      <c r="J1413" s="684">
        <v>4.7519999999999998</v>
      </c>
      <c r="K1413" s="684" t="s">
        <v>9173</v>
      </c>
      <c r="L1413" s="445">
        <v>1041.2743107658971</v>
      </c>
      <c r="M1413" s="446">
        <f>L1413*ЗМІСТ!$E$13/1000*1.2</f>
        <v>65.666756530250808</v>
      </c>
      <c r="N1413" s="874"/>
      <c r="O1413" s="875"/>
      <c r="P1413" s="1033"/>
      <c r="Q1413" s="887"/>
      <c r="R1413" s="672"/>
      <c r="S1413" s="670"/>
      <c r="T1413" s="671"/>
      <c r="U1413" s="425"/>
    </row>
    <row r="1414" spans="1:21" ht="13.5" customHeight="1" outlineLevel="1">
      <c r="A1414" s="425"/>
      <c r="B1414" s="170">
        <f t="shared" si="23"/>
        <v>1407</v>
      </c>
      <c r="C1414" s="450"/>
      <c r="D1414" s="451">
        <v>8595057606357</v>
      </c>
      <c r="E1414" s="204" t="s">
        <v>3746</v>
      </c>
      <c r="F1414" s="586" t="s">
        <v>6653</v>
      </c>
      <c r="G1414" s="715" t="s">
        <v>8567</v>
      </c>
      <c r="H1414" s="723">
        <v>50</v>
      </c>
      <c r="I1414" s="684">
        <v>0.161</v>
      </c>
      <c r="J1414" s="684">
        <v>3.9131399999999998</v>
      </c>
      <c r="K1414" s="684" t="s">
        <v>9173</v>
      </c>
      <c r="L1414" s="445">
        <v>1070.1379201837287</v>
      </c>
      <c r="M1414" s="446">
        <f>L1414*ЗМІСТ!$E$13/1000*1.2</f>
        <v>67.487006576399438</v>
      </c>
      <c r="N1414" s="874"/>
      <c r="O1414" s="875"/>
      <c r="P1414" s="1033"/>
      <c r="Q1414" s="887"/>
      <c r="R1414" s="672"/>
      <c r="S1414" s="670"/>
      <c r="T1414" s="671"/>
      <c r="U1414" s="425"/>
    </row>
    <row r="1415" spans="1:21" ht="13.5" customHeight="1" outlineLevel="1">
      <c r="A1415" s="425"/>
      <c r="B1415" s="170">
        <f t="shared" si="23"/>
        <v>1408</v>
      </c>
      <c r="C1415" s="459"/>
      <c r="D1415" s="451">
        <v>8595057644977</v>
      </c>
      <c r="E1415" s="204" t="s">
        <v>3747</v>
      </c>
      <c r="F1415" s="582" t="s">
        <v>6654</v>
      </c>
      <c r="G1415" s="715" t="s">
        <v>8567</v>
      </c>
      <c r="H1415" s="723">
        <v>50</v>
      </c>
      <c r="I1415" s="684">
        <v>0.22</v>
      </c>
      <c r="J1415" s="684">
        <v>5.8879999999999999</v>
      </c>
      <c r="K1415" s="684" t="s">
        <v>9173</v>
      </c>
      <c r="L1415" s="445">
        <v>1273.5519099273395</v>
      </c>
      <c r="M1415" s="446">
        <f>L1415*ЗМІСТ!$E$13/1000*1.2</f>
        <v>80.315073879352141</v>
      </c>
      <c r="N1415" s="874"/>
      <c r="O1415" s="875"/>
      <c r="P1415" s="1033"/>
      <c r="Q1415" s="887"/>
      <c r="R1415" s="672"/>
      <c r="S1415" s="670"/>
      <c r="T1415" s="671"/>
      <c r="U1415" s="425"/>
    </row>
    <row r="1416" spans="1:21" ht="13.5" customHeight="1" outlineLevel="1">
      <c r="A1416" s="425"/>
      <c r="B1416" s="170">
        <f t="shared" si="23"/>
        <v>1409</v>
      </c>
      <c r="C1416" s="450"/>
      <c r="D1416" s="451">
        <v>8595568930958</v>
      </c>
      <c r="E1416" s="204" t="s">
        <v>4997</v>
      </c>
      <c r="F1416" s="582" t="s">
        <v>6655</v>
      </c>
      <c r="G1416" s="715" t="s">
        <v>8567</v>
      </c>
      <c r="H1416" s="723">
        <v>50</v>
      </c>
      <c r="I1416" s="684">
        <v>0.22</v>
      </c>
      <c r="J1416" s="684">
        <v>5.8879999999999999</v>
      </c>
      <c r="K1416" s="684" t="s">
        <v>9173</v>
      </c>
      <c r="L1416" s="445">
        <v>1580.0382155221816</v>
      </c>
      <c r="M1416" s="446">
        <f>L1416*ЗМІСТ!$E$13/1000*1.2</f>
        <v>99.643277217576369</v>
      </c>
      <c r="N1416" s="874"/>
      <c r="O1416" s="875"/>
      <c r="P1416" s="1033"/>
      <c r="Q1416" s="887"/>
      <c r="R1416" s="672"/>
      <c r="S1416" s="670"/>
      <c r="T1416" s="671"/>
      <c r="U1416" s="425"/>
    </row>
    <row r="1417" spans="1:21" ht="13.5" customHeight="1" outlineLevel="1">
      <c r="A1417" s="425"/>
      <c r="B1417" s="170">
        <f t="shared" si="23"/>
        <v>1410</v>
      </c>
      <c r="C1417" s="459"/>
      <c r="D1417" s="451">
        <v>8595057644991</v>
      </c>
      <c r="E1417" s="204" t="s">
        <v>3748</v>
      </c>
      <c r="F1417" s="582" t="s">
        <v>6656</v>
      </c>
      <c r="G1417" s="715" t="s">
        <v>8567</v>
      </c>
      <c r="H1417" s="723">
        <v>50</v>
      </c>
      <c r="I1417" s="684">
        <v>0.31</v>
      </c>
      <c r="J1417" s="684">
        <v>8.8360000000000003</v>
      </c>
      <c r="K1417" s="684" t="s">
        <v>9173</v>
      </c>
      <c r="L1417" s="445">
        <v>1519.00164078373</v>
      </c>
      <c r="M1417" s="446">
        <f>L1417*ЗМІСТ!$E$13/1000*1.2</f>
        <v>95.794076434122616</v>
      </c>
      <c r="N1417" s="874"/>
      <c r="O1417" s="875"/>
      <c r="P1417" s="1033"/>
      <c r="Q1417" s="887"/>
      <c r="R1417" s="672"/>
      <c r="S1417" s="670"/>
      <c r="T1417" s="671"/>
      <c r="U1417" s="425"/>
    </row>
    <row r="1418" spans="1:21" ht="13.5" customHeight="1" outlineLevel="1">
      <c r="A1418" s="425"/>
      <c r="B1418" s="170">
        <f t="shared" si="23"/>
        <v>1411</v>
      </c>
      <c r="C1418" s="450"/>
      <c r="D1418" s="451">
        <v>8595057645004</v>
      </c>
      <c r="E1418" s="204" t="s">
        <v>3749</v>
      </c>
      <c r="F1418" s="582" t="s">
        <v>6657</v>
      </c>
      <c r="G1418" s="715" t="s">
        <v>8567</v>
      </c>
      <c r="H1418" s="723">
        <v>25</v>
      </c>
      <c r="I1418" s="684">
        <v>0.31</v>
      </c>
      <c r="J1418" s="684">
        <v>7.8262799999999997</v>
      </c>
      <c r="K1418" s="684" t="s">
        <v>9173</v>
      </c>
      <c r="L1418" s="445">
        <v>1707.6731962549939</v>
      </c>
      <c r="M1418" s="446">
        <f>L1418*ЗМІСТ!$E$13/1000*1.2</f>
        <v>107.69242922091352</v>
      </c>
      <c r="N1418" s="874"/>
      <c r="O1418" s="875"/>
      <c r="P1418" s="1033"/>
      <c r="Q1418" s="887"/>
      <c r="R1418" s="672"/>
      <c r="S1418" s="670"/>
      <c r="T1418" s="671"/>
      <c r="U1418" s="425"/>
    </row>
    <row r="1419" spans="1:21" ht="13.5" customHeight="1" outlineLevel="1">
      <c r="A1419" s="425"/>
      <c r="B1419" s="170">
        <f t="shared" si="23"/>
        <v>1412</v>
      </c>
      <c r="C1419" s="459"/>
      <c r="D1419" s="451">
        <v>8595568920096</v>
      </c>
      <c r="E1419" s="204" t="s">
        <v>4998</v>
      </c>
      <c r="F1419" s="582" t="s">
        <v>6658</v>
      </c>
      <c r="G1419" s="715" t="s">
        <v>8567</v>
      </c>
      <c r="H1419" s="723">
        <v>50</v>
      </c>
      <c r="I1419" s="684">
        <v>0.31</v>
      </c>
      <c r="J1419" s="684">
        <v>8.8360000000000003</v>
      </c>
      <c r="K1419" s="684" t="s">
        <v>9173</v>
      </c>
      <c r="L1419" s="445">
        <v>2849.850669152625</v>
      </c>
      <c r="M1419" s="446">
        <f>L1419*ЗМІСТ!$E$13/1000*1.2</f>
        <v>179.72252662333403</v>
      </c>
      <c r="N1419" s="874"/>
      <c r="O1419" s="875"/>
      <c r="P1419" s="1033"/>
      <c r="Q1419" s="887"/>
      <c r="R1419" s="672"/>
      <c r="S1419" s="670"/>
      <c r="T1419" s="671"/>
      <c r="U1419" s="425"/>
    </row>
    <row r="1420" spans="1:21" ht="13.5" customHeight="1" outlineLevel="1">
      <c r="A1420" s="425"/>
      <c r="B1420" s="170">
        <f t="shared" si="23"/>
        <v>1413</v>
      </c>
      <c r="C1420" s="450"/>
      <c r="D1420" s="451">
        <v>8595057650435</v>
      </c>
      <c r="E1420" s="204" t="s">
        <v>3750</v>
      </c>
      <c r="F1420" s="582" t="s">
        <v>6659</v>
      </c>
      <c r="G1420" s="715" t="s">
        <v>8567</v>
      </c>
      <c r="H1420" s="723">
        <v>50</v>
      </c>
      <c r="I1420" s="684">
        <v>0.38</v>
      </c>
      <c r="J1420" s="684">
        <v>12.769</v>
      </c>
      <c r="K1420" s="684" t="s">
        <v>9173</v>
      </c>
      <c r="L1420" s="445">
        <v>2316.5727195580098</v>
      </c>
      <c r="M1420" s="446">
        <f>L1420*ЗМІСТ!$E$13/1000*1.2</f>
        <v>146.09197133457118</v>
      </c>
      <c r="N1420" s="874"/>
      <c r="O1420" s="875"/>
      <c r="P1420" s="1033"/>
      <c r="Q1420" s="887"/>
      <c r="R1420" s="672"/>
      <c r="S1420" s="670"/>
      <c r="T1420" s="671"/>
      <c r="U1420" s="425"/>
    </row>
    <row r="1421" spans="1:21" ht="13.5" customHeight="1" outlineLevel="1">
      <c r="A1421" s="425"/>
      <c r="B1421" s="170">
        <f t="shared" si="23"/>
        <v>1414</v>
      </c>
      <c r="C1421" s="459"/>
      <c r="D1421" s="451">
        <v>8595568930965</v>
      </c>
      <c r="E1421" s="204" t="s">
        <v>4999</v>
      </c>
      <c r="F1421" s="582" t="s">
        <v>6660</v>
      </c>
      <c r="G1421" s="715" t="s">
        <v>8567</v>
      </c>
      <c r="H1421" s="723">
        <v>50</v>
      </c>
      <c r="I1421" s="684">
        <v>0.38</v>
      </c>
      <c r="J1421" s="684">
        <v>12.769</v>
      </c>
      <c r="K1421" s="684" t="s">
        <v>9173</v>
      </c>
      <c r="L1421" s="445">
        <v>2627.2024407973131</v>
      </c>
      <c r="M1421" s="446">
        <f>L1421*ЗМІСТ!$E$13/1000*1.2</f>
        <v>165.68147437405122</v>
      </c>
      <c r="N1421" s="874"/>
      <c r="O1421" s="875"/>
      <c r="P1421" s="1033"/>
      <c r="Q1421" s="887"/>
      <c r="R1421" s="672"/>
      <c r="S1421" s="670"/>
      <c r="T1421" s="671"/>
      <c r="U1421" s="425"/>
    </row>
    <row r="1422" spans="1:21" ht="13.5" customHeight="1" outlineLevel="1">
      <c r="A1422" s="425"/>
      <c r="B1422" s="170">
        <f t="shared" si="23"/>
        <v>1415</v>
      </c>
      <c r="C1422" s="450"/>
      <c r="D1422" s="451">
        <v>8595057692824</v>
      </c>
      <c r="E1422" s="204" t="s">
        <v>3751</v>
      </c>
      <c r="F1422" s="582" t="s">
        <v>6661</v>
      </c>
      <c r="G1422" s="715" t="s">
        <v>8567</v>
      </c>
      <c r="H1422" s="723">
        <v>25</v>
      </c>
      <c r="I1422" s="684">
        <v>0.5</v>
      </c>
      <c r="J1422" s="684">
        <v>18.399999999999999</v>
      </c>
      <c r="K1422" s="684" t="s">
        <v>9173</v>
      </c>
      <c r="L1422" s="445">
        <v>2619.0933462286007</v>
      </c>
      <c r="M1422" s="446">
        <f>L1422*ЗМІСТ!$E$13/1000*1.2</f>
        <v>165.17008373162508</v>
      </c>
      <c r="N1422" s="874"/>
      <c r="O1422" s="875"/>
      <c r="P1422" s="1033"/>
      <c r="Q1422" s="887"/>
      <c r="R1422" s="672"/>
      <c r="S1422" s="670"/>
      <c r="T1422" s="671"/>
      <c r="U1422" s="425"/>
    </row>
    <row r="1423" spans="1:21" ht="13.5" customHeight="1" outlineLevel="1">
      <c r="A1423" s="425"/>
      <c r="B1423" s="170">
        <f t="shared" si="23"/>
        <v>1416</v>
      </c>
      <c r="C1423" s="459"/>
      <c r="D1423" s="451">
        <v>8595057615649</v>
      </c>
      <c r="E1423" s="204" t="s">
        <v>3752</v>
      </c>
      <c r="F1423" s="582" t="s">
        <v>6662</v>
      </c>
      <c r="G1423" s="715" t="s">
        <v>8567</v>
      </c>
      <c r="H1423" s="723">
        <v>50</v>
      </c>
      <c r="I1423" s="684">
        <v>0.5</v>
      </c>
      <c r="J1423" s="684">
        <v>18.4512</v>
      </c>
      <c r="K1423" s="684" t="s">
        <v>9173</v>
      </c>
      <c r="L1423" s="445">
        <v>2273.4404472250048</v>
      </c>
      <c r="M1423" s="446">
        <f>L1423*ЗМІСТ!$E$13/1000*1.2</f>
        <v>143.37188461332613</v>
      </c>
      <c r="N1423" s="874"/>
      <c r="O1423" s="875"/>
      <c r="P1423" s="1033"/>
      <c r="Q1423" s="887"/>
      <c r="R1423" s="672"/>
      <c r="S1423" s="670"/>
      <c r="T1423" s="671"/>
      <c r="U1423" s="425"/>
    </row>
    <row r="1424" spans="1:21" ht="13.5" customHeight="1" outlineLevel="1">
      <c r="A1424" s="425"/>
      <c r="B1424" s="170">
        <f t="shared" si="23"/>
        <v>1417</v>
      </c>
      <c r="C1424" s="450"/>
      <c r="D1424" s="451">
        <v>8595057655911</v>
      </c>
      <c r="E1424" s="204" t="s">
        <v>3753</v>
      </c>
      <c r="F1424" s="582" t="s">
        <v>6663</v>
      </c>
      <c r="G1424" s="715" t="s">
        <v>8567</v>
      </c>
      <c r="H1424" s="723">
        <v>25</v>
      </c>
      <c r="I1424" s="684">
        <v>0.5</v>
      </c>
      <c r="J1424" s="684">
        <v>18.399999999999999</v>
      </c>
      <c r="K1424" s="684" t="s">
        <v>9173</v>
      </c>
      <c r="L1424" s="445">
        <v>2429.6767836583135</v>
      </c>
      <c r="M1424" s="446">
        <f>L1424*ЗМІСТ!$E$13/1000*1.2</f>
        <v>153.22474793634248</v>
      </c>
      <c r="N1424" s="874"/>
      <c r="O1424" s="875"/>
      <c r="P1424" s="1033"/>
      <c r="Q1424" s="887"/>
      <c r="R1424" s="672"/>
      <c r="S1424" s="670"/>
      <c r="T1424" s="671"/>
      <c r="U1424" s="425"/>
    </row>
    <row r="1425" spans="1:21" ht="13.5" customHeight="1" outlineLevel="1">
      <c r="A1425" s="425"/>
      <c r="B1425" s="170">
        <f t="shared" si="23"/>
        <v>1418</v>
      </c>
      <c r="C1425" s="459"/>
      <c r="D1425" s="451">
        <v>8595057618336</v>
      </c>
      <c r="E1425" s="204" t="s">
        <v>526</v>
      </c>
      <c r="F1425" s="582" t="s">
        <v>527</v>
      </c>
      <c r="G1425" s="715" t="s">
        <v>8567</v>
      </c>
      <c r="H1425" s="723">
        <v>50</v>
      </c>
      <c r="I1425" s="684">
        <v>0.78</v>
      </c>
      <c r="J1425" s="684">
        <v>34.68</v>
      </c>
      <c r="K1425" s="684" t="s">
        <v>9173</v>
      </c>
      <c r="L1425" s="445">
        <v>2888.4459642893648</v>
      </c>
      <c r="M1425" s="446">
        <f>L1425*ЗМІСТ!$E$13/1000*1.2</f>
        <v>182.15649414059018</v>
      </c>
      <c r="N1425" s="874"/>
      <c r="O1425" s="875"/>
      <c r="P1425" s="1033"/>
      <c r="Q1425" s="887"/>
      <c r="R1425" s="672"/>
      <c r="S1425" s="670"/>
      <c r="T1425" s="671"/>
      <c r="U1425" s="425"/>
    </row>
    <row r="1426" spans="1:21" ht="13.5" customHeight="1" outlineLevel="1">
      <c r="A1426" s="425"/>
      <c r="B1426" s="170">
        <f t="shared" si="23"/>
        <v>1419</v>
      </c>
      <c r="C1426" s="450"/>
      <c r="D1426" s="451">
        <v>8595568937407</v>
      </c>
      <c r="E1426" s="204" t="s">
        <v>3754</v>
      </c>
      <c r="F1426" s="582" t="s">
        <v>3755</v>
      </c>
      <c r="G1426" s="715" t="s">
        <v>8567</v>
      </c>
      <c r="H1426" s="723">
        <v>50</v>
      </c>
      <c r="I1426" s="684">
        <v>0.78</v>
      </c>
      <c r="J1426" s="684">
        <v>34.68</v>
      </c>
      <c r="K1426" s="684" t="s">
        <v>9173</v>
      </c>
      <c r="L1426" s="445">
        <v>4110.7169841269833</v>
      </c>
      <c r="M1426" s="446">
        <f>L1426*ЗМІСТ!$E$13/1000*1.2</f>
        <v>259.23759817226659</v>
      </c>
      <c r="N1426" s="874"/>
      <c r="O1426" s="875"/>
      <c r="P1426" s="1033"/>
      <c r="Q1426" s="887"/>
      <c r="R1426" s="672"/>
      <c r="S1426" s="670"/>
      <c r="T1426" s="671"/>
      <c r="U1426" s="425"/>
    </row>
    <row r="1427" spans="1:21" ht="13.5" customHeight="1" outlineLevel="1">
      <c r="A1427" s="425"/>
      <c r="B1427" s="170">
        <f t="shared" si="23"/>
        <v>1420</v>
      </c>
      <c r="C1427" s="459"/>
      <c r="D1427" s="451">
        <v>8595057647800</v>
      </c>
      <c r="E1427" s="204" t="s">
        <v>3756</v>
      </c>
      <c r="F1427" s="582" t="s">
        <v>6664</v>
      </c>
      <c r="G1427" s="715" t="s">
        <v>8567</v>
      </c>
      <c r="H1427" s="723">
        <v>25</v>
      </c>
      <c r="I1427" s="684">
        <v>0.89</v>
      </c>
      <c r="J1427" s="684">
        <v>38.01088</v>
      </c>
      <c r="K1427" s="684" t="s">
        <v>9173</v>
      </c>
      <c r="L1427" s="445">
        <v>4326.9318483820671</v>
      </c>
      <c r="M1427" s="446">
        <f>L1427*ЗМІСТ!$E$13/1000*1.2</f>
        <v>272.87293777727092</v>
      </c>
      <c r="N1427" s="874"/>
      <c r="O1427" s="875"/>
      <c r="P1427" s="1033"/>
      <c r="Q1427" s="887"/>
      <c r="R1427" s="672"/>
      <c r="S1427" s="670"/>
      <c r="T1427" s="671"/>
      <c r="U1427" s="425"/>
    </row>
    <row r="1428" spans="1:21" ht="13.5" customHeight="1" outlineLevel="1">
      <c r="A1428" s="425"/>
      <c r="B1428" s="170">
        <f t="shared" si="23"/>
        <v>1421</v>
      </c>
      <c r="C1428" s="450"/>
      <c r="D1428" s="451">
        <v>8595057647794</v>
      </c>
      <c r="E1428" s="204" t="s">
        <v>3757</v>
      </c>
      <c r="F1428" s="582" t="s">
        <v>6665</v>
      </c>
      <c r="G1428" s="715" t="s">
        <v>8567</v>
      </c>
      <c r="H1428" s="723">
        <v>25</v>
      </c>
      <c r="I1428" s="684">
        <v>0.89</v>
      </c>
      <c r="J1428" s="684">
        <v>38.01088</v>
      </c>
      <c r="K1428" s="684" t="s">
        <v>9173</v>
      </c>
      <c r="L1428" s="445">
        <v>4318.0152640987944</v>
      </c>
      <c r="M1428" s="446">
        <f>L1428*ЗМІСТ!$E$13/1000*1.2</f>
        <v>272.31062373268406</v>
      </c>
      <c r="N1428" s="874"/>
      <c r="O1428" s="875"/>
      <c r="P1428" s="1033"/>
      <c r="Q1428" s="887"/>
      <c r="R1428" s="672"/>
      <c r="S1428" s="670"/>
      <c r="T1428" s="671"/>
      <c r="U1428" s="425"/>
    </row>
    <row r="1429" spans="1:21" ht="13.5" customHeight="1" outlineLevel="1">
      <c r="A1429" s="425"/>
      <c r="B1429" s="170">
        <f t="shared" si="23"/>
        <v>1422</v>
      </c>
      <c r="C1429" s="459"/>
      <c r="D1429" s="451">
        <v>8595568935601</v>
      </c>
      <c r="E1429" s="204" t="s">
        <v>5044</v>
      </c>
      <c r="F1429" s="582" t="s">
        <v>6666</v>
      </c>
      <c r="G1429" s="715" t="s">
        <v>8568</v>
      </c>
      <c r="H1429" s="723">
        <v>500</v>
      </c>
      <c r="I1429" s="829">
        <v>1.4E-3</v>
      </c>
      <c r="J1429" s="684">
        <v>3.8E-3</v>
      </c>
      <c r="K1429" s="684" t="s">
        <v>9173</v>
      </c>
      <c r="L1429" s="445">
        <v>266.45362894728663</v>
      </c>
      <c r="M1429" s="446">
        <f>L1429*ЗМІСТ!$E$13/1000*1.2</f>
        <v>16.803589023351051</v>
      </c>
      <c r="N1429" s="874"/>
      <c r="O1429" s="875"/>
      <c r="P1429" s="1033"/>
      <c r="Q1429" s="887"/>
      <c r="R1429" s="672"/>
      <c r="S1429" s="670"/>
      <c r="T1429" s="671"/>
      <c r="U1429" s="425"/>
    </row>
    <row r="1430" spans="1:21" ht="13.5" customHeight="1" outlineLevel="1">
      <c r="A1430" s="425"/>
      <c r="B1430" s="170">
        <f t="shared" si="23"/>
        <v>1423</v>
      </c>
      <c r="C1430" s="450"/>
      <c r="D1430" s="451">
        <v>8595568935618</v>
      </c>
      <c r="E1430" s="204" t="s">
        <v>5045</v>
      </c>
      <c r="F1430" s="582" t="s">
        <v>6667</v>
      </c>
      <c r="G1430" s="715" t="s">
        <v>8568</v>
      </c>
      <c r="H1430" s="723">
        <v>500</v>
      </c>
      <c r="I1430" s="829">
        <v>1.6000000000000001E-3</v>
      </c>
      <c r="J1430" s="684">
        <v>3.8E-3</v>
      </c>
      <c r="K1430" s="684" t="s">
        <v>9173</v>
      </c>
      <c r="L1430" s="445">
        <v>272.59996975783088</v>
      </c>
      <c r="M1430" s="446">
        <f>L1430*ЗМІСТ!$E$13/1000*1.2</f>
        <v>17.191200876812683</v>
      </c>
      <c r="N1430" s="874"/>
      <c r="O1430" s="875"/>
      <c r="P1430" s="1033"/>
      <c r="Q1430" s="887"/>
      <c r="R1430" s="672"/>
      <c r="S1430" s="670"/>
      <c r="T1430" s="671"/>
      <c r="U1430" s="425"/>
    </row>
    <row r="1431" spans="1:21" ht="13.5" customHeight="1" outlineLevel="1">
      <c r="A1431" s="425"/>
      <c r="B1431" s="170">
        <f t="shared" si="23"/>
        <v>1424</v>
      </c>
      <c r="C1431" s="450"/>
      <c r="D1431" s="451">
        <v>8595568935656</v>
      </c>
      <c r="E1431" s="204" t="s">
        <v>5046</v>
      </c>
      <c r="F1431" s="582" t="s">
        <v>6668</v>
      </c>
      <c r="G1431" s="715" t="s">
        <v>8568</v>
      </c>
      <c r="H1431" s="723">
        <v>500</v>
      </c>
      <c r="I1431" s="829">
        <v>1.2999999999999999E-3</v>
      </c>
      <c r="J1431" s="684">
        <v>3.3999999999999998E-3</v>
      </c>
      <c r="K1431" s="684" t="s">
        <v>9173</v>
      </c>
      <c r="L1431" s="445">
        <v>284.8645867213034</v>
      </c>
      <c r="M1431" s="446">
        <f>L1431*ЗМІСТ!$E$13/1000*1.2</f>
        <v>17.964654718658402</v>
      </c>
      <c r="N1431" s="874"/>
      <c r="O1431" s="875"/>
      <c r="P1431" s="1033"/>
      <c r="Q1431" s="887"/>
      <c r="R1431" s="672"/>
      <c r="S1431" s="670"/>
      <c r="T1431" s="671"/>
      <c r="U1431" s="425"/>
    </row>
    <row r="1432" spans="1:21" ht="13.5" customHeight="1" outlineLevel="1">
      <c r="A1432" s="425"/>
      <c r="B1432" s="170">
        <f t="shared" si="23"/>
        <v>1425</v>
      </c>
      <c r="C1432" s="459"/>
      <c r="D1432" s="451">
        <v>8595568935700</v>
      </c>
      <c r="E1432" s="204" t="s">
        <v>5047</v>
      </c>
      <c r="F1432" s="582" t="s">
        <v>6669</v>
      </c>
      <c r="G1432" s="715" t="s">
        <v>8568</v>
      </c>
      <c r="H1432" s="723">
        <v>500</v>
      </c>
      <c r="I1432" s="829">
        <v>1.2999999999999999E-3</v>
      </c>
      <c r="J1432" s="684">
        <v>3.3999999999999998E-3</v>
      </c>
      <c r="K1432" s="684" t="s">
        <v>9173</v>
      </c>
      <c r="L1432" s="445">
        <v>294.6875001135632</v>
      </c>
      <c r="M1432" s="446">
        <f>L1432*ЗМІСТ!$E$13/1000*1.2</f>
        <v>18.584125357161728</v>
      </c>
      <c r="N1432" s="874"/>
      <c r="O1432" s="875"/>
      <c r="P1432" s="1033"/>
      <c r="Q1432" s="887"/>
      <c r="R1432" s="672"/>
      <c r="S1432" s="670"/>
      <c r="T1432" s="671"/>
      <c r="U1432" s="425"/>
    </row>
    <row r="1433" spans="1:21" ht="13.5" customHeight="1" outlineLevel="1">
      <c r="A1433" s="425"/>
      <c r="B1433" s="170">
        <f t="shared" si="23"/>
        <v>1426</v>
      </c>
      <c r="C1433" s="450"/>
      <c r="D1433" s="451">
        <v>8595568935663</v>
      </c>
      <c r="E1433" s="204" t="s">
        <v>5048</v>
      </c>
      <c r="F1433" s="582" t="s">
        <v>6670</v>
      </c>
      <c r="G1433" s="715" t="s">
        <v>8568</v>
      </c>
      <c r="H1433" s="723">
        <v>500</v>
      </c>
      <c r="I1433" s="829">
        <v>1.4E-3</v>
      </c>
      <c r="J1433" s="684">
        <v>3.3999999999999998E-3</v>
      </c>
      <c r="K1433" s="684" t="s">
        <v>9173</v>
      </c>
      <c r="L1433" s="445">
        <v>289.77603830708733</v>
      </c>
      <c r="M1433" s="446">
        <f>L1433*ЗМІСТ!$E$13/1000*1.2</f>
        <v>18.274389715632026</v>
      </c>
      <c r="N1433" s="874"/>
      <c r="O1433" s="875"/>
      <c r="P1433" s="1033"/>
      <c r="Q1433" s="887"/>
      <c r="R1433" s="672"/>
      <c r="S1433" s="670"/>
      <c r="T1433" s="671"/>
      <c r="U1433" s="425"/>
    </row>
    <row r="1434" spans="1:21" ht="13.5" customHeight="1" outlineLevel="1">
      <c r="A1434" s="425"/>
      <c r="B1434" s="170">
        <f t="shared" si="23"/>
        <v>1427</v>
      </c>
      <c r="C1434" s="459"/>
      <c r="D1434" s="451">
        <v>8595568935717</v>
      </c>
      <c r="E1434" s="204" t="s">
        <v>5049</v>
      </c>
      <c r="F1434" s="582" t="s">
        <v>6671</v>
      </c>
      <c r="G1434" s="715" t="s">
        <v>8568</v>
      </c>
      <c r="H1434" s="723">
        <v>500</v>
      </c>
      <c r="I1434" s="829">
        <v>1.4E-3</v>
      </c>
      <c r="J1434" s="684">
        <v>3.3999999999999998E-3</v>
      </c>
      <c r="K1434" s="684" t="s">
        <v>9173</v>
      </c>
      <c r="L1434" s="445">
        <v>289.77603830708733</v>
      </c>
      <c r="M1434" s="446">
        <f>L1434*ЗМІСТ!$E$13/1000*1.2</f>
        <v>18.274389715632026</v>
      </c>
      <c r="N1434" s="874"/>
      <c r="O1434" s="875"/>
      <c r="P1434" s="1033"/>
      <c r="Q1434" s="887"/>
      <c r="R1434" s="672"/>
      <c r="S1434" s="670"/>
      <c r="T1434" s="671"/>
      <c r="U1434" s="425"/>
    </row>
    <row r="1435" spans="1:21" ht="13.5" customHeight="1" outlineLevel="1">
      <c r="A1435" s="425"/>
      <c r="B1435" s="170">
        <f t="shared" si="23"/>
        <v>1428</v>
      </c>
      <c r="C1435" s="450"/>
      <c r="D1435" s="451">
        <v>8595568935670</v>
      </c>
      <c r="E1435" s="204" t="s">
        <v>5050</v>
      </c>
      <c r="F1435" s="582" t="s">
        <v>6672</v>
      </c>
      <c r="G1435" s="715" t="s">
        <v>8568</v>
      </c>
      <c r="H1435" s="723">
        <v>500</v>
      </c>
      <c r="I1435" s="829">
        <v>1.6999999999999999E-3</v>
      </c>
      <c r="J1435" s="684">
        <v>3.3999999999999998E-3</v>
      </c>
      <c r="K1435" s="684" t="s">
        <v>9173</v>
      </c>
      <c r="L1435" s="445">
        <v>295.922378890505</v>
      </c>
      <c r="M1435" s="446">
        <f>L1435*ЗМІСТ!$E$13/1000*1.2</f>
        <v>18.662001554770185</v>
      </c>
      <c r="N1435" s="874"/>
      <c r="O1435" s="875"/>
      <c r="P1435" s="1033"/>
      <c r="Q1435" s="887"/>
      <c r="R1435" s="672"/>
      <c r="S1435" s="670"/>
      <c r="T1435" s="671"/>
      <c r="U1435" s="425"/>
    </row>
    <row r="1436" spans="1:21" ht="13.5" customHeight="1" outlineLevel="1">
      <c r="A1436" s="425"/>
      <c r="B1436" s="170">
        <f t="shared" si="23"/>
        <v>1429</v>
      </c>
      <c r="C1436" s="459"/>
      <c r="D1436" s="451">
        <v>8595568935724</v>
      </c>
      <c r="E1436" s="204" t="s">
        <v>5051</v>
      </c>
      <c r="F1436" s="582" t="s">
        <v>6673</v>
      </c>
      <c r="G1436" s="715" t="s">
        <v>8568</v>
      </c>
      <c r="H1436" s="723">
        <v>500</v>
      </c>
      <c r="I1436" s="829">
        <v>1.6999999999999999E-3</v>
      </c>
      <c r="J1436" s="684">
        <v>3.3999999999999998E-3</v>
      </c>
      <c r="K1436" s="684" t="s">
        <v>9173</v>
      </c>
      <c r="L1436" s="445">
        <v>299.59896169291267</v>
      </c>
      <c r="M1436" s="446">
        <f>L1436*ЗМІСТ!$E$13/1000*1.2</f>
        <v>18.893860984367972</v>
      </c>
      <c r="N1436" s="874"/>
      <c r="O1436" s="875"/>
      <c r="P1436" s="1033"/>
      <c r="Q1436" s="887"/>
      <c r="R1436" s="672"/>
      <c r="S1436" s="670"/>
      <c r="T1436" s="671"/>
      <c r="U1436" s="425"/>
    </row>
    <row r="1437" spans="1:21" ht="13.5" customHeight="1" outlineLevel="1">
      <c r="A1437" s="425"/>
      <c r="B1437" s="170">
        <f t="shared" si="23"/>
        <v>1430</v>
      </c>
      <c r="C1437" s="450"/>
      <c r="D1437" s="451">
        <v>8595568931030</v>
      </c>
      <c r="E1437" s="204" t="s">
        <v>2991</v>
      </c>
      <c r="F1437" s="582" t="s">
        <v>6674</v>
      </c>
      <c r="G1437" s="715" t="s">
        <v>8568</v>
      </c>
      <c r="H1437" s="723">
        <v>50</v>
      </c>
      <c r="I1437" s="684">
        <v>1.2999999999999999E-2</v>
      </c>
      <c r="J1437" s="684">
        <v>2.9159999999999998E-2</v>
      </c>
      <c r="K1437" s="684" t="s">
        <v>9173</v>
      </c>
      <c r="L1437" s="445">
        <v>1155.9327721931495</v>
      </c>
      <c r="M1437" s="446">
        <f>L1437*ЗМІСТ!$E$13/1000*1.2</f>
        <v>72.89755939634523</v>
      </c>
      <c r="N1437" s="874"/>
      <c r="O1437" s="875"/>
      <c r="P1437" s="1033"/>
      <c r="Q1437" s="887"/>
      <c r="R1437" s="672"/>
      <c r="S1437" s="670"/>
      <c r="T1437" s="671"/>
      <c r="U1437" s="425"/>
    </row>
    <row r="1438" spans="1:21" ht="13.5" customHeight="1" outlineLevel="1">
      <c r="A1438" s="425"/>
      <c r="B1438" s="170">
        <f t="shared" si="23"/>
        <v>1431</v>
      </c>
      <c r="C1438" s="459"/>
      <c r="D1438" s="451">
        <v>8595568931009</v>
      </c>
      <c r="E1438" s="204" t="s">
        <v>2992</v>
      </c>
      <c r="F1438" s="582" t="s">
        <v>6675</v>
      </c>
      <c r="G1438" s="715" t="s">
        <v>8568</v>
      </c>
      <c r="H1438" s="723">
        <v>1</v>
      </c>
      <c r="I1438" s="829">
        <v>3.0000000000000001E-3</v>
      </c>
      <c r="J1438" s="684">
        <v>7.2899999999999996E-3</v>
      </c>
      <c r="K1438" s="684" t="s">
        <v>9173</v>
      </c>
      <c r="L1438" s="445">
        <v>626.84240925986501</v>
      </c>
      <c r="M1438" s="446">
        <f>L1438*ЗМІСТ!$E$13/1000*1.2</f>
        <v>39.531089402778633</v>
      </c>
      <c r="N1438" s="874"/>
      <c r="O1438" s="875"/>
      <c r="P1438" s="1033"/>
      <c r="Q1438" s="887"/>
      <c r="R1438" s="672"/>
      <c r="S1438" s="670"/>
      <c r="T1438" s="671"/>
      <c r="U1438" s="425"/>
    </row>
    <row r="1439" spans="1:21" ht="13.5" customHeight="1" outlineLevel="1">
      <c r="A1439" s="425"/>
      <c r="B1439" s="170">
        <f t="shared" si="23"/>
        <v>1432</v>
      </c>
      <c r="C1439" s="450"/>
      <c r="D1439" s="451">
        <v>8595568931016</v>
      </c>
      <c r="E1439" s="204" t="s">
        <v>2993</v>
      </c>
      <c r="F1439" s="582" t="s">
        <v>6676</v>
      </c>
      <c r="G1439" s="715" t="s">
        <v>8568</v>
      </c>
      <c r="H1439" s="723">
        <v>100</v>
      </c>
      <c r="I1439" s="684">
        <v>7.0000000000000001E-3</v>
      </c>
      <c r="J1439" s="684">
        <v>1.4579999999999999E-2</v>
      </c>
      <c r="K1439" s="684" t="s">
        <v>9173</v>
      </c>
      <c r="L1439" s="445">
        <v>693.21725804901928</v>
      </c>
      <c r="M1439" s="446">
        <f>L1439*ЗМІСТ!$E$13/1000*1.2</f>
        <v>43.716942246842059</v>
      </c>
      <c r="N1439" s="874"/>
      <c r="O1439" s="875"/>
      <c r="P1439" s="1033"/>
      <c r="Q1439" s="887"/>
      <c r="R1439" s="672"/>
      <c r="S1439" s="670"/>
      <c r="T1439" s="671"/>
      <c r="U1439" s="425"/>
    </row>
    <row r="1440" spans="1:21" ht="13.5" customHeight="1" outlineLevel="1">
      <c r="A1440" s="425"/>
      <c r="B1440" s="170">
        <f t="shared" si="23"/>
        <v>1433</v>
      </c>
      <c r="C1440" s="459"/>
      <c r="D1440" s="451">
        <v>8595568931023</v>
      </c>
      <c r="E1440" s="204" t="s">
        <v>2994</v>
      </c>
      <c r="F1440" s="582" t="s">
        <v>6677</v>
      </c>
      <c r="G1440" s="715" t="s">
        <v>8568</v>
      </c>
      <c r="H1440" s="723">
        <v>50</v>
      </c>
      <c r="I1440" s="684">
        <v>1.0999999999999999E-2</v>
      </c>
      <c r="J1440" s="684">
        <v>1.4579999999999999E-2</v>
      </c>
      <c r="K1440" s="684" t="s">
        <v>9173</v>
      </c>
      <c r="L1440" s="445">
        <v>831.15907241364187</v>
      </c>
      <c r="M1440" s="446">
        <f>L1440*ЗМІСТ!$E$13/1000*1.2</f>
        <v>52.416082757242322</v>
      </c>
      <c r="N1440" s="874"/>
      <c r="O1440" s="875"/>
      <c r="P1440" s="1033"/>
      <c r="Q1440" s="887"/>
      <c r="R1440" s="672"/>
      <c r="S1440" s="670"/>
      <c r="T1440" s="671"/>
      <c r="U1440" s="425"/>
    </row>
    <row r="1441" spans="1:21" ht="13.5" customHeight="1" outlineLevel="1">
      <c r="A1441" s="425"/>
      <c r="B1441" s="170">
        <f t="shared" si="23"/>
        <v>1434</v>
      </c>
      <c r="C1441" s="450"/>
      <c r="D1441" s="451">
        <v>8595568931047</v>
      </c>
      <c r="E1441" s="204" t="s">
        <v>2983</v>
      </c>
      <c r="F1441" s="582" t="s">
        <v>6678</v>
      </c>
      <c r="G1441" s="715" t="s">
        <v>8568</v>
      </c>
      <c r="H1441" s="723">
        <v>50</v>
      </c>
      <c r="I1441" s="684">
        <v>7.0000000000000001E-3</v>
      </c>
      <c r="J1441" s="684">
        <v>2.9159999999999998E-2</v>
      </c>
      <c r="K1441" s="684" t="s">
        <v>9173</v>
      </c>
      <c r="L1441" s="445">
        <v>661.78393142348841</v>
      </c>
      <c r="M1441" s="446">
        <f>L1441*ЗМІСТ!$E$13/1000*1.2</f>
        <v>41.734635965861848</v>
      </c>
      <c r="N1441" s="874"/>
      <c r="O1441" s="875"/>
      <c r="P1441" s="1033"/>
      <c r="Q1441" s="887"/>
      <c r="R1441" s="672"/>
      <c r="S1441" s="670"/>
      <c r="T1441" s="671"/>
      <c r="U1441" s="425"/>
    </row>
    <row r="1442" spans="1:21" ht="13.5" customHeight="1" outlineLevel="1">
      <c r="A1442" s="425"/>
      <c r="B1442" s="170">
        <f t="shared" si="23"/>
        <v>1435</v>
      </c>
      <c r="C1442" s="459"/>
      <c r="D1442" s="451">
        <v>8595568931054</v>
      </c>
      <c r="E1442" s="204" t="s">
        <v>2984</v>
      </c>
      <c r="F1442" s="582" t="s">
        <v>6679</v>
      </c>
      <c r="G1442" s="715" t="s">
        <v>8568</v>
      </c>
      <c r="H1442" s="723">
        <v>50</v>
      </c>
      <c r="I1442" s="684">
        <v>0.01</v>
      </c>
      <c r="J1442" s="684">
        <v>2.9159999999999998E-2</v>
      </c>
      <c r="K1442" s="684" t="s">
        <v>9173</v>
      </c>
      <c r="L1442" s="445">
        <v>804.97399188965642</v>
      </c>
      <c r="M1442" s="446">
        <f>L1442*ЗМІСТ!$E$13/1000*1.2</f>
        <v>50.764751028690576</v>
      </c>
      <c r="N1442" s="874"/>
      <c r="O1442" s="875"/>
      <c r="P1442" s="1033"/>
      <c r="Q1442" s="887"/>
      <c r="R1442" s="672"/>
      <c r="S1442" s="670"/>
      <c r="T1442" s="671"/>
      <c r="U1442" s="425"/>
    </row>
    <row r="1443" spans="1:21" ht="13.5" customHeight="1" outlineLevel="1">
      <c r="A1443" s="425"/>
      <c r="B1443" s="170">
        <f t="shared" si="23"/>
        <v>1436</v>
      </c>
      <c r="C1443" s="450"/>
      <c r="D1443" s="451">
        <v>8595568931061</v>
      </c>
      <c r="E1443" s="204" t="s">
        <v>2985</v>
      </c>
      <c r="F1443" s="582" t="s">
        <v>6680</v>
      </c>
      <c r="G1443" s="715" t="s">
        <v>8568</v>
      </c>
      <c r="H1443" s="723">
        <v>50</v>
      </c>
      <c r="I1443" s="684">
        <v>1.2999999999999999E-2</v>
      </c>
      <c r="J1443" s="684">
        <v>2.9159999999999998E-2</v>
      </c>
      <c r="K1443" s="684" t="s">
        <v>9173</v>
      </c>
      <c r="L1443" s="445">
        <v>979.56931455086624</v>
      </c>
      <c r="M1443" s="446">
        <f>L1443*ЗМІСТ!$E$13/1000*1.2</f>
        <v>61.775402521745491</v>
      </c>
      <c r="N1443" s="874"/>
      <c r="O1443" s="875"/>
      <c r="P1443" s="1033"/>
      <c r="Q1443" s="887"/>
      <c r="R1443" s="672"/>
      <c r="S1443" s="670"/>
      <c r="T1443" s="671"/>
      <c r="U1443" s="425"/>
    </row>
    <row r="1444" spans="1:21" ht="13.5" customHeight="1" outlineLevel="1">
      <c r="A1444" s="425"/>
      <c r="B1444" s="170">
        <f t="shared" si="23"/>
        <v>1437</v>
      </c>
      <c r="C1444" s="459"/>
      <c r="D1444" s="451">
        <v>8595568931078</v>
      </c>
      <c r="E1444" s="204" t="s">
        <v>2986</v>
      </c>
      <c r="F1444" s="582" t="s">
        <v>6681</v>
      </c>
      <c r="G1444" s="715" t="s">
        <v>8568</v>
      </c>
      <c r="H1444" s="723">
        <v>50</v>
      </c>
      <c r="I1444" s="684">
        <v>1.7000000000000001E-2</v>
      </c>
      <c r="J1444" s="684">
        <v>2.9159999999999998E-2</v>
      </c>
      <c r="K1444" s="684" t="s">
        <v>9173</v>
      </c>
      <c r="L1444" s="445">
        <v>1041.3467643467641</v>
      </c>
      <c r="M1444" s="446">
        <f>L1444*ЗМІСТ!$E$13/1000*1.2</f>
        <v>65.671325731282025</v>
      </c>
      <c r="N1444" s="874">
        <v>-5.4834089154814664E-2</v>
      </c>
      <c r="O1444" s="875"/>
      <c r="P1444" s="1033"/>
      <c r="Q1444" s="887"/>
      <c r="R1444" s="672"/>
      <c r="S1444" s="670"/>
      <c r="T1444" s="671"/>
      <c r="U1444" s="425"/>
    </row>
    <row r="1445" spans="1:21" ht="13.5" customHeight="1" outlineLevel="1">
      <c r="A1445" s="425"/>
      <c r="B1445" s="170">
        <f t="shared" si="23"/>
        <v>1438</v>
      </c>
      <c r="C1445" s="450"/>
      <c r="D1445" s="451">
        <v>8595568931085</v>
      </c>
      <c r="E1445" s="204" t="s">
        <v>2987</v>
      </c>
      <c r="F1445" s="582" t="s">
        <v>6682</v>
      </c>
      <c r="G1445" s="715" t="s">
        <v>8568</v>
      </c>
      <c r="H1445" s="723">
        <v>50</v>
      </c>
      <c r="I1445" s="684">
        <v>2.1000000000000001E-2</v>
      </c>
      <c r="J1445" s="684">
        <v>2.9159999999999998E-2</v>
      </c>
      <c r="K1445" s="684" t="s">
        <v>9173</v>
      </c>
      <c r="L1445" s="445">
        <v>1276.4178528079858</v>
      </c>
      <c r="M1445" s="446">
        <f>L1445*ЗМІСТ!$E$13/1000*1.2</f>
        <v>80.495811242626345</v>
      </c>
      <c r="N1445" s="874"/>
      <c r="O1445" s="875"/>
      <c r="P1445" s="1033"/>
      <c r="Q1445" s="887"/>
      <c r="R1445" s="672"/>
      <c r="S1445" s="670"/>
      <c r="T1445" s="671"/>
      <c r="U1445" s="425"/>
    </row>
    <row r="1446" spans="1:21" ht="13.5" customHeight="1" outlineLevel="1">
      <c r="A1446" s="425"/>
      <c r="B1446" s="170">
        <f t="shared" si="23"/>
        <v>1439</v>
      </c>
      <c r="C1446" s="459"/>
      <c r="D1446" s="451">
        <v>8595568931092</v>
      </c>
      <c r="E1446" s="204" t="s">
        <v>2988</v>
      </c>
      <c r="F1446" s="582" t="s">
        <v>6683</v>
      </c>
      <c r="G1446" s="715" t="s">
        <v>8568</v>
      </c>
      <c r="H1446" s="723">
        <v>50</v>
      </c>
      <c r="I1446" s="684">
        <v>1.6E-2</v>
      </c>
      <c r="J1446" s="684">
        <v>2.9159999999999998E-2</v>
      </c>
      <c r="K1446" s="684" t="s">
        <v>9173</v>
      </c>
      <c r="L1446" s="445">
        <v>1134.96785267171</v>
      </c>
      <c r="M1446" s="446">
        <f>L1446*ЗМІСТ!$E$13/1000*1.2</f>
        <v>71.57543106603228</v>
      </c>
      <c r="N1446" s="874"/>
      <c r="O1446" s="875"/>
      <c r="P1446" s="1033"/>
      <c r="Q1446" s="887"/>
      <c r="R1446" s="672"/>
      <c r="S1446" s="670"/>
      <c r="T1446" s="671"/>
      <c r="U1446" s="425"/>
    </row>
    <row r="1447" spans="1:21" ht="13.5" customHeight="1" outlineLevel="1">
      <c r="A1447" s="425"/>
      <c r="B1447" s="170">
        <f t="shared" si="23"/>
        <v>1440</v>
      </c>
      <c r="C1447" s="450"/>
      <c r="D1447" s="451">
        <v>8595568931108</v>
      </c>
      <c r="E1447" s="204" t="s">
        <v>2989</v>
      </c>
      <c r="F1447" s="582" t="s">
        <v>6684</v>
      </c>
      <c r="G1447" s="715" t="s">
        <v>8568</v>
      </c>
      <c r="H1447" s="723">
        <v>50</v>
      </c>
      <c r="I1447" s="684">
        <v>2.1999999999999999E-2</v>
      </c>
      <c r="J1447" s="684">
        <v>2.9159999999999998E-2</v>
      </c>
      <c r="K1447" s="684" t="s">
        <v>9173</v>
      </c>
      <c r="L1447" s="445">
        <v>1309.5912499841011</v>
      </c>
      <c r="M1447" s="446">
        <f>L1447*ЗМІСТ!$E$13/1000*1.2</f>
        <v>82.587853054397343</v>
      </c>
      <c r="N1447" s="874"/>
      <c r="O1447" s="875"/>
      <c r="P1447" s="1033"/>
      <c r="Q1447" s="887"/>
      <c r="R1447" s="672"/>
      <c r="S1447" s="670"/>
      <c r="T1447" s="671"/>
      <c r="U1447" s="425"/>
    </row>
    <row r="1448" spans="1:21" ht="13.5" customHeight="1" outlineLevel="1">
      <c r="A1448" s="425"/>
      <c r="B1448" s="170">
        <f t="shared" si="23"/>
        <v>1441</v>
      </c>
      <c r="C1448" s="459"/>
      <c r="D1448" s="451">
        <v>8595568931115</v>
      </c>
      <c r="E1448" s="204" t="s">
        <v>2990</v>
      </c>
      <c r="F1448" s="582" t="s">
        <v>6685</v>
      </c>
      <c r="G1448" s="715" t="s">
        <v>8568</v>
      </c>
      <c r="H1448" s="723">
        <v>50</v>
      </c>
      <c r="I1448" s="684">
        <v>2.7E-2</v>
      </c>
      <c r="J1448" s="684">
        <v>2.9159999999999998E-2</v>
      </c>
      <c r="K1448" s="684" t="s">
        <v>9173</v>
      </c>
      <c r="L1448" s="445">
        <v>1445.7930040188314</v>
      </c>
      <c r="M1448" s="446">
        <f>L1448*ЗМІСТ!$E$13/1000*1.2</f>
        <v>91.177258678562922</v>
      </c>
      <c r="N1448" s="874"/>
      <c r="O1448" s="875"/>
      <c r="P1448" s="1033"/>
      <c r="Q1448" s="887"/>
      <c r="R1448" s="672"/>
      <c r="S1448" s="670"/>
      <c r="T1448" s="671"/>
      <c r="U1448" s="425"/>
    </row>
    <row r="1449" spans="1:21" ht="13.5" customHeight="1" outlineLevel="1">
      <c r="A1449" s="425"/>
      <c r="B1449" s="170">
        <f t="shared" si="23"/>
        <v>1442</v>
      </c>
      <c r="C1449" s="450"/>
      <c r="D1449" s="451">
        <v>8595057600119</v>
      </c>
      <c r="E1449" s="204" t="s">
        <v>47</v>
      </c>
      <c r="F1449" s="586" t="s">
        <v>6686</v>
      </c>
      <c r="G1449" s="715" t="s">
        <v>8568</v>
      </c>
      <c r="H1449" s="723">
        <v>80</v>
      </c>
      <c r="I1449" s="684">
        <v>8.2699999999999996E-2</v>
      </c>
      <c r="J1449" s="684">
        <v>0.35593590000000003</v>
      </c>
      <c r="K1449" s="684" t="s">
        <v>9173</v>
      </c>
      <c r="L1449" s="445">
        <v>1199.8754578754576</v>
      </c>
      <c r="M1449" s="446">
        <f>L1449*ЗМІСТ!$E$13/1000*1.2</f>
        <v>75.668753895384597</v>
      </c>
      <c r="N1449" s="874">
        <v>2.5639773203625611E-2</v>
      </c>
      <c r="O1449" s="875"/>
      <c r="P1449" s="1033"/>
      <c r="Q1449" s="887"/>
      <c r="R1449" s="672"/>
      <c r="S1449" s="670"/>
      <c r="T1449" s="671"/>
      <c r="U1449" s="425"/>
    </row>
    <row r="1450" spans="1:21" ht="13.5" customHeight="1" outlineLevel="1">
      <c r="A1450" s="425"/>
      <c r="B1450" s="170">
        <f t="shared" si="23"/>
        <v>1443</v>
      </c>
      <c r="C1450" s="450"/>
      <c r="D1450" s="451">
        <v>8595057697584</v>
      </c>
      <c r="E1450" s="204" t="s">
        <v>3759</v>
      </c>
      <c r="F1450" s="582" t="s">
        <v>6688</v>
      </c>
      <c r="G1450" s="715" t="s">
        <v>8568</v>
      </c>
      <c r="H1450" s="723">
        <v>50</v>
      </c>
      <c r="I1450" s="684">
        <v>4.8000000000000001E-2</v>
      </c>
      <c r="J1450" s="684">
        <v>5.8139999999999997E-2</v>
      </c>
      <c r="K1450" s="684" t="s">
        <v>9173</v>
      </c>
      <c r="L1450" s="445">
        <v>489.48092919685104</v>
      </c>
      <c r="M1450" s="446">
        <f>L1450*ЗМІСТ!$E$13/1000*1.2</f>
        <v>30.868547001921542</v>
      </c>
      <c r="N1450" s="874"/>
      <c r="O1450" s="875"/>
      <c r="P1450" s="1033"/>
      <c r="Q1450" s="887"/>
      <c r="R1450" s="672"/>
      <c r="S1450" s="670"/>
      <c r="T1450" s="671"/>
      <c r="U1450" s="425"/>
    </row>
    <row r="1451" spans="1:21" ht="13.5" customHeight="1" outlineLevel="1">
      <c r="A1451" s="425"/>
      <c r="B1451" s="170">
        <f t="shared" si="23"/>
        <v>1444</v>
      </c>
      <c r="C1451" s="459"/>
      <c r="D1451" s="451">
        <v>8595057697553</v>
      </c>
      <c r="E1451" s="204" t="s">
        <v>3760</v>
      </c>
      <c r="F1451" s="582" t="s">
        <v>6689</v>
      </c>
      <c r="G1451" s="715" t="s">
        <v>8568</v>
      </c>
      <c r="H1451" s="723">
        <v>100</v>
      </c>
      <c r="I1451" s="684">
        <v>7.0000000000000001E-3</v>
      </c>
      <c r="J1451" s="684">
        <v>5.2500000000000003E-3</v>
      </c>
      <c r="K1451" s="684" t="s">
        <v>9173</v>
      </c>
      <c r="L1451" s="445">
        <v>132.83390131759506</v>
      </c>
      <c r="M1451" s="446">
        <f>L1451*ЗМІСТ!$E$13/1000*1.2</f>
        <v>8.3770158992686046</v>
      </c>
      <c r="N1451" s="874"/>
      <c r="O1451" s="875"/>
      <c r="P1451" s="1033"/>
      <c r="Q1451" s="887"/>
      <c r="R1451" s="672"/>
      <c r="S1451" s="670"/>
      <c r="T1451" s="671"/>
      <c r="U1451" s="425"/>
    </row>
    <row r="1452" spans="1:21" ht="13.5" customHeight="1" outlineLevel="1">
      <c r="A1452" s="425"/>
      <c r="B1452" s="170">
        <f t="shared" si="23"/>
        <v>1445</v>
      </c>
      <c r="C1452" s="450"/>
      <c r="D1452" s="451">
        <v>8595568925893</v>
      </c>
      <c r="E1452" s="204" t="s">
        <v>3763</v>
      </c>
      <c r="F1452" s="582" t="s">
        <v>6692</v>
      </c>
      <c r="G1452" s="715" t="s">
        <v>8568</v>
      </c>
      <c r="H1452" s="723">
        <v>100</v>
      </c>
      <c r="I1452" s="684">
        <v>7.0000000000000001E-3</v>
      </c>
      <c r="J1452" s="684">
        <v>1.32E-2</v>
      </c>
      <c r="K1452" s="684" t="s">
        <v>9173</v>
      </c>
      <c r="L1452" s="445">
        <v>340.85521170426892</v>
      </c>
      <c r="M1452" s="446">
        <f>L1452*ЗМІСТ!$E$13/1000*1.2</f>
        <v>21.495638534084144</v>
      </c>
      <c r="N1452" s="874"/>
      <c r="O1452" s="875"/>
      <c r="P1452" s="1033"/>
      <c r="Q1452" s="887"/>
      <c r="R1452" s="672"/>
      <c r="S1452" s="670"/>
      <c r="T1452" s="671"/>
      <c r="U1452" s="425"/>
    </row>
    <row r="1453" spans="1:21" ht="13.5" customHeight="1" outlineLevel="1">
      <c r="A1453" s="425"/>
      <c r="B1453" s="170">
        <f t="shared" si="23"/>
        <v>1446</v>
      </c>
      <c r="C1453" s="450"/>
      <c r="D1453" s="451">
        <v>8595057692664</v>
      </c>
      <c r="E1453" s="204" t="s">
        <v>2871</v>
      </c>
      <c r="F1453" s="582" t="s">
        <v>6694</v>
      </c>
      <c r="G1453" s="715" t="s">
        <v>8567</v>
      </c>
      <c r="H1453" s="723">
        <v>3</v>
      </c>
      <c r="I1453" s="684">
        <v>3.18</v>
      </c>
      <c r="J1453" s="684">
        <v>16.5</v>
      </c>
      <c r="K1453" s="684" t="s">
        <v>9173</v>
      </c>
      <c r="L1453" s="445">
        <v>13064.489950644975</v>
      </c>
      <c r="M1453" s="446">
        <f>L1453*ЗМІСТ!$E$13/1000*1.2</f>
        <v>823.89690392908255</v>
      </c>
      <c r="N1453" s="874">
        <v>5.1421667758794892E-2</v>
      </c>
      <c r="O1453" s="875"/>
      <c r="P1453" s="1033"/>
      <c r="Q1453" s="887"/>
      <c r="R1453" s="672"/>
      <c r="S1453" s="670"/>
      <c r="T1453" s="671"/>
      <c r="U1453" s="425"/>
    </row>
    <row r="1454" spans="1:21" ht="13.5" customHeight="1" outlineLevel="1">
      <c r="A1454" s="425"/>
      <c r="B1454" s="170">
        <f t="shared" si="23"/>
        <v>1447</v>
      </c>
      <c r="C1454" s="450"/>
      <c r="D1454" s="451">
        <v>8595057644373</v>
      </c>
      <c r="E1454" s="204" t="s">
        <v>2872</v>
      </c>
      <c r="F1454" s="582" t="s">
        <v>6696</v>
      </c>
      <c r="G1454" s="715" t="s">
        <v>8567</v>
      </c>
      <c r="H1454" s="723">
        <v>3</v>
      </c>
      <c r="I1454" s="684">
        <v>3.31</v>
      </c>
      <c r="J1454" s="684">
        <v>22</v>
      </c>
      <c r="K1454" s="684" t="s">
        <v>9173</v>
      </c>
      <c r="L1454" s="445">
        <v>13269.281431995931</v>
      </c>
      <c r="M1454" s="446">
        <f>L1454*ЗМІСТ!$E$13/1000*1.2</f>
        <v>836.81184114236225</v>
      </c>
      <c r="N1454" s="874">
        <v>5.1567326110822036E-2</v>
      </c>
      <c r="O1454" s="875"/>
      <c r="P1454" s="1033"/>
      <c r="Q1454" s="887"/>
      <c r="R1454" s="672"/>
      <c r="S1454" s="670"/>
      <c r="T1454" s="671"/>
      <c r="U1454" s="425"/>
    </row>
    <row r="1455" spans="1:21" ht="13.5" customHeight="1" outlineLevel="1">
      <c r="A1455" s="425"/>
      <c r="B1455" s="170">
        <f t="shared" si="23"/>
        <v>1448</v>
      </c>
      <c r="C1455" s="450"/>
      <c r="D1455" s="451">
        <v>8595057644380</v>
      </c>
      <c r="E1455" s="204" t="s">
        <v>2873</v>
      </c>
      <c r="F1455" s="582" t="s">
        <v>6698</v>
      </c>
      <c r="G1455" s="715" t="s">
        <v>8567</v>
      </c>
      <c r="H1455" s="723">
        <v>3</v>
      </c>
      <c r="I1455" s="684">
        <v>3.53</v>
      </c>
      <c r="J1455" s="684">
        <v>33</v>
      </c>
      <c r="K1455" s="684" t="s">
        <v>9173</v>
      </c>
      <c r="L1455" s="445">
        <v>13971.715868691934</v>
      </c>
      <c r="M1455" s="446">
        <f>L1455*ЗМІСТ!$E$13/1000*1.2</f>
        <v>881.11005406864899</v>
      </c>
      <c r="N1455" s="874">
        <v>5.1624711398098745E-2</v>
      </c>
      <c r="O1455" s="875"/>
      <c r="P1455" s="1033"/>
      <c r="Q1455" s="887"/>
      <c r="R1455" s="672"/>
      <c r="S1455" s="670"/>
      <c r="T1455" s="671"/>
      <c r="U1455" s="425"/>
    </row>
    <row r="1456" spans="1:21" ht="13.5" customHeight="1" outlineLevel="1">
      <c r="A1456" s="425"/>
      <c r="B1456" s="170">
        <f t="shared" si="23"/>
        <v>1449</v>
      </c>
      <c r="C1456" s="450"/>
      <c r="D1456" s="451">
        <v>8595057644397</v>
      </c>
      <c r="E1456" s="204" t="s">
        <v>2874</v>
      </c>
      <c r="F1456" s="582" t="s">
        <v>6700</v>
      </c>
      <c r="G1456" s="715" t="s">
        <v>8567</v>
      </c>
      <c r="H1456" s="723">
        <v>3</v>
      </c>
      <c r="I1456" s="684">
        <v>3.75</v>
      </c>
      <c r="J1456" s="684">
        <v>44</v>
      </c>
      <c r="K1456" s="684" t="s">
        <v>9173</v>
      </c>
      <c r="L1456" s="445">
        <v>14603.216220420978</v>
      </c>
      <c r="M1456" s="446">
        <f>L1456*ЗМІСТ!$E$13/1000*1.2</f>
        <v>920.93489121003313</v>
      </c>
      <c r="N1456" s="874">
        <v>5.17289189549998E-2</v>
      </c>
      <c r="O1456" s="875"/>
      <c r="P1456" s="1033"/>
      <c r="Q1456" s="887"/>
      <c r="R1456" s="672"/>
      <c r="S1456" s="670"/>
      <c r="T1456" s="671"/>
      <c r="U1456" s="425"/>
    </row>
    <row r="1457" spans="1:21" ht="13.5" customHeight="1" outlineLevel="1">
      <c r="A1457" s="425"/>
      <c r="B1457" s="170">
        <f t="shared" si="23"/>
        <v>1450</v>
      </c>
      <c r="C1457" s="450"/>
      <c r="D1457" s="451">
        <v>8595057644403</v>
      </c>
      <c r="E1457" s="204" t="s">
        <v>2875</v>
      </c>
      <c r="F1457" s="582" t="s">
        <v>6702</v>
      </c>
      <c r="G1457" s="715" t="s">
        <v>8567</v>
      </c>
      <c r="H1457" s="723">
        <v>3</v>
      </c>
      <c r="I1457" s="684">
        <v>4</v>
      </c>
      <c r="J1457" s="684">
        <v>55</v>
      </c>
      <c r="K1457" s="684" t="s">
        <v>9173</v>
      </c>
      <c r="L1457" s="445">
        <v>15181.864791264165</v>
      </c>
      <c r="M1457" s="446">
        <f>L1457*ЗМІСТ!$E$13/1000*1.2</f>
        <v>957.42669209791654</v>
      </c>
      <c r="N1457" s="874">
        <v>5.1889328104631538E-2</v>
      </c>
      <c r="O1457" s="875"/>
      <c r="P1457" s="1033"/>
      <c r="Q1457" s="887"/>
      <c r="R1457" s="672"/>
      <c r="S1457" s="670"/>
      <c r="T1457" s="671"/>
      <c r="U1457" s="425"/>
    </row>
    <row r="1458" spans="1:21" ht="13.5" customHeight="1" outlineLevel="1">
      <c r="A1458" s="425"/>
      <c r="B1458" s="170">
        <f t="shared" si="23"/>
        <v>1451</v>
      </c>
      <c r="C1458" s="450"/>
      <c r="D1458" s="451">
        <v>8595057644410</v>
      </c>
      <c r="E1458" s="204" t="s">
        <v>2876</v>
      </c>
      <c r="F1458" s="582" t="s">
        <v>6704</v>
      </c>
      <c r="G1458" s="715" t="s">
        <v>8567</v>
      </c>
      <c r="H1458" s="723">
        <v>3</v>
      </c>
      <c r="I1458" s="684">
        <v>4.2</v>
      </c>
      <c r="J1458" s="684">
        <v>66</v>
      </c>
      <c r="K1458" s="684" t="s">
        <v>9173</v>
      </c>
      <c r="L1458" s="445">
        <v>16124.969209291708</v>
      </c>
      <c r="M1458" s="446">
        <f>L1458*ЗМІСТ!$E$13/1000*1.2</f>
        <v>1016.9024782196987</v>
      </c>
      <c r="N1458" s="874">
        <v>5.181284254253149E-2</v>
      </c>
      <c r="O1458" s="875"/>
      <c r="P1458" s="1033"/>
      <c r="Q1458" s="887"/>
      <c r="R1458" s="672"/>
      <c r="S1458" s="670"/>
      <c r="T1458" s="671"/>
      <c r="U1458" s="425"/>
    </row>
    <row r="1459" spans="1:21" ht="13.5" customHeight="1" outlineLevel="1">
      <c r="A1459" s="425"/>
      <c r="B1459" s="170">
        <f t="shared" si="23"/>
        <v>1452</v>
      </c>
      <c r="C1459" s="450"/>
      <c r="D1459" s="451">
        <v>8595057691414</v>
      </c>
      <c r="E1459" s="204" t="s">
        <v>3771</v>
      </c>
      <c r="F1459" s="582" t="s">
        <v>6706</v>
      </c>
      <c r="G1459" s="715" t="s">
        <v>8567</v>
      </c>
      <c r="H1459" s="723">
        <v>3</v>
      </c>
      <c r="I1459" s="684">
        <v>2.63</v>
      </c>
      <c r="J1459" s="684">
        <v>9</v>
      </c>
      <c r="K1459" s="684" t="s">
        <v>9173</v>
      </c>
      <c r="L1459" s="445">
        <v>11522.727548777752</v>
      </c>
      <c r="M1459" s="446">
        <f>L1459*ЗМІСТ!$E$13/1000*1.2</f>
        <v>726.66744649971224</v>
      </c>
      <c r="N1459" s="874">
        <v>4.9226862946357156E-2</v>
      </c>
      <c r="O1459" s="875"/>
      <c r="P1459" s="1033"/>
      <c r="Q1459" s="887"/>
      <c r="R1459" s="672"/>
      <c r="S1459" s="670"/>
      <c r="T1459" s="671"/>
      <c r="U1459" s="425"/>
    </row>
    <row r="1460" spans="1:21" ht="13.5" customHeight="1" outlineLevel="1">
      <c r="A1460" s="425"/>
      <c r="B1460" s="170">
        <f t="shared" si="23"/>
        <v>1453</v>
      </c>
      <c r="C1460" s="459"/>
      <c r="D1460" s="451">
        <v>8595568921833</v>
      </c>
      <c r="E1460" s="204" t="s">
        <v>3772</v>
      </c>
      <c r="F1460" s="582" t="s">
        <v>6705</v>
      </c>
      <c r="G1460" s="715" t="s">
        <v>8567</v>
      </c>
      <c r="H1460" s="723">
        <v>3</v>
      </c>
      <c r="I1460" s="684">
        <v>2.9</v>
      </c>
      <c r="J1460" s="684">
        <v>9</v>
      </c>
      <c r="K1460" s="684" t="s">
        <v>9173</v>
      </c>
      <c r="L1460" s="445">
        <v>23418.621619817593</v>
      </c>
      <c r="M1460" s="446">
        <f>L1460*ЗМІСТ!$E$13/1000*1.2</f>
        <v>1476.8682068527175</v>
      </c>
      <c r="N1460" s="874">
        <v>5.2596843987122048E-2</v>
      </c>
      <c r="O1460" s="875"/>
      <c r="P1460" s="1033"/>
      <c r="Q1460" s="887"/>
      <c r="R1460" s="672"/>
      <c r="S1460" s="670"/>
      <c r="T1460" s="671"/>
      <c r="U1460" s="425"/>
    </row>
    <row r="1461" spans="1:21" ht="13.5" customHeight="1" outlineLevel="1">
      <c r="A1461" s="425"/>
      <c r="B1461" s="170">
        <f t="shared" si="23"/>
        <v>1454</v>
      </c>
      <c r="C1461" s="450"/>
      <c r="D1461" s="451">
        <v>8595057691681</v>
      </c>
      <c r="E1461" s="204" t="s">
        <v>2859</v>
      </c>
      <c r="F1461" s="582" t="s">
        <v>6706</v>
      </c>
      <c r="G1461" s="715" t="s">
        <v>8567</v>
      </c>
      <c r="H1461" s="723">
        <v>3</v>
      </c>
      <c r="I1461" s="684">
        <v>2.23</v>
      </c>
      <c r="J1461" s="684">
        <v>9</v>
      </c>
      <c r="K1461" s="684" t="s">
        <v>9173</v>
      </c>
      <c r="L1461" s="445">
        <v>9729.8897974160263</v>
      </c>
      <c r="M1461" s="446">
        <f>L1461*ЗМІСТ!$E$13/1000*1.2</f>
        <v>613.60421340187656</v>
      </c>
      <c r="N1461" s="874">
        <v>4.9827630080155165E-2</v>
      </c>
      <c r="O1461" s="875"/>
      <c r="P1461" s="1033"/>
      <c r="Q1461" s="887"/>
      <c r="R1461" s="672"/>
      <c r="S1461" s="670"/>
      <c r="T1461" s="671"/>
      <c r="U1461" s="425"/>
    </row>
    <row r="1462" spans="1:21" ht="13.5" customHeight="1" outlineLevel="1">
      <c r="A1462" s="425"/>
      <c r="B1462" s="170">
        <f t="shared" si="23"/>
        <v>1455</v>
      </c>
      <c r="C1462" s="450"/>
      <c r="D1462" s="451">
        <v>8595057691421</v>
      </c>
      <c r="E1462" s="204" t="s">
        <v>3774</v>
      </c>
      <c r="F1462" s="582" t="s">
        <v>6708</v>
      </c>
      <c r="G1462" s="715" t="s">
        <v>8567</v>
      </c>
      <c r="H1462" s="723">
        <v>3</v>
      </c>
      <c r="I1462" s="684">
        <v>2.9</v>
      </c>
      <c r="J1462" s="684">
        <v>12</v>
      </c>
      <c r="K1462" s="684" t="s">
        <v>9173</v>
      </c>
      <c r="L1462" s="445">
        <v>11918.654499414415</v>
      </c>
      <c r="M1462" s="446">
        <f>L1462*ЗМІСТ!$E$13/1000*1.2</f>
        <v>751.63612036635061</v>
      </c>
      <c r="N1462" s="874">
        <v>4.9599549083461363E-2</v>
      </c>
      <c r="O1462" s="875"/>
      <c r="P1462" s="1033"/>
      <c r="Q1462" s="887"/>
      <c r="R1462" s="672"/>
      <c r="S1462" s="670"/>
      <c r="T1462" s="671"/>
      <c r="U1462" s="425"/>
    </row>
    <row r="1463" spans="1:21" ht="13.5" customHeight="1" outlineLevel="1">
      <c r="A1463" s="425"/>
      <c r="B1463" s="170">
        <f t="shared" si="23"/>
        <v>1456</v>
      </c>
      <c r="C1463" s="450"/>
      <c r="D1463" s="451">
        <v>8595568921840</v>
      </c>
      <c r="E1463" s="204" t="s">
        <v>3775</v>
      </c>
      <c r="F1463" s="582" t="s">
        <v>6707</v>
      </c>
      <c r="G1463" s="715" t="s">
        <v>8567</v>
      </c>
      <c r="H1463" s="723">
        <v>3</v>
      </c>
      <c r="I1463" s="684">
        <v>3.1</v>
      </c>
      <c r="J1463" s="684">
        <v>12</v>
      </c>
      <c r="K1463" s="684" t="s">
        <v>9173</v>
      </c>
      <c r="L1463" s="445">
        <v>22985.359772275147</v>
      </c>
      <c r="M1463" s="446">
        <f>L1463*ЗМІСТ!$E$13/1000*1.2</f>
        <v>1449.5450510211963</v>
      </c>
      <c r="N1463" s="874"/>
      <c r="O1463" s="875"/>
      <c r="P1463" s="1033"/>
      <c r="Q1463" s="887"/>
      <c r="R1463" s="672"/>
      <c r="S1463" s="670"/>
      <c r="T1463" s="671"/>
      <c r="U1463" s="425"/>
    </row>
    <row r="1464" spans="1:21" ht="13.5" customHeight="1" outlineLevel="1">
      <c r="A1464" s="425"/>
      <c r="B1464" s="170">
        <f t="shared" si="23"/>
        <v>1457</v>
      </c>
      <c r="C1464" s="450"/>
      <c r="D1464" s="451">
        <v>8595057635487</v>
      </c>
      <c r="E1464" s="204" t="s">
        <v>2860</v>
      </c>
      <c r="F1464" s="582" t="s">
        <v>6708</v>
      </c>
      <c r="G1464" s="715" t="s">
        <v>8567</v>
      </c>
      <c r="H1464" s="723">
        <v>3</v>
      </c>
      <c r="I1464" s="684">
        <v>2.37</v>
      </c>
      <c r="J1464" s="684">
        <v>12</v>
      </c>
      <c r="K1464" s="684" t="s">
        <v>9173</v>
      </c>
      <c r="L1464" s="445">
        <v>9934.6805859809119</v>
      </c>
      <c r="M1464" s="446">
        <f>L1464*ЗМІСТ!$E$13/1000*1.2</f>
        <v>626.51910692540639</v>
      </c>
      <c r="N1464" s="874">
        <v>5.0054421781702614E-2</v>
      </c>
      <c r="O1464" s="875"/>
      <c r="P1464" s="1033"/>
      <c r="Q1464" s="887"/>
      <c r="R1464" s="672"/>
      <c r="S1464" s="670"/>
      <c r="T1464" s="671"/>
      <c r="U1464" s="425"/>
    </row>
    <row r="1465" spans="1:21" ht="13.5" customHeight="1" outlineLevel="1">
      <c r="A1465" s="425"/>
      <c r="B1465" s="170">
        <f t="shared" si="23"/>
        <v>1458</v>
      </c>
      <c r="C1465" s="450"/>
      <c r="D1465" s="451">
        <v>8595057691438</v>
      </c>
      <c r="E1465" s="204" t="s">
        <v>3777</v>
      </c>
      <c r="F1465" s="582" t="s">
        <v>6710</v>
      </c>
      <c r="G1465" s="715" t="s">
        <v>8567</v>
      </c>
      <c r="H1465" s="723">
        <v>3</v>
      </c>
      <c r="I1465" s="684">
        <v>3.35</v>
      </c>
      <c r="J1465" s="684">
        <v>18</v>
      </c>
      <c r="K1465" s="684" t="s">
        <v>9173</v>
      </c>
      <c r="L1465" s="445">
        <v>13253.159730753574</v>
      </c>
      <c r="M1465" s="446">
        <f>L1465*ЗМІСТ!$E$13/1000*1.2</f>
        <v>835.79514475468648</v>
      </c>
      <c r="N1465" s="874">
        <v>4.991203298875152E-2</v>
      </c>
      <c r="O1465" s="875"/>
      <c r="P1465" s="1033"/>
      <c r="Q1465" s="887"/>
      <c r="R1465" s="672"/>
      <c r="S1465" s="670"/>
      <c r="T1465" s="671"/>
      <c r="U1465" s="425"/>
    </row>
    <row r="1466" spans="1:21" ht="13.5" customHeight="1" outlineLevel="1">
      <c r="A1466" s="425"/>
      <c r="B1466" s="170">
        <f t="shared" si="23"/>
        <v>1459</v>
      </c>
      <c r="C1466" s="450"/>
      <c r="D1466" s="451">
        <v>8595568921857</v>
      </c>
      <c r="E1466" s="204" t="s">
        <v>3778</v>
      </c>
      <c r="F1466" s="582" t="s">
        <v>6709</v>
      </c>
      <c r="G1466" s="715" t="s">
        <v>8567</v>
      </c>
      <c r="H1466" s="723">
        <v>3</v>
      </c>
      <c r="I1466" s="684">
        <v>3.7570000000000001</v>
      </c>
      <c r="J1466" s="684">
        <v>18</v>
      </c>
      <c r="K1466" s="684" t="s">
        <v>9173</v>
      </c>
      <c r="L1466" s="445">
        <v>26192.280962863209</v>
      </c>
      <c r="M1466" s="446">
        <f>L1466*ЗМІСТ!$E$13/1000*1.2</f>
        <v>1651.7858158770512</v>
      </c>
      <c r="N1466" s="874">
        <v>5.3942495851255788E-2</v>
      </c>
      <c r="O1466" s="875"/>
      <c r="P1466" s="1033"/>
      <c r="Q1466" s="887"/>
      <c r="R1466" s="672"/>
      <c r="S1466" s="670"/>
      <c r="T1466" s="671"/>
      <c r="U1466" s="425"/>
    </row>
    <row r="1467" spans="1:21" ht="13.5" customHeight="1" outlineLevel="1">
      <c r="A1467" s="425"/>
      <c r="B1467" s="170">
        <f t="shared" si="23"/>
        <v>1460</v>
      </c>
      <c r="C1467" s="450"/>
      <c r="D1467" s="451">
        <v>8595057634947</v>
      </c>
      <c r="E1467" s="204" t="s">
        <v>2861</v>
      </c>
      <c r="F1467" s="582" t="s">
        <v>6710</v>
      </c>
      <c r="G1467" s="715" t="s">
        <v>8567</v>
      </c>
      <c r="H1467" s="723">
        <v>3</v>
      </c>
      <c r="I1467" s="684">
        <v>2.6</v>
      </c>
      <c r="J1467" s="684">
        <v>18</v>
      </c>
      <c r="K1467" s="684" t="s">
        <v>9173</v>
      </c>
      <c r="L1467" s="445">
        <v>10637.075880263927</v>
      </c>
      <c r="M1467" s="446">
        <f>L1467*ЗМІСТ!$E$13/1000*1.2</f>
        <v>670.81485138082337</v>
      </c>
      <c r="N1467" s="874">
        <v>5.0229408249822742E-2</v>
      </c>
      <c r="O1467" s="875"/>
      <c r="P1467" s="1033"/>
      <c r="Q1467" s="887"/>
      <c r="R1467" s="672"/>
      <c r="S1467" s="670"/>
      <c r="T1467" s="671"/>
      <c r="U1467" s="425"/>
    </row>
    <row r="1468" spans="1:21" ht="13.5" customHeight="1" outlineLevel="1">
      <c r="A1468" s="425"/>
      <c r="B1468" s="170">
        <f t="shared" si="23"/>
        <v>1461</v>
      </c>
      <c r="C1468" s="450"/>
      <c r="D1468" s="451">
        <v>8595057691445</v>
      </c>
      <c r="E1468" s="204" t="s">
        <v>3780</v>
      </c>
      <c r="F1468" s="582" t="s">
        <v>6712</v>
      </c>
      <c r="G1468" s="715" t="s">
        <v>8567</v>
      </c>
      <c r="H1468" s="723">
        <v>3</v>
      </c>
      <c r="I1468" s="684">
        <v>3.84</v>
      </c>
      <c r="J1468" s="684">
        <v>24</v>
      </c>
      <c r="K1468" s="684" t="s">
        <v>9173</v>
      </c>
      <c r="L1468" s="445">
        <v>14757.344769316207</v>
      </c>
      <c r="M1468" s="446">
        <f>L1468*ЗМІСТ!$E$13/1000*1.2</f>
        <v>930.65482935699413</v>
      </c>
      <c r="N1468" s="874">
        <v>5.0274571668659937E-2</v>
      </c>
      <c r="O1468" s="875"/>
      <c r="P1468" s="1033"/>
      <c r="Q1468" s="887"/>
      <c r="R1468" s="672"/>
      <c r="S1468" s="670"/>
      <c r="T1468" s="671"/>
      <c r="U1468" s="425"/>
    </row>
    <row r="1469" spans="1:21" ht="13.5" customHeight="1" outlineLevel="1">
      <c r="A1469" s="425"/>
      <c r="B1469" s="170">
        <f t="shared" si="23"/>
        <v>1462</v>
      </c>
      <c r="C1469" s="459"/>
      <c r="D1469" s="451">
        <v>8595568921864</v>
      </c>
      <c r="E1469" s="204" t="s">
        <v>3781</v>
      </c>
      <c r="F1469" s="582" t="s">
        <v>6711</v>
      </c>
      <c r="G1469" s="715" t="s">
        <v>8567</v>
      </c>
      <c r="H1469" s="723">
        <v>3</v>
      </c>
      <c r="I1469" s="684">
        <v>4</v>
      </c>
      <c r="J1469" s="684">
        <v>24</v>
      </c>
      <c r="K1469" s="684" t="s">
        <v>9173</v>
      </c>
      <c r="L1469" s="445">
        <v>28486.74259117986</v>
      </c>
      <c r="M1469" s="446">
        <f>L1469*ЗМІСТ!$E$13/1000*1.2</f>
        <v>1796.483376891352</v>
      </c>
      <c r="N1469" s="874">
        <v>5.4699793584250714E-2</v>
      </c>
      <c r="O1469" s="875"/>
      <c r="P1469" s="1033"/>
      <c r="Q1469" s="887"/>
      <c r="R1469" s="672"/>
      <c r="S1469" s="670"/>
      <c r="T1469" s="671"/>
      <c r="U1469" s="425"/>
    </row>
    <row r="1470" spans="1:21" ht="13.5" customHeight="1" outlineLevel="1">
      <c r="A1470" s="425"/>
      <c r="B1470" s="170">
        <f t="shared" si="23"/>
        <v>1463</v>
      </c>
      <c r="C1470" s="450"/>
      <c r="D1470" s="451">
        <v>8595057635494</v>
      </c>
      <c r="E1470" s="204" t="s">
        <v>2862</v>
      </c>
      <c r="F1470" s="582" t="s">
        <v>6712</v>
      </c>
      <c r="G1470" s="715" t="s">
        <v>8567</v>
      </c>
      <c r="H1470" s="723">
        <v>3</v>
      </c>
      <c r="I1470" s="684">
        <v>2.8</v>
      </c>
      <c r="J1470" s="684">
        <v>24</v>
      </c>
      <c r="K1470" s="684" t="s">
        <v>9173</v>
      </c>
      <c r="L1470" s="445">
        <v>11268.532817399209</v>
      </c>
      <c r="M1470" s="446">
        <f>L1470*ЗМІСТ!$E$13/1000*1.2</f>
        <v>710.63695063121293</v>
      </c>
      <c r="N1470" s="874">
        <v>5.0442258517687119E-2</v>
      </c>
      <c r="O1470" s="875"/>
      <c r="P1470" s="1033"/>
      <c r="Q1470" s="887"/>
      <c r="R1470" s="672"/>
      <c r="S1470" s="670"/>
      <c r="T1470" s="671"/>
      <c r="U1470" s="425"/>
    </row>
    <row r="1471" spans="1:21" ht="13.5" customHeight="1" outlineLevel="1">
      <c r="A1471" s="425"/>
      <c r="B1471" s="170">
        <f t="shared" si="23"/>
        <v>1464</v>
      </c>
      <c r="C1471" s="450"/>
      <c r="D1471" s="451">
        <v>8595057644359</v>
      </c>
      <c r="E1471" s="204" t="s">
        <v>2863</v>
      </c>
      <c r="F1471" s="582" t="s">
        <v>6714</v>
      </c>
      <c r="G1471" s="715" t="s">
        <v>8567</v>
      </c>
      <c r="H1471" s="723">
        <v>3</v>
      </c>
      <c r="I1471" s="684">
        <v>3.1</v>
      </c>
      <c r="J1471" s="684">
        <v>30</v>
      </c>
      <c r="K1471" s="684" t="s">
        <v>9173</v>
      </c>
      <c r="L1471" s="445">
        <v>11847.113091082259</v>
      </c>
      <c r="M1471" s="446">
        <f>L1471*ЗМІСТ!$E$13/1000*1.2</f>
        <v>747.12444443791708</v>
      </c>
      <c r="N1471" s="874">
        <v>5.0710186762257983E-2</v>
      </c>
      <c r="O1471" s="875"/>
      <c r="P1471" s="1033"/>
      <c r="Q1471" s="887"/>
      <c r="R1471" s="672"/>
      <c r="S1471" s="670"/>
      <c r="T1471" s="671"/>
      <c r="U1471" s="425"/>
    </row>
    <row r="1472" spans="1:21" ht="13.5" customHeight="1" outlineLevel="1">
      <c r="A1472" s="425"/>
      <c r="B1472" s="170">
        <f t="shared" si="23"/>
        <v>1465</v>
      </c>
      <c r="C1472" s="450"/>
      <c r="D1472" s="451">
        <v>8595057644366</v>
      </c>
      <c r="E1472" s="204" t="s">
        <v>2864</v>
      </c>
      <c r="F1472" s="582" t="s">
        <v>6716</v>
      </c>
      <c r="G1472" s="715" t="s">
        <v>8567</v>
      </c>
      <c r="H1472" s="723">
        <v>3</v>
      </c>
      <c r="I1472" s="684">
        <v>3.24</v>
      </c>
      <c r="J1472" s="684">
        <v>36</v>
      </c>
      <c r="K1472" s="684" t="s">
        <v>9173</v>
      </c>
      <c r="L1472" s="445">
        <v>12790.204519370984</v>
      </c>
      <c r="M1472" s="446">
        <f>L1472*ЗМІСТ!$E$13/1000*1.2</f>
        <v>806.5994113768885</v>
      </c>
      <c r="N1472" s="874">
        <v>5.0700828378920614E-2</v>
      </c>
      <c r="O1472" s="875"/>
      <c r="P1472" s="1033"/>
      <c r="Q1472" s="887"/>
      <c r="R1472" s="672"/>
      <c r="S1472" s="670"/>
      <c r="T1472" s="671"/>
      <c r="U1472" s="425"/>
    </row>
    <row r="1473" spans="1:21" ht="13.5" customHeight="1" outlineLevel="1">
      <c r="A1473" s="425"/>
      <c r="B1473" s="170">
        <f t="shared" si="23"/>
        <v>1466</v>
      </c>
      <c r="C1473" s="450"/>
      <c r="D1473" s="451">
        <v>8595057692657</v>
      </c>
      <c r="E1473" s="204" t="s">
        <v>2865</v>
      </c>
      <c r="F1473" s="582" t="s">
        <v>6718</v>
      </c>
      <c r="G1473" s="715" t="s">
        <v>8567</v>
      </c>
      <c r="H1473" s="723">
        <v>3</v>
      </c>
      <c r="I1473" s="684">
        <v>2.71</v>
      </c>
      <c r="J1473" s="684">
        <v>12.75</v>
      </c>
      <c r="K1473" s="684" t="s">
        <v>9173</v>
      </c>
      <c r="L1473" s="445">
        <v>11555.096569634445</v>
      </c>
      <c r="M1473" s="446">
        <f>L1473*ЗМІСТ!$E$13/1000*1.2</f>
        <v>728.70876125197537</v>
      </c>
      <c r="N1473" s="874">
        <v>5.100623163606368E-2</v>
      </c>
      <c r="O1473" s="875"/>
      <c r="P1473" s="1033"/>
      <c r="Q1473" s="887"/>
      <c r="R1473" s="672"/>
      <c r="S1473" s="670"/>
      <c r="T1473" s="671"/>
      <c r="U1473" s="425"/>
    </row>
    <row r="1474" spans="1:21" ht="13.5" customHeight="1" outlineLevel="1">
      <c r="A1474" s="425"/>
      <c r="B1474" s="170">
        <f t="shared" si="23"/>
        <v>1467</v>
      </c>
      <c r="C1474" s="450"/>
      <c r="D1474" s="451">
        <v>8595057644175</v>
      </c>
      <c r="E1474" s="204" t="s">
        <v>2866</v>
      </c>
      <c r="F1474" s="582" t="s">
        <v>6720</v>
      </c>
      <c r="G1474" s="715" t="s">
        <v>8567</v>
      </c>
      <c r="H1474" s="723">
        <v>3</v>
      </c>
      <c r="I1474" s="684">
        <v>2.9</v>
      </c>
      <c r="J1474" s="684">
        <v>17</v>
      </c>
      <c r="K1474" s="684" t="s">
        <v>9173</v>
      </c>
      <c r="L1474" s="445">
        <v>11759.676404840811</v>
      </c>
      <c r="M1474" s="446">
        <f>L1474*ЗМІСТ!$E$13/1000*1.2</f>
        <v>741.61035124665602</v>
      </c>
      <c r="N1474" s="874">
        <v>5.1177908594074034E-2</v>
      </c>
      <c r="O1474" s="875"/>
      <c r="P1474" s="1033"/>
      <c r="Q1474" s="887"/>
      <c r="R1474" s="672"/>
      <c r="S1474" s="670"/>
      <c r="T1474" s="671"/>
      <c r="U1474" s="425"/>
    </row>
    <row r="1475" spans="1:21" ht="13.5" customHeight="1" outlineLevel="1">
      <c r="A1475" s="425"/>
      <c r="B1475" s="170">
        <f t="shared" si="23"/>
        <v>1468</v>
      </c>
      <c r="C1475" s="450"/>
      <c r="D1475" s="451">
        <v>8595057644182</v>
      </c>
      <c r="E1475" s="204" t="s">
        <v>2867</v>
      </c>
      <c r="F1475" s="582" t="s">
        <v>6722</v>
      </c>
      <c r="G1475" s="715" t="s">
        <v>8567</v>
      </c>
      <c r="H1475" s="723">
        <v>3</v>
      </c>
      <c r="I1475" s="684">
        <v>3.1</v>
      </c>
      <c r="J1475" s="684">
        <v>25.5</v>
      </c>
      <c r="K1475" s="684" t="s">
        <v>9173</v>
      </c>
      <c r="L1475" s="445">
        <v>12462.020779347638</v>
      </c>
      <c r="M1475" s="446">
        <f>L1475*ЗМІСТ!$E$13/1000*1.2</f>
        <v>785.90288450545472</v>
      </c>
      <c r="N1475" s="874">
        <v>5.1264230256769149E-2</v>
      </c>
      <c r="O1475" s="875"/>
      <c r="P1475" s="1033"/>
      <c r="Q1475" s="887"/>
      <c r="R1475" s="672"/>
      <c r="S1475" s="670"/>
      <c r="T1475" s="671"/>
      <c r="U1475" s="425"/>
    </row>
    <row r="1476" spans="1:21" ht="13.5" customHeight="1" outlineLevel="1">
      <c r="A1476" s="425"/>
      <c r="B1476" s="170">
        <f t="shared" ref="B1476:B1539" si="24">B1475+1</f>
        <v>1469</v>
      </c>
      <c r="C1476" s="450"/>
      <c r="D1476" s="451">
        <v>8595057644199</v>
      </c>
      <c r="E1476" s="204" t="s">
        <v>2868</v>
      </c>
      <c r="F1476" s="582" t="s">
        <v>6724</v>
      </c>
      <c r="G1476" s="715" t="s">
        <v>8567</v>
      </c>
      <c r="H1476" s="723">
        <v>3</v>
      </c>
      <c r="I1476" s="684">
        <v>3.3</v>
      </c>
      <c r="J1476" s="684">
        <v>34</v>
      </c>
      <c r="K1476" s="684" t="s">
        <v>9173</v>
      </c>
      <c r="L1476" s="445">
        <v>13093.602187046943</v>
      </c>
      <c r="M1476" s="446">
        <f>L1476*ЗМІСТ!$E$13/1000*1.2</f>
        <v>825.73283334757843</v>
      </c>
      <c r="N1476" s="874">
        <v>5.1397683133976753E-2</v>
      </c>
      <c r="O1476" s="875"/>
      <c r="P1476" s="1033"/>
      <c r="Q1476" s="887"/>
      <c r="R1476" s="672"/>
      <c r="S1476" s="670"/>
      <c r="T1476" s="671"/>
      <c r="U1476" s="425"/>
    </row>
    <row r="1477" spans="1:21" ht="13.5" customHeight="1" outlineLevel="1">
      <c r="A1477" s="425"/>
      <c r="B1477" s="170">
        <f t="shared" si="24"/>
        <v>1470</v>
      </c>
      <c r="C1477" s="450"/>
      <c r="D1477" s="451">
        <v>8595057644205</v>
      </c>
      <c r="E1477" s="204" t="s">
        <v>2869</v>
      </c>
      <c r="F1477" s="582" t="s">
        <v>6726</v>
      </c>
      <c r="G1477" s="715" t="s">
        <v>8567</v>
      </c>
      <c r="H1477" s="723">
        <v>3</v>
      </c>
      <c r="I1477" s="684">
        <v>3.5</v>
      </c>
      <c r="J1477" s="684">
        <v>42.5</v>
      </c>
      <c r="K1477" s="684" t="s">
        <v>9173</v>
      </c>
      <c r="L1477" s="445">
        <v>13672.138180153648</v>
      </c>
      <c r="M1477" s="446">
        <f>L1477*ЗМІСТ!$E$13/1000*1.2</f>
        <v>862.21753465110078</v>
      </c>
      <c r="N1477" s="874">
        <v>5.1589816294341562E-2</v>
      </c>
      <c r="O1477" s="875"/>
      <c r="P1477" s="1033"/>
      <c r="Q1477" s="887"/>
      <c r="R1477" s="672"/>
      <c r="S1477" s="670"/>
      <c r="T1477" s="671"/>
      <c r="U1477" s="425"/>
    </row>
    <row r="1478" spans="1:21" ht="13.5" customHeight="1" outlineLevel="1">
      <c r="A1478" s="425"/>
      <c r="B1478" s="170">
        <f t="shared" si="24"/>
        <v>1471</v>
      </c>
      <c r="C1478" s="450"/>
      <c r="D1478" s="451">
        <v>8595057644212</v>
      </c>
      <c r="E1478" s="204" t="s">
        <v>2870</v>
      </c>
      <c r="F1478" s="582" t="s">
        <v>6728</v>
      </c>
      <c r="G1478" s="715" t="s">
        <v>8567</v>
      </c>
      <c r="H1478" s="723">
        <v>3</v>
      </c>
      <c r="I1478" s="684">
        <v>3.72</v>
      </c>
      <c r="J1478" s="684">
        <v>51</v>
      </c>
      <c r="K1478" s="684" t="s">
        <v>9173</v>
      </c>
      <c r="L1478" s="445">
        <v>14615.19306397714</v>
      </c>
      <c r="M1478" s="446">
        <f>L1478*ЗМІСТ!$E$13/1000*1.2</f>
        <v>921.69019695576401</v>
      </c>
      <c r="N1478" s="874">
        <v>5.1524839402067035E-2</v>
      </c>
      <c r="O1478" s="875"/>
      <c r="P1478" s="1033"/>
      <c r="Q1478" s="887"/>
      <c r="R1478" s="672"/>
      <c r="S1478" s="670"/>
      <c r="T1478" s="671"/>
      <c r="U1478" s="425"/>
    </row>
    <row r="1479" spans="1:21" ht="13.5" customHeight="1" outlineLevel="1">
      <c r="A1479" s="425"/>
      <c r="B1479" s="170">
        <f t="shared" si="24"/>
        <v>1472</v>
      </c>
      <c r="C1479" s="459"/>
      <c r="D1479" s="451">
        <v>8595057644724</v>
      </c>
      <c r="E1479" s="204" t="s">
        <v>2922</v>
      </c>
      <c r="F1479" s="582" t="s">
        <v>6731</v>
      </c>
      <c r="G1479" s="715" t="s">
        <v>8568</v>
      </c>
      <c r="H1479" s="723">
        <v>1</v>
      </c>
      <c r="I1479" s="684">
        <v>11.173</v>
      </c>
      <c r="J1479" s="684">
        <v>245</v>
      </c>
      <c r="K1479" s="684" t="s">
        <v>9173</v>
      </c>
      <c r="L1479" s="445">
        <v>114835.95247313497</v>
      </c>
      <c r="M1479" s="446">
        <f>L1479*ЗМІСТ!$E$13/1000*1.2</f>
        <v>7241.9961330133874</v>
      </c>
      <c r="N1479" s="874">
        <v>-3.9789278672520724E-2</v>
      </c>
      <c r="O1479" s="875"/>
      <c r="P1479" s="1033"/>
      <c r="Q1479" s="887"/>
      <c r="R1479" s="672"/>
      <c r="S1479" s="670"/>
      <c r="T1479" s="671"/>
      <c r="U1479" s="425"/>
    </row>
    <row r="1480" spans="1:21" ht="13.5" customHeight="1" outlineLevel="1">
      <c r="A1480" s="425"/>
      <c r="B1480" s="170">
        <f t="shared" si="24"/>
        <v>1473</v>
      </c>
      <c r="C1480" s="459"/>
      <c r="D1480" s="451">
        <v>8595057644731</v>
      </c>
      <c r="E1480" s="204" t="s">
        <v>2923</v>
      </c>
      <c r="F1480" s="582" t="s">
        <v>6733</v>
      </c>
      <c r="G1480" s="715" t="s">
        <v>8568</v>
      </c>
      <c r="H1480" s="723">
        <v>1</v>
      </c>
      <c r="I1480" s="684">
        <v>11.989000000000001</v>
      </c>
      <c r="J1480" s="684">
        <v>281.25</v>
      </c>
      <c r="K1480" s="684" t="s">
        <v>9173</v>
      </c>
      <c r="L1480" s="445">
        <v>119187.45393159609</v>
      </c>
      <c r="M1480" s="446">
        <f>L1480*ЗМІСТ!$E$13/1000*1.2</f>
        <v>7516.4185247495452</v>
      </c>
      <c r="N1480" s="874"/>
      <c r="O1480" s="875"/>
      <c r="P1480" s="1033"/>
      <c r="Q1480" s="887"/>
      <c r="R1480" s="672"/>
      <c r="S1480" s="670"/>
      <c r="T1480" s="671"/>
      <c r="U1480" s="425"/>
    </row>
    <row r="1481" spans="1:21" ht="13.5" customHeight="1" outlineLevel="1">
      <c r="A1481" s="425"/>
      <c r="B1481" s="170">
        <f t="shared" si="24"/>
        <v>1474</v>
      </c>
      <c r="C1481" s="459"/>
      <c r="D1481" s="451">
        <v>8595057644748</v>
      </c>
      <c r="E1481" s="204" t="s">
        <v>2924</v>
      </c>
      <c r="F1481" s="582" t="s">
        <v>6735</v>
      </c>
      <c r="G1481" s="715" t="s">
        <v>8568</v>
      </c>
      <c r="H1481" s="723">
        <v>1</v>
      </c>
      <c r="I1481" s="684">
        <v>12.813000000000001</v>
      </c>
      <c r="J1481" s="684">
        <v>320</v>
      </c>
      <c r="K1481" s="684" t="s">
        <v>9173</v>
      </c>
      <c r="L1481" s="445">
        <v>132063.98601155856</v>
      </c>
      <c r="M1481" s="446">
        <f>L1481*ЗМІСТ!$E$13/1000*1.2</f>
        <v>8328.4620835951664</v>
      </c>
      <c r="N1481" s="874">
        <v>-2.8314202612327793E-2</v>
      </c>
      <c r="O1481" s="875"/>
      <c r="P1481" s="1033"/>
      <c r="Q1481" s="887"/>
      <c r="R1481" s="672"/>
      <c r="S1481" s="670"/>
      <c r="T1481" s="671"/>
      <c r="U1481" s="425"/>
    </row>
    <row r="1482" spans="1:21" ht="13.5" customHeight="1" outlineLevel="1">
      <c r="A1482" s="425"/>
      <c r="B1482" s="170">
        <f t="shared" si="24"/>
        <v>1475</v>
      </c>
      <c r="C1482" s="459"/>
      <c r="D1482" s="451">
        <v>8595057644755</v>
      </c>
      <c r="E1482" s="204" t="s">
        <v>2925</v>
      </c>
      <c r="F1482" s="582" t="s">
        <v>6737</v>
      </c>
      <c r="G1482" s="715" t="s">
        <v>8568</v>
      </c>
      <c r="H1482" s="723">
        <v>1</v>
      </c>
      <c r="I1482" s="684">
        <v>13.637</v>
      </c>
      <c r="J1482" s="684">
        <v>361.25</v>
      </c>
      <c r="K1482" s="684" t="s">
        <v>9173</v>
      </c>
      <c r="L1482" s="445">
        <v>135752.52751623557</v>
      </c>
      <c r="M1482" s="446">
        <f>L1482*ЗМІСТ!$E$13/1000*1.2</f>
        <v>8561.0756748794756</v>
      </c>
      <c r="N1482" s="874">
        <v>-2.9663108460085505E-2</v>
      </c>
      <c r="O1482" s="875"/>
      <c r="P1482" s="1033"/>
      <c r="Q1482" s="887"/>
      <c r="R1482" s="672"/>
      <c r="S1482" s="670"/>
      <c r="T1482" s="671"/>
      <c r="U1482" s="425"/>
    </row>
    <row r="1483" spans="1:21" ht="13.5" customHeight="1" outlineLevel="1">
      <c r="A1483" s="425"/>
      <c r="B1483" s="170">
        <f t="shared" si="24"/>
        <v>1476</v>
      </c>
      <c r="C1483" s="444"/>
      <c r="D1483" s="451">
        <v>8595057644762</v>
      </c>
      <c r="E1483" s="204" t="s">
        <v>2926</v>
      </c>
      <c r="F1483" s="582" t="s">
        <v>6739</v>
      </c>
      <c r="G1483" s="715" t="s">
        <v>8568</v>
      </c>
      <c r="H1483" s="723">
        <v>1</v>
      </c>
      <c r="I1483" s="684">
        <v>14.468999999999999</v>
      </c>
      <c r="J1483" s="684">
        <v>405</v>
      </c>
      <c r="K1483" s="684" t="s">
        <v>9173</v>
      </c>
      <c r="L1483" s="445">
        <v>139765.74921594275</v>
      </c>
      <c r="M1483" s="446">
        <f>L1483*ЗМІСТ!$E$13/1000*1.2</f>
        <v>8814.1648460343386</v>
      </c>
      <c r="N1483" s="874">
        <v>-3.1139120516643498E-2</v>
      </c>
      <c r="O1483" s="875"/>
      <c r="P1483" s="1033"/>
      <c r="Q1483" s="887"/>
      <c r="R1483" s="672"/>
      <c r="S1483" s="670"/>
      <c r="T1483" s="671"/>
      <c r="U1483" s="425"/>
    </row>
    <row r="1484" spans="1:21" ht="13.5" customHeight="1" outlineLevel="1">
      <c r="A1484" s="425"/>
      <c r="B1484" s="170">
        <f t="shared" si="24"/>
        <v>1477</v>
      </c>
      <c r="C1484" s="444"/>
      <c r="D1484" s="451">
        <v>8595057644779</v>
      </c>
      <c r="E1484" s="204" t="s">
        <v>2912</v>
      </c>
      <c r="F1484" s="582" t="s">
        <v>6741</v>
      </c>
      <c r="G1484" s="715" t="s">
        <v>8568</v>
      </c>
      <c r="H1484" s="723">
        <v>1</v>
      </c>
      <c r="I1484" s="684">
        <v>8.9369999999999994</v>
      </c>
      <c r="J1484" s="684">
        <v>147</v>
      </c>
      <c r="K1484" s="684" t="s">
        <v>9173</v>
      </c>
      <c r="L1484" s="445">
        <v>103816.55149650009</v>
      </c>
      <c r="M1484" s="446">
        <f>L1484*ЗМІСТ!$E$13/1000*1.2</f>
        <v>6547.0703929270421</v>
      </c>
      <c r="N1484" s="874">
        <v>-3.4497368390212793E-2</v>
      </c>
      <c r="O1484" s="875"/>
      <c r="P1484" s="1033"/>
      <c r="Q1484" s="887"/>
      <c r="R1484" s="672"/>
      <c r="S1484" s="670"/>
      <c r="T1484" s="671"/>
      <c r="U1484" s="425"/>
    </row>
    <row r="1485" spans="1:21" ht="13.5" customHeight="1" outlineLevel="1">
      <c r="A1485" s="425"/>
      <c r="B1485" s="170">
        <f t="shared" si="24"/>
        <v>1478</v>
      </c>
      <c r="C1485" s="444"/>
      <c r="D1485" s="451">
        <v>8595057644786</v>
      </c>
      <c r="E1485" s="204" t="s">
        <v>2913</v>
      </c>
      <c r="F1485" s="582" t="s">
        <v>6743</v>
      </c>
      <c r="G1485" s="715" t="s">
        <v>8568</v>
      </c>
      <c r="H1485" s="723">
        <v>1</v>
      </c>
      <c r="I1485" s="684">
        <v>9.7530000000000001</v>
      </c>
      <c r="J1485" s="684">
        <v>168.75</v>
      </c>
      <c r="K1485" s="684" t="s">
        <v>9173</v>
      </c>
      <c r="L1485" s="445">
        <v>106518.89365137948</v>
      </c>
      <c r="M1485" s="446">
        <f>L1485*ЗМІСТ!$E$13/1000*1.2</f>
        <v>6717.4904662076106</v>
      </c>
      <c r="N1485" s="874">
        <v>-3.5384857554393738E-2</v>
      </c>
      <c r="O1485" s="875"/>
      <c r="P1485" s="1033"/>
      <c r="Q1485" s="887"/>
      <c r="R1485" s="672"/>
      <c r="S1485" s="670"/>
      <c r="T1485" s="671"/>
      <c r="U1485" s="425"/>
    </row>
    <row r="1486" spans="1:21" ht="13.5" customHeight="1" outlineLevel="1">
      <c r="A1486" s="425"/>
      <c r="B1486" s="170">
        <f t="shared" si="24"/>
        <v>1479</v>
      </c>
      <c r="C1486" s="444"/>
      <c r="D1486" s="451">
        <v>8595057644793</v>
      </c>
      <c r="E1486" s="204" t="s">
        <v>2914</v>
      </c>
      <c r="F1486" s="582" t="s">
        <v>6745</v>
      </c>
      <c r="G1486" s="715" t="s">
        <v>8568</v>
      </c>
      <c r="H1486" s="723">
        <v>1</v>
      </c>
      <c r="I1486" s="684">
        <v>10.577</v>
      </c>
      <c r="J1486" s="684">
        <v>192</v>
      </c>
      <c r="K1486" s="684" t="s">
        <v>9173</v>
      </c>
      <c r="L1486" s="445">
        <v>123082.24038295473</v>
      </c>
      <c r="M1486" s="446">
        <f>L1486*ЗМІСТ!$E$13/1000*1.2</f>
        <v>7762.0387143521948</v>
      </c>
      <c r="N1486" s="874"/>
      <c r="O1486" s="875"/>
      <c r="P1486" s="1033"/>
      <c r="Q1486" s="887"/>
      <c r="R1486" s="672"/>
      <c r="S1486" s="670"/>
      <c r="T1486" s="671"/>
      <c r="U1486" s="425"/>
    </row>
    <row r="1487" spans="1:21" ht="13.5" customHeight="1" outlineLevel="1">
      <c r="A1487" s="425"/>
      <c r="B1487" s="170">
        <f t="shared" si="24"/>
        <v>1480</v>
      </c>
      <c r="C1487" s="444"/>
      <c r="D1487" s="451">
        <v>8595057644809</v>
      </c>
      <c r="E1487" s="204" t="s">
        <v>2915</v>
      </c>
      <c r="F1487" s="582" t="s">
        <v>6747</v>
      </c>
      <c r="G1487" s="715" t="s">
        <v>8568</v>
      </c>
      <c r="H1487" s="723">
        <v>1</v>
      </c>
      <c r="I1487" s="684">
        <v>11.401</v>
      </c>
      <c r="J1487" s="684">
        <v>216.75</v>
      </c>
      <c r="K1487" s="684" t="s">
        <v>9173</v>
      </c>
      <c r="L1487" s="445">
        <v>127072.47753033754</v>
      </c>
      <c r="M1487" s="446">
        <f>L1487*ЗМІСТ!$E$13/1000*1.2</f>
        <v>8013.6783913767995</v>
      </c>
      <c r="N1487" s="874"/>
      <c r="O1487" s="875"/>
      <c r="P1487" s="1033"/>
      <c r="Q1487" s="887"/>
      <c r="R1487" s="672"/>
      <c r="S1487" s="670"/>
      <c r="T1487" s="671"/>
      <c r="U1487" s="425"/>
    </row>
    <row r="1488" spans="1:21" ht="13.5" customHeight="1" outlineLevel="1">
      <c r="A1488" s="425"/>
      <c r="B1488" s="170">
        <f t="shared" si="24"/>
        <v>1481</v>
      </c>
      <c r="C1488" s="450"/>
      <c r="D1488" s="451">
        <v>8595057644816</v>
      </c>
      <c r="E1488" s="204" t="s">
        <v>2916</v>
      </c>
      <c r="F1488" s="582" t="s">
        <v>6749</v>
      </c>
      <c r="G1488" s="715" t="s">
        <v>8568</v>
      </c>
      <c r="H1488" s="723">
        <v>1</v>
      </c>
      <c r="I1488" s="684">
        <v>12.233000000000001</v>
      </c>
      <c r="J1488" s="684">
        <v>243</v>
      </c>
      <c r="K1488" s="684" t="s">
        <v>9173</v>
      </c>
      <c r="L1488" s="445">
        <v>128746.34823930793</v>
      </c>
      <c r="M1488" s="446">
        <f>L1488*ЗМІСТ!$E$13/1000*1.2</f>
        <v>8119.2391059479969</v>
      </c>
      <c r="N1488" s="874">
        <v>-2.0402607605023673E-2</v>
      </c>
      <c r="O1488" s="875"/>
      <c r="P1488" s="1033"/>
      <c r="Q1488" s="887"/>
      <c r="R1488" s="672"/>
      <c r="S1488" s="670"/>
      <c r="T1488" s="671"/>
      <c r="U1488" s="425"/>
    </row>
    <row r="1489" spans="1:21" ht="13.5" customHeight="1" outlineLevel="1">
      <c r="A1489" s="425"/>
      <c r="B1489" s="170">
        <f t="shared" si="24"/>
        <v>1482</v>
      </c>
      <c r="C1489" s="450"/>
      <c r="D1489" s="451">
        <v>8595057644823</v>
      </c>
      <c r="E1489" s="204" t="s">
        <v>2917</v>
      </c>
      <c r="F1489" s="582" t="s">
        <v>6751</v>
      </c>
      <c r="G1489" s="715" t="s">
        <v>8568</v>
      </c>
      <c r="H1489" s="723">
        <v>1</v>
      </c>
      <c r="I1489" s="684">
        <v>10.053000000000001</v>
      </c>
      <c r="J1489" s="684">
        <v>196</v>
      </c>
      <c r="K1489" s="684" t="s">
        <v>9173</v>
      </c>
      <c r="L1489" s="445">
        <v>109199.01972234379</v>
      </c>
      <c r="M1489" s="446">
        <f>L1489*ЗМІСТ!$E$13/1000*1.2</f>
        <v>6886.509507926733</v>
      </c>
      <c r="N1489" s="874">
        <v>-3.7315812967983059E-2</v>
      </c>
      <c r="O1489" s="875"/>
      <c r="P1489" s="1033"/>
      <c r="Q1489" s="887"/>
      <c r="R1489" s="672"/>
      <c r="S1489" s="670"/>
      <c r="T1489" s="671"/>
      <c r="U1489" s="425"/>
    </row>
    <row r="1490" spans="1:21" ht="13.5" customHeight="1" outlineLevel="1">
      <c r="A1490" s="425"/>
      <c r="B1490" s="170">
        <f t="shared" si="24"/>
        <v>1483</v>
      </c>
      <c r="C1490" s="450"/>
      <c r="D1490" s="451">
        <v>8595057644830</v>
      </c>
      <c r="E1490" s="204" t="s">
        <v>2918</v>
      </c>
      <c r="F1490" s="582" t="s">
        <v>6753</v>
      </c>
      <c r="G1490" s="715" t="s">
        <v>8568</v>
      </c>
      <c r="H1490" s="723">
        <v>1</v>
      </c>
      <c r="I1490" s="684">
        <v>10.869</v>
      </c>
      <c r="J1490" s="684">
        <v>225</v>
      </c>
      <c r="K1490" s="684" t="s">
        <v>9173</v>
      </c>
      <c r="L1490" s="445">
        <v>111901.36187722316</v>
      </c>
      <c r="M1490" s="446">
        <f>L1490*ЗМІСТ!$E$13/1000*1.2</f>
        <v>7056.9295812073005</v>
      </c>
      <c r="N1490" s="874">
        <v>-3.8087976841068204E-2</v>
      </c>
      <c r="O1490" s="875"/>
      <c r="P1490" s="1033"/>
      <c r="Q1490" s="887"/>
      <c r="R1490" s="672"/>
      <c r="S1490" s="670"/>
      <c r="T1490" s="671"/>
      <c r="U1490" s="425"/>
    </row>
    <row r="1491" spans="1:21" ht="13.5" customHeight="1" outlineLevel="1">
      <c r="A1491" s="425"/>
      <c r="B1491" s="170">
        <f t="shared" si="24"/>
        <v>1484</v>
      </c>
      <c r="C1491" s="450"/>
      <c r="D1491" s="451">
        <v>8595057644847</v>
      </c>
      <c r="E1491" s="204" t="s">
        <v>2919</v>
      </c>
      <c r="F1491" s="582" t="s">
        <v>6755</v>
      </c>
      <c r="G1491" s="715" t="s">
        <v>8568</v>
      </c>
      <c r="H1491" s="723">
        <v>1</v>
      </c>
      <c r="I1491" s="684">
        <v>11.693</v>
      </c>
      <c r="J1491" s="684">
        <v>256</v>
      </c>
      <c r="K1491" s="684" t="s">
        <v>9173</v>
      </c>
      <c r="L1491" s="445">
        <v>126427.05326076742</v>
      </c>
      <c r="M1491" s="446">
        <f>L1491*ЗМІСТ!$E$13/1000*1.2</f>
        <v>7972.9754585085138</v>
      </c>
      <c r="N1491" s="874">
        <v>-2.2697421993179812E-2</v>
      </c>
      <c r="O1491" s="875"/>
      <c r="P1491" s="1033"/>
      <c r="Q1491" s="887"/>
      <c r="R1491" s="672"/>
      <c r="S1491" s="670"/>
      <c r="T1491" s="671"/>
      <c r="U1491" s="425"/>
    </row>
    <row r="1492" spans="1:21" ht="13.5" customHeight="1" outlineLevel="1">
      <c r="A1492" s="425"/>
      <c r="B1492" s="170">
        <f t="shared" si="24"/>
        <v>1485</v>
      </c>
      <c r="C1492" s="450"/>
      <c r="D1492" s="451">
        <v>8595057644854</v>
      </c>
      <c r="E1492" s="204" t="s">
        <v>2920</v>
      </c>
      <c r="F1492" s="582" t="s">
        <v>6757</v>
      </c>
      <c r="G1492" s="715" t="s">
        <v>8568</v>
      </c>
      <c r="H1492" s="723">
        <v>1</v>
      </c>
      <c r="I1492" s="684">
        <v>12.516999999999999</v>
      </c>
      <c r="J1492" s="684">
        <v>289</v>
      </c>
      <c r="K1492" s="684" t="s">
        <v>9173</v>
      </c>
      <c r="L1492" s="445">
        <v>130115.59476544443</v>
      </c>
      <c r="M1492" s="446">
        <f>L1492*ЗМІСТ!$E$13/1000*1.2</f>
        <v>8205.5890497928249</v>
      </c>
      <c r="N1492" s="874">
        <v>-2.4280639016387735E-2</v>
      </c>
      <c r="O1492" s="875"/>
      <c r="P1492" s="1033"/>
      <c r="Q1492" s="887"/>
      <c r="R1492" s="672"/>
      <c r="S1492" s="670"/>
      <c r="T1492" s="671"/>
      <c r="U1492" s="425"/>
    </row>
    <row r="1493" spans="1:21" ht="13.5" customHeight="1" outlineLevel="1">
      <c r="A1493" s="425"/>
      <c r="B1493" s="170">
        <f t="shared" si="24"/>
        <v>1486</v>
      </c>
      <c r="C1493" s="450"/>
      <c r="D1493" s="451">
        <v>8595057644861</v>
      </c>
      <c r="E1493" s="204" t="s">
        <v>2921</v>
      </c>
      <c r="F1493" s="582" t="s">
        <v>6759</v>
      </c>
      <c r="G1493" s="715" t="s">
        <v>8568</v>
      </c>
      <c r="H1493" s="723">
        <v>1</v>
      </c>
      <c r="I1493" s="684">
        <v>13.349</v>
      </c>
      <c r="J1493" s="684">
        <v>324</v>
      </c>
      <c r="K1493" s="684" t="s">
        <v>9173</v>
      </c>
      <c r="L1493" s="445">
        <v>134128.81646515161</v>
      </c>
      <c r="M1493" s="446">
        <f>L1493*ЗМІСТ!$E$13/1000*1.2</f>
        <v>8458.678220947686</v>
      </c>
      <c r="N1493" s="874">
        <v>-2.599707755601249E-2</v>
      </c>
      <c r="O1493" s="875"/>
      <c r="P1493" s="1033"/>
      <c r="Q1493" s="887"/>
      <c r="R1493" s="672"/>
      <c r="S1493" s="670"/>
      <c r="T1493" s="671"/>
      <c r="U1493" s="425"/>
    </row>
    <row r="1494" spans="1:21" ht="13.5" customHeight="1" outlineLevel="1">
      <c r="A1494" s="425"/>
      <c r="B1494" s="170">
        <f t="shared" si="24"/>
        <v>1487</v>
      </c>
      <c r="C1494" s="450"/>
      <c r="D1494" s="451">
        <v>8595057644434</v>
      </c>
      <c r="E1494" s="204" t="s">
        <v>2890</v>
      </c>
      <c r="F1494" s="582" t="s">
        <v>6761</v>
      </c>
      <c r="G1494" s="715" t="s">
        <v>8568</v>
      </c>
      <c r="H1494" s="723">
        <v>1</v>
      </c>
      <c r="I1494" s="684">
        <v>4.5190000000000001</v>
      </c>
      <c r="J1494" s="684">
        <v>70.400000000000006</v>
      </c>
      <c r="K1494" s="684" t="s">
        <v>9173</v>
      </c>
      <c r="L1494" s="445">
        <v>51737.716414528753</v>
      </c>
      <c r="M1494" s="446">
        <f>L1494*ЗМІСТ!$E$13/1000*1.2</f>
        <v>3262.779069931215</v>
      </c>
      <c r="N1494" s="874">
        <v>-3.0524802923957869E-2</v>
      </c>
      <c r="O1494" s="875"/>
      <c r="P1494" s="1033"/>
      <c r="Q1494" s="887"/>
      <c r="R1494" s="672"/>
      <c r="S1494" s="670"/>
      <c r="T1494" s="671"/>
      <c r="U1494" s="425"/>
    </row>
    <row r="1495" spans="1:21" ht="13.5" customHeight="1" outlineLevel="1">
      <c r="A1495" s="425"/>
      <c r="B1495" s="170">
        <f t="shared" si="24"/>
        <v>1488</v>
      </c>
      <c r="C1495" s="450"/>
      <c r="D1495" s="451">
        <v>8595057644441</v>
      </c>
      <c r="E1495" s="204" t="s">
        <v>2891</v>
      </c>
      <c r="F1495" s="582" t="s">
        <v>6763</v>
      </c>
      <c r="G1495" s="715" t="s">
        <v>8568</v>
      </c>
      <c r="H1495" s="723">
        <v>1</v>
      </c>
      <c r="I1495" s="684">
        <v>5.1870000000000003</v>
      </c>
      <c r="J1495" s="684">
        <v>89.1</v>
      </c>
      <c r="K1495" s="684" t="s">
        <v>9173</v>
      </c>
      <c r="L1495" s="445">
        <v>54239.867623720274</v>
      </c>
      <c r="M1495" s="446">
        <f>L1495*ЗМІСТ!$E$13/1000*1.2</f>
        <v>3420.5743334434751</v>
      </c>
      <c r="N1495" s="874">
        <v>-3.2537016579652828E-2</v>
      </c>
      <c r="O1495" s="875"/>
      <c r="P1495" s="1033"/>
      <c r="Q1495" s="887"/>
      <c r="R1495" s="672"/>
      <c r="S1495" s="670"/>
      <c r="T1495" s="671"/>
      <c r="U1495" s="425"/>
    </row>
    <row r="1496" spans="1:21" ht="13.5" customHeight="1" outlineLevel="1">
      <c r="A1496" s="425"/>
      <c r="B1496" s="170">
        <f t="shared" si="24"/>
        <v>1489</v>
      </c>
      <c r="C1496" s="450"/>
      <c r="D1496" s="451">
        <v>8595057644458</v>
      </c>
      <c r="E1496" s="204" t="s">
        <v>2892</v>
      </c>
      <c r="F1496" s="582" t="s">
        <v>6765</v>
      </c>
      <c r="G1496" s="715" t="s">
        <v>8568</v>
      </c>
      <c r="H1496" s="723">
        <v>1</v>
      </c>
      <c r="I1496" s="684">
        <v>5.85</v>
      </c>
      <c r="J1496" s="684">
        <v>110</v>
      </c>
      <c r="K1496" s="684" t="s">
        <v>9173</v>
      </c>
      <c r="L1496" s="445">
        <v>56538.68099642895</v>
      </c>
      <c r="M1496" s="446">
        <f>L1496*ЗМІСТ!$E$13/1000*1.2</f>
        <v>3565.5463321698358</v>
      </c>
      <c r="N1496" s="874">
        <v>-3.3032597873064999E-2</v>
      </c>
      <c r="O1496" s="875"/>
      <c r="P1496" s="1033"/>
      <c r="Q1496" s="887"/>
      <c r="R1496" s="672"/>
      <c r="S1496" s="670"/>
      <c r="T1496" s="671"/>
      <c r="U1496" s="425"/>
    </row>
    <row r="1497" spans="1:21" ht="13.5" customHeight="1" outlineLevel="1">
      <c r="A1497" s="425"/>
      <c r="B1497" s="170">
        <f t="shared" si="24"/>
        <v>1490</v>
      </c>
      <c r="C1497" s="450"/>
      <c r="D1497" s="451">
        <v>8595057644465</v>
      </c>
      <c r="E1497" s="204" t="s">
        <v>2893</v>
      </c>
      <c r="F1497" s="582" t="s">
        <v>6767</v>
      </c>
      <c r="G1497" s="715" t="s">
        <v>8568</v>
      </c>
      <c r="H1497" s="723">
        <v>1</v>
      </c>
      <c r="I1497" s="684">
        <v>6.5140000000000002</v>
      </c>
      <c r="J1497" s="684">
        <v>133.1</v>
      </c>
      <c r="K1497" s="684" t="s">
        <v>9173</v>
      </c>
      <c r="L1497" s="445">
        <v>58752.63857911298</v>
      </c>
      <c r="M1497" s="446">
        <f>L1497*ЗМІСТ!$E$13/1000*1.2</f>
        <v>3705.1669989310076</v>
      </c>
      <c r="N1497" s="874">
        <v>-2.4303463635083698E-2</v>
      </c>
      <c r="O1497" s="875"/>
      <c r="P1497" s="1033"/>
      <c r="Q1497" s="887"/>
      <c r="R1497" s="672"/>
      <c r="S1497" s="670"/>
      <c r="T1497" s="671"/>
      <c r="U1497" s="425"/>
    </row>
    <row r="1498" spans="1:21" ht="13.5" customHeight="1" outlineLevel="1">
      <c r="A1498" s="425"/>
      <c r="B1498" s="170">
        <f t="shared" si="24"/>
        <v>1491</v>
      </c>
      <c r="C1498" s="450"/>
      <c r="D1498" s="451">
        <v>8595057644472</v>
      </c>
      <c r="E1498" s="204" t="s">
        <v>2894</v>
      </c>
      <c r="F1498" s="582" t="s">
        <v>6769</v>
      </c>
      <c r="G1498" s="715" t="s">
        <v>8568</v>
      </c>
      <c r="H1498" s="723">
        <v>1</v>
      </c>
      <c r="I1498" s="684">
        <v>7.1859999999999999</v>
      </c>
      <c r="J1498" s="684">
        <v>158.4</v>
      </c>
      <c r="K1498" s="684" t="s">
        <v>9173</v>
      </c>
      <c r="L1498" s="445">
        <v>61512.900172169459</v>
      </c>
      <c r="M1498" s="446">
        <f>L1498*ЗМІСТ!$E$13/1000*1.2</f>
        <v>3879.2396943936665</v>
      </c>
      <c r="N1498" s="874">
        <v>-2.5156758935637236E-2</v>
      </c>
      <c r="O1498" s="875"/>
      <c r="P1498" s="1033"/>
      <c r="Q1498" s="887"/>
      <c r="R1498" s="672"/>
      <c r="S1498" s="670"/>
      <c r="T1498" s="671"/>
      <c r="U1498" s="425"/>
    </row>
    <row r="1499" spans="1:21" ht="13.5" customHeight="1" outlineLevel="1">
      <c r="A1499" s="425"/>
      <c r="B1499" s="170">
        <f t="shared" si="24"/>
        <v>1492</v>
      </c>
      <c r="C1499" s="450"/>
      <c r="D1499" s="451">
        <v>8595568910011</v>
      </c>
      <c r="E1499" s="204" t="s">
        <v>2879</v>
      </c>
      <c r="F1499" s="582" t="s">
        <v>6771</v>
      </c>
      <c r="G1499" s="715" t="s">
        <v>8568</v>
      </c>
      <c r="H1499" s="723">
        <v>1</v>
      </c>
      <c r="I1499" s="684">
        <v>2.867</v>
      </c>
      <c r="J1499" s="684">
        <v>33.75</v>
      </c>
      <c r="K1499" s="684" t="s">
        <v>9173</v>
      </c>
      <c r="L1499" s="445">
        <v>44406.429680635993</v>
      </c>
      <c r="M1499" s="446">
        <f>L1499*ЗМІСТ!$E$13/1000*1.2</f>
        <v>2800.4399763508791</v>
      </c>
      <c r="N1499" s="874"/>
      <c r="O1499" s="875"/>
      <c r="P1499" s="1033"/>
      <c r="Q1499" s="887"/>
      <c r="R1499" s="672"/>
      <c r="S1499" s="670"/>
      <c r="T1499" s="671"/>
      <c r="U1499" s="425"/>
    </row>
    <row r="1500" spans="1:21" ht="13.5" customHeight="1" outlineLevel="1">
      <c r="A1500" s="425"/>
      <c r="B1500" s="170">
        <f t="shared" si="24"/>
        <v>1493</v>
      </c>
      <c r="C1500" s="450"/>
      <c r="D1500" s="451">
        <v>8595057644489</v>
      </c>
      <c r="E1500" s="204" t="s">
        <v>2880</v>
      </c>
      <c r="F1500" s="582" t="s">
        <v>6773</v>
      </c>
      <c r="G1500" s="715" t="s">
        <v>8568</v>
      </c>
      <c r="H1500" s="723">
        <v>1</v>
      </c>
      <c r="I1500" s="684">
        <v>3.2029999999999998</v>
      </c>
      <c r="J1500" s="684">
        <v>38.4</v>
      </c>
      <c r="K1500" s="684" t="s">
        <v>9173</v>
      </c>
      <c r="L1500" s="445">
        <v>44816.764468693029</v>
      </c>
      <c r="M1500" s="446">
        <f>L1500*ЗМІСТ!$E$13/1000*1.2</f>
        <v>2826.3172637713415</v>
      </c>
      <c r="N1500" s="874">
        <v>-2.1822431490445895E-2</v>
      </c>
      <c r="O1500" s="875"/>
      <c r="P1500" s="1033"/>
      <c r="Q1500" s="887"/>
      <c r="R1500" s="672"/>
      <c r="S1500" s="670"/>
      <c r="T1500" s="671"/>
      <c r="U1500" s="425"/>
    </row>
    <row r="1501" spans="1:21" ht="13.5" customHeight="1" outlineLevel="1">
      <c r="A1501" s="425"/>
      <c r="B1501" s="170">
        <f t="shared" si="24"/>
        <v>1494</v>
      </c>
      <c r="C1501" s="450"/>
      <c r="D1501" s="451">
        <v>8595057644496</v>
      </c>
      <c r="E1501" s="204" t="s">
        <v>2881</v>
      </c>
      <c r="F1501" s="582" t="s">
        <v>6775</v>
      </c>
      <c r="G1501" s="715" t="s">
        <v>8568</v>
      </c>
      <c r="H1501" s="723">
        <v>1</v>
      </c>
      <c r="I1501" s="684">
        <v>3.7709999999999999</v>
      </c>
      <c r="J1501" s="684">
        <v>48.6</v>
      </c>
      <c r="K1501" s="684" t="s">
        <v>9173</v>
      </c>
      <c r="L1501" s="445">
        <v>46905.187958889263</v>
      </c>
      <c r="M1501" s="446">
        <f>L1501*ЗМІСТ!$E$13/1000*1.2</f>
        <v>2958.0212686093191</v>
      </c>
      <c r="N1501" s="874">
        <v>-3.1306345046966388E-2</v>
      </c>
      <c r="O1501" s="875"/>
      <c r="P1501" s="1033"/>
      <c r="Q1501" s="887"/>
      <c r="R1501" s="672"/>
      <c r="S1501" s="670"/>
      <c r="T1501" s="671"/>
      <c r="U1501" s="425"/>
    </row>
    <row r="1502" spans="1:21" ht="13.5" customHeight="1" outlineLevel="1">
      <c r="A1502" s="425"/>
      <c r="B1502" s="170">
        <f t="shared" si="24"/>
        <v>1495</v>
      </c>
      <c r="C1502" s="450"/>
      <c r="D1502" s="451">
        <v>8595057644502</v>
      </c>
      <c r="E1502" s="204" t="s">
        <v>2882</v>
      </c>
      <c r="F1502" s="582" t="s">
        <v>6777</v>
      </c>
      <c r="G1502" s="715" t="s">
        <v>8568</v>
      </c>
      <c r="H1502" s="723">
        <v>1</v>
      </c>
      <c r="I1502" s="684">
        <v>4.3390000000000004</v>
      </c>
      <c r="J1502" s="684">
        <v>60</v>
      </c>
      <c r="K1502" s="684" t="s">
        <v>9173</v>
      </c>
      <c r="L1502" s="445">
        <v>50751.243251296415</v>
      </c>
      <c r="M1502" s="446">
        <f>L1502*ЗМІСТ!$E$13/1000*1.2</f>
        <v>3200.5682842008364</v>
      </c>
      <c r="N1502" s="874"/>
      <c r="O1502" s="875"/>
      <c r="P1502" s="1033"/>
      <c r="Q1502" s="887"/>
      <c r="R1502" s="672"/>
      <c r="S1502" s="670"/>
      <c r="T1502" s="671"/>
      <c r="U1502" s="425"/>
    </row>
    <row r="1503" spans="1:21" ht="13.5" customHeight="1" outlineLevel="1">
      <c r="A1503" s="425"/>
      <c r="B1503" s="170">
        <f t="shared" si="24"/>
        <v>1496</v>
      </c>
      <c r="C1503" s="450"/>
      <c r="D1503" s="451">
        <v>8595057644519</v>
      </c>
      <c r="E1503" s="204" t="s">
        <v>2883</v>
      </c>
      <c r="F1503" s="582" t="s">
        <v>6779</v>
      </c>
      <c r="G1503" s="715" t="s">
        <v>8568</v>
      </c>
      <c r="H1503" s="723">
        <v>1</v>
      </c>
      <c r="I1503" s="684">
        <v>4.8440000000000003</v>
      </c>
      <c r="J1503" s="684">
        <v>72.599999999999994</v>
      </c>
      <c r="K1503" s="684" t="s">
        <v>9173</v>
      </c>
      <c r="L1503" s="445">
        <v>52506.15757982144</v>
      </c>
      <c r="M1503" s="446">
        <f>L1503*ЗМІСТ!$E$13/1000*1.2</f>
        <v>3311.2399206286464</v>
      </c>
      <c r="N1503" s="874"/>
      <c r="O1503" s="875"/>
      <c r="P1503" s="1033"/>
      <c r="Q1503" s="887"/>
      <c r="R1503" s="672"/>
      <c r="S1503" s="670"/>
      <c r="T1503" s="671"/>
      <c r="U1503" s="425"/>
    </row>
    <row r="1504" spans="1:21" ht="13.5" customHeight="1" outlineLevel="1">
      <c r="A1504" s="425"/>
      <c r="B1504" s="170">
        <f t="shared" si="24"/>
        <v>1497</v>
      </c>
      <c r="C1504" s="450"/>
      <c r="D1504" s="451">
        <v>8595057644526</v>
      </c>
      <c r="E1504" s="204" t="s">
        <v>2884</v>
      </c>
      <c r="F1504" s="582" t="s">
        <v>6781</v>
      </c>
      <c r="G1504" s="715" t="s">
        <v>8568</v>
      </c>
      <c r="H1504" s="723">
        <v>1</v>
      </c>
      <c r="I1504" s="684">
        <v>5.484</v>
      </c>
      <c r="J1504" s="684">
        <v>86.4</v>
      </c>
      <c r="K1504" s="684" t="s">
        <v>9173</v>
      </c>
      <c r="L1504" s="445">
        <v>54187.382595823641</v>
      </c>
      <c r="M1504" s="446">
        <f>L1504*ЗМІСТ!$E$13/1000*1.2</f>
        <v>3417.2644260418069</v>
      </c>
      <c r="N1504" s="874">
        <v>-4.2323046455178218E-2</v>
      </c>
      <c r="O1504" s="875"/>
      <c r="P1504" s="1033"/>
      <c r="Q1504" s="887"/>
      <c r="R1504" s="672"/>
      <c r="S1504" s="670"/>
      <c r="T1504" s="671"/>
      <c r="U1504" s="425"/>
    </row>
    <row r="1505" spans="1:21" ht="13.5" customHeight="1" outlineLevel="1">
      <c r="A1505" s="425"/>
      <c r="B1505" s="170">
        <f t="shared" si="24"/>
        <v>1498</v>
      </c>
      <c r="C1505" s="450"/>
      <c r="D1505" s="451">
        <v>8595057644533</v>
      </c>
      <c r="E1505" s="204" t="s">
        <v>2885</v>
      </c>
      <c r="F1505" s="582" t="s">
        <v>6783</v>
      </c>
      <c r="G1505" s="715" t="s">
        <v>8568</v>
      </c>
      <c r="H1505" s="723">
        <v>1</v>
      </c>
      <c r="I1505" s="684">
        <v>3.8620000000000001</v>
      </c>
      <c r="J1505" s="684">
        <v>54.4</v>
      </c>
      <c r="K1505" s="684" t="s">
        <v>9173</v>
      </c>
      <c r="L1505" s="445">
        <v>49267.315368228097</v>
      </c>
      <c r="M1505" s="446">
        <f>L1505*ЗМІСТ!$E$13/1000*1.2</f>
        <v>3106.9860936114778</v>
      </c>
      <c r="N1505" s="874"/>
      <c r="O1505" s="875"/>
      <c r="P1505" s="1033"/>
      <c r="Q1505" s="887"/>
      <c r="R1505" s="672"/>
      <c r="S1505" s="670"/>
      <c r="T1505" s="671"/>
      <c r="U1505" s="425"/>
    </row>
    <row r="1506" spans="1:21" ht="13.5" customHeight="1" outlineLevel="1">
      <c r="A1506" s="425"/>
      <c r="B1506" s="170">
        <f t="shared" si="24"/>
        <v>1499</v>
      </c>
      <c r="C1506" s="450"/>
      <c r="D1506" s="451">
        <v>8595057644540</v>
      </c>
      <c r="E1506" s="204" t="s">
        <v>2886</v>
      </c>
      <c r="F1506" s="582" t="s">
        <v>6785</v>
      </c>
      <c r="G1506" s="715" t="s">
        <v>8568</v>
      </c>
      <c r="H1506" s="723">
        <v>1</v>
      </c>
      <c r="I1506" s="684">
        <v>4.4790000000000001</v>
      </c>
      <c r="J1506" s="684">
        <v>68.849999999999994</v>
      </c>
      <c r="K1506" s="684" t="s">
        <v>9173</v>
      </c>
      <c r="L1506" s="445">
        <v>50664.910798531113</v>
      </c>
      <c r="M1506" s="446">
        <f>L1506*ЗМІСТ!$E$13/1000*1.2</f>
        <v>3195.1238282128384</v>
      </c>
      <c r="N1506" s="874">
        <v>-2.1789893340949187E-2</v>
      </c>
      <c r="O1506" s="875"/>
      <c r="P1506" s="1033"/>
      <c r="Q1506" s="887"/>
      <c r="R1506" s="672"/>
      <c r="S1506" s="670"/>
      <c r="T1506" s="671"/>
      <c r="U1506" s="425"/>
    </row>
    <row r="1507" spans="1:21" ht="13.5" customHeight="1" outlineLevel="1">
      <c r="A1507" s="425"/>
      <c r="B1507" s="170">
        <f t="shared" si="24"/>
        <v>1500</v>
      </c>
      <c r="C1507" s="450"/>
      <c r="D1507" s="451">
        <v>8595057644557</v>
      </c>
      <c r="E1507" s="204" t="s">
        <v>2887</v>
      </c>
      <c r="F1507" s="582" t="s">
        <v>6787</v>
      </c>
      <c r="G1507" s="715" t="s">
        <v>8568</v>
      </c>
      <c r="H1507" s="723">
        <v>1</v>
      </c>
      <c r="I1507" s="684">
        <v>5.0970000000000004</v>
      </c>
      <c r="J1507" s="684">
        <v>85</v>
      </c>
      <c r="K1507" s="684" t="s">
        <v>9173</v>
      </c>
      <c r="L1507" s="445">
        <v>53352.20543167436</v>
      </c>
      <c r="M1507" s="446">
        <f>L1507*ЗМІСТ!$E$13/1000*1.2</f>
        <v>3364.5949469902421</v>
      </c>
      <c r="N1507" s="874">
        <v>-2.2908060149964677E-2</v>
      </c>
      <c r="O1507" s="875"/>
      <c r="P1507" s="1033"/>
      <c r="Q1507" s="887"/>
      <c r="R1507" s="672"/>
      <c r="S1507" s="670"/>
      <c r="T1507" s="671"/>
      <c r="U1507" s="425"/>
    </row>
    <row r="1508" spans="1:21" ht="13.5" customHeight="1" outlineLevel="1">
      <c r="A1508" s="425"/>
      <c r="B1508" s="170">
        <f t="shared" si="24"/>
        <v>1501</v>
      </c>
      <c r="C1508" s="450"/>
      <c r="D1508" s="451">
        <v>8595057644564</v>
      </c>
      <c r="E1508" s="204" t="s">
        <v>2888</v>
      </c>
      <c r="F1508" s="582" t="s">
        <v>6789</v>
      </c>
      <c r="G1508" s="715" t="s">
        <v>8568</v>
      </c>
      <c r="H1508" s="723">
        <v>1</v>
      </c>
      <c r="I1508" s="684">
        <v>5.7130000000000001</v>
      </c>
      <c r="J1508" s="684">
        <v>102.85</v>
      </c>
      <c r="K1508" s="684" t="s">
        <v>9173</v>
      </c>
      <c r="L1508" s="445">
        <v>56434.809662201296</v>
      </c>
      <c r="M1508" s="446">
        <f>L1508*ЗМІСТ!$E$13/1000*1.2</f>
        <v>3558.9958069675163</v>
      </c>
      <c r="N1508" s="874"/>
      <c r="O1508" s="875"/>
      <c r="P1508" s="1033"/>
      <c r="Q1508" s="887"/>
      <c r="R1508" s="672"/>
      <c r="S1508" s="670"/>
      <c r="T1508" s="671"/>
      <c r="U1508" s="425"/>
    </row>
    <row r="1509" spans="1:21" ht="13.5" customHeight="1" outlineLevel="1">
      <c r="A1509" s="425"/>
      <c r="B1509" s="170">
        <f t="shared" si="24"/>
        <v>1502</v>
      </c>
      <c r="C1509" s="450"/>
      <c r="D1509" s="451">
        <v>8595057644571</v>
      </c>
      <c r="E1509" s="204" t="s">
        <v>2889</v>
      </c>
      <c r="F1509" s="582" t="s">
        <v>6791</v>
      </c>
      <c r="G1509" s="715" t="s">
        <v>8568</v>
      </c>
      <c r="H1509" s="723">
        <v>1</v>
      </c>
      <c r="I1509" s="684">
        <v>6.3369999999999997</v>
      </c>
      <c r="J1509" s="684">
        <v>122.4</v>
      </c>
      <c r="K1509" s="684" t="s">
        <v>9173</v>
      </c>
      <c r="L1509" s="445">
        <v>58947.976166199238</v>
      </c>
      <c r="M1509" s="446">
        <f>L1509*ЗМІСТ!$E$13/1000*1.2</f>
        <v>3717.4857372690017</v>
      </c>
      <c r="N1509" s="874"/>
      <c r="O1509" s="875"/>
      <c r="P1509" s="1033"/>
      <c r="Q1509" s="887"/>
      <c r="R1509" s="672"/>
      <c r="S1509" s="670"/>
      <c r="T1509" s="671"/>
      <c r="U1509" s="425"/>
    </row>
    <row r="1510" spans="1:21" ht="13.5" customHeight="1" outlineLevel="1">
      <c r="A1510" s="425"/>
      <c r="B1510" s="170">
        <f t="shared" si="24"/>
        <v>1503</v>
      </c>
      <c r="C1510" s="450"/>
      <c r="D1510" s="451">
        <v>8595057696358</v>
      </c>
      <c r="E1510" s="204" t="s">
        <v>3822</v>
      </c>
      <c r="F1510" s="586" t="s">
        <v>5150</v>
      </c>
      <c r="G1510" s="715" t="s">
        <v>8567</v>
      </c>
      <c r="H1510" s="723">
        <v>18</v>
      </c>
      <c r="I1510" s="684">
        <v>0.56799999999999995</v>
      </c>
      <c r="J1510" s="684">
        <v>0.75833329999999999</v>
      </c>
      <c r="K1510" s="684" t="s">
        <v>9173</v>
      </c>
      <c r="L1510" s="445">
        <v>4364.2376785714287</v>
      </c>
      <c r="M1510" s="446">
        <f>L1510*ЗМІСТ!$E$13/1000*1.2</f>
        <v>275.22558668340002</v>
      </c>
      <c r="N1510" s="874"/>
      <c r="O1510" s="875"/>
      <c r="P1510" s="1033"/>
      <c r="Q1510" s="887"/>
      <c r="R1510" s="672"/>
      <c r="S1510" s="670"/>
      <c r="T1510" s="671"/>
      <c r="U1510" s="425"/>
    </row>
    <row r="1511" spans="1:21" ht="13.5" customHeight="1" outlineLevel="1">
      <c r="A1511" s="425"/>
      <c r="B1511" s="170">
        <f t="shared" si="24"/>
        <v>1504</v>
      </c>
      <c r="C1511" s="450"/>
      <c r="D1511" s="451">
        <v>8595568908681</v>
      </c>
      <c r="E1511" s="204" t="s">
        <v>3824</v>
      </c>
      <c r="F1511" s="582" t="s">
        <v>6793</v>
      </c>
      <c r="G1511" s="715" t="s">
        <v>8568</v>
      </c>
      <c r="H1511" s="723">
        <v>50</v>
      </c>
      <c r="I1511" s="684">
        <v>7.3999999999999996E-2</v>
      </c>
      <c r="J1511" s="684">
        <v>2.5725000000000001E-2</v>
      </c>
      <c r="K1511" s="684" t="s">
        <v>9173</v>
      </c>
      <c r="L1511" s="445">
        <v>1473.4223301081665</v>
      </c>
      <c r="M1511" s="446">
        <f>L1511*ЗМІСТ!$E$13/1000*1.2</f>
        <v>92.919670078368597</v>
      </c>
      <c r="N1511" s="874"/>
      <c r="O1511" s="875"/>
      <c r="P1511" s="1033"/>
      <c r="Q1511" s="887"/>
      <c r="R1511" s="672"/>
      <c r="S1511" s="670"/>
      <c r="T1511" s="671"/>
      <c r="U1511" s="425"/>
    </row>
    <row r="1512" spans="1:21" ht="13.5" customHeight="1" outlineLevel="1">
      <c r="A1512" s="425"/>
      <c r="B1512" s="170">
        <f t="shared" si="24"/>
        <v>1505</v>
      </c>
      <c r="C1512" s="450"/>
      <c r="D1512" s="451">
        <v>8595057644588</v>
      </c>
      <c r="E1512" s="204" t="s">
        <v>2906</v>
      </c>
      <c r="F1512" s="582" t="s">
        <v>6795</v>
      </c>
      <c r="G1512" s="715" t="s">
        <v>8568</v>
      </c>
      <c r="H1512" s="723">
        <v>1</v>
      </c>
      <c r="I1512" s="684">
        <v>7.9720000000000004</v>
      </c>
      <c r="J1512" s="684">
        <v>140</v>
      </c>
      <c r="K1512" s="684" t="s">
        <v>9173</v>
      </c>
      <c r="L1512" s="445">
        <v>96791.502400175785</v>
      </c>
      <c r="M1512" s="446">
        <f>L1512*ЗМІСТ!$E$13/1000*1.2</f>
        <v>6104.0438207243014</v>
      </c>
      <c r="N1512" s="874">
        <v>-4.1375817475855822E-2</v>
      </c>
      <c r="O1512" s="875"/>
      <c r="P1512" s="1033"/>
      <c r="Q1512" s="887"/>
      <c r="R1512" s="672"/>
      <c r="S1512" s="670"/>
      <c r="T1512" s="671"/>
      <c r="U1512" s="425"/>
    </row>
    <row r="1513" spans="1:21" ht="13.5" customHeight="1" outlineLevel="1">
      <c r="A1513" s="425"/>
      <c r="B1513" s="170">
        <f t="shared" si="24"/>
        <v>1506</v>
      </c>
      <c r="C1513" s="450"/>
      <c r="D1513" s="451">
        <v>8595057644595</v>
      </c>
      <c r="E1513" s="204" t="s">
        <v>2907</v>
      </c>
      <c r="F1513" s="582" t="s">
        <v>6797</v>
      </c>
      <c r="G1513" s="715" t="s">
        <v>8568</v>
      </c>
      <c r="H1513" s="723">
        <v>1</v>
      </c>
      <c r="I1513" s="684">
        <v>8.7129999999999992</v>
      </c>
      <c r="J1513" s="684">
        <v>168.75</v>
      </c>
      <c r="K1513" s="684" t="s">
        <v>9173</v>
      </c>
      <c r="L1513" s="445">
        <v>99643.355554095862</v>
      </c>
      <c r="M1513" s="446">
        <f>L1513*ЗМІСТ!$E$13/1000*1.2</f>
        <v>6283.8926317266123</v>
      </c>
      <c r="N1513" s="874">
        <v>-4.2316030928182868E-2</v>
      </c>
      <c r="O1513" s="875"/>
      <c r="P1513" s="1033"/>
      <c r="Q1513" s="887"/>
      <c r="R1513" s="672"/>
      <c r="S1513" s="670"/>
      <c r="T1513" s="671"/>
      <c r="U1513" s="425"/>
    </row>
    <row r="1514" spans="1:21" ht="13.5" customHeight="1" outlineLevel="1">
      <c r="A1514" s="425"/>
      <c r="B1514" s="170">
        <f t="shared" si="24"/>
        <v>1507</v>
      </c>
      <c r="C1514" s="450"/>
      <c r="D1514" s="451">
        <v>8595057644601</v>
      </c>
      <c r="E1514" s="204" t="s">
        <v>2908</v>
      </c>
      <c r="F1514" s="582" t="s">
        <v>6799</v>
      </c>
      <c r="G1514" s="715" t="s">
        <v>8568</v>
      </c>
      <c r="H1514" s="723">
        <v>1</v>
      </c>
      <c r="I1514" s="684">
        <v>9.7159999999999993</v>
      </c>
      <c r="J1514" s="684">
        <v>200</v>
      </c>
      <c r="K1514" s="684" t="s">
        <v>9173</v>
      </c>
      <c r="L1514" s="445">
        <v>108808.86890119947</v>
      </c>
      <c r="M1514" s="446">
        <f>L1514*ЗМІСТ!$E$13/1000*1.2</f>
        <v>6861.9050989662182</v>
      </c>
      <c r="N1514" s="874"/>
      <c r="O1514" s="875"/>
      <c r="P1514" s="1033"/>
      <c r="Q1514" s="887"/>
      <c r="R1514" s="672"/>
      <c r="S1514" s="670"/>
      <c r="T1514" s="671"/>
      <c r="U1514" s="425"/>
    </row>
    <row r="1515" spans="1:21" ht="13.5" customHeight="1" outlineLevel="1">
      <c r="A1515" s="425"/>
      <c r="B1515" s="170">
        <f t="shared" si="24"/>
        <v>1508</v>
      </c>
      <c r="C1515" s="450"/>
      <c r="D1515" s="451">
        <v>8595057644618</v>
      </c>
      <c r="E1515" s="204" t="s">
        <v>2909</v>
      </c>
      <c r="F1515" s="582" t="s">
        <v>6801</v>
      </c>
      <c r="G1515" s="715" t="s">
        <v>8568</v>
      </c>
      <c r="H1515" s="723">
        <v>1</v>
      </c>
      <c r="I1515" s="684">
        <v>10.53</v>
      </c>
      <c r="J1515" s="684">
        <v>233.75</v>
      </c>
      <c r="K1515" s="684" t="s">
        <v>9173</v>
      </c>
      <c r="L1515" s="445">
        <v>113208.35681461899</v>
      </c>
      <c r="M1515" s="446">
        <f>L1515*ЗМІСТ!$E$13/1000*1.2</f>
        <v>7139.353700820041</v>
      </c>
      <c r="N1515" s="874"/>
      <c r="O1515" s="875"/>
      <c r="P1515" s="1033"/>
      <c r="Q1515" s="887"/>
      <c r="R1515" s="672"/>
      <c r="S1515" s="670"/>
      <c r="T1515" s="671"/>
      <c r="U1515" s="425"/>
    </row>
    <row r="1516" spans="1:21" ht="13.5" customHeight="1" outlineLevel="1">
      <c r="A1516" s="425"/>
      <c r="B1516" s="170">
        <f t="shared" si="24"/>
        <v>1509</v>
      </c>
      <c r="C1516" s="450"/>
      <c r="D1516" s="451">
        <v>8595057644625</v>
      </c>
      <c r="E1516" s="204" t="s">
        <v>2910</v>
      </c>
      <c r="F1516" s="582" t="s">
        <v>6803</v>
      </c>
      <c r="G1516" s="715" t="s">
        <v>8568</v>
      </c>
      <c r="H1516" s="723">
        <v>1</v>
      </c>
      <c r="I1516" s="684">
        <v>11.339</v>
      </c>
      <c r="J1516" s="684">
        <v>270</v>
      </c>
      <c r="K1516" s="684" t="s">
        <v>9173</v>
      </c>
      <c r="L1516" s="445">
        <v>114258.81446456605</v>
      </c>
      <c r="M1516" s="446">
        <f>L1516*ЗМІСТ!$E$13/1000*1.2</f>
        <v>7205.5995939830782</v>
      </c>
      <c r="N1516" s="874">
        <v>-2.0831196994274527E-2</v>
      </c>
      <c r="O1516" s="875"/>
      <c r="P1516" s="1033"/>
      <c r="Q1516" s="887"/>
      <c r="R1516" s="672"/>
      <c r="S1516" s="670"/>
      <c r="T1516" s="671"/>
      <c r="U1516" s="425"/>
    </row>
    <row r="1517" spans="1:21" ht="13.5" customHeight="1" outlineLevel="1">
      <c r="A1517" s="425"/>
      <c r="B1517" s="170">
        <f t="shared" si="24"/>
        <v>1510</v>
      </c>
      <c r="C1517" s="450"/>
      <c r="D1517" s="451">
        <v>8595057644632</v>
      </c>
      <c r="E1517" s="204" t="s">
        <v>2896</v>
      </c>
      <c r="F1517" s="582" t="s">
        <v>6805</v>
      </c>
      <c r="G1517" s="715" t="s">
        <v>8568</v>
      </c>
      <c r="H1517" s="723">
        <v>1</v>
      </c>
      <c r="I1517" s="684">
        <v>6.0289999999999999</v>
      </c>
      <c r="J1517" s="684">
        <v>84</v>
      </c>
      <c r="K1517" s="684" t="s">
        <v>9173</v>
      </c>
      <c r="L1517" s="445">
        <v>86637.544233928566</v>
      </c>
      <c r="M1517" s="446">
        <f>L1517*ЗМІСТ!$E$13/1000*1.2</f>
        <v>5463.6962275613932</v>
      </c>
      <c r="N1517" s="874">
        <v>-3.5323546108569359E-2</v>
      </c>
      <c r="O1517" s="875"/>
      <c r="P1517" s="1033"/>
      <c r="Q1517" s="887"/>
      <c r="R1517" s="672"/>
      <c r="S1517" s="670"/>
      <c r="T1517" s="671"/>
      <c r="U1517" s="425"/>
    </row>
    <row r="1518" spans="1:21" ht="13.5" customHeight="1" outlineLevel="1">
      <c r="A1518" s="425"/>
      <c r="B1518" s="170">
        <f t="shared" si="24"/>
        <v>1511</v>
      </c>
      <c r="C1518" s="444"/>
      <c r="D1518" s="451">
        <v>8595057642256</v>
      </c>
      <c r="E1518" s="204" t="s">
        <v>2897</v>
      </c>
      <c r="F1518" s="582" t="s">
        <v>6807</v>
      </c>
      <c r="G1518" s="715" t="s">
        <v>8568</v>
      </c>
      <c r="H1518" s="723">
        <v>1</v>
      </c>
      <c r="I1518" s="684">
        <v>6.71</v>
      </c>
      <c r="J1518" s="684">
        <v>101.25</v>
      </c>
      <c r="K1518" s="684" t="s">
        <v>9173</v>
      </c>
      <c r="L1518" s="445">
        <v>89653.399857286262</v>
      </c>
      <c r="M1518" s="446">
        <f>L1518*ЗМІСТ!$E$13/1000*1.2</f>
        <v>5653.8876640559229</v>
      </c>
      <c r="N1518" s="874">
        <v>-3.6527200435293464E-2</v>
      </c>
      <c r="O1518" s="875"/>
      <c r="P1518" s="1033"/>
      <c r="Q1518" s="887"/>
      <c r="R1518" s="672"/>
      <c r="S1518" s="670"/>
      <c r="T1518" s="671"/>
      <c r="U1518" s="425"/>
    </row>
    <row r="1519" spans="1:21" ht="13.5" customHeight="1" outlineLevel="1">
      <c r="A1519" s="425"/>
      <c r="B1519" s="170">
        <f t="shared" si="24"/>
        <v>1512</v>
      </c>
      <c r="C1519" s="449"/>
      <c r="D1519" s="451">
        <v>8595057644649</v>
      </c>
      <c r="E1519" s="461" t="s">
        <v>2898</v>
      </c>
      <c r="F1519" s="582" t="s">
        <v>6809</v>
      </c>
      <c r="G1519" s="715" t="s">
        <v>8568</v>
      </c>
      <c r="H1519" s="723">
        <v>1</v>
      </c>
      <c r="I1519" s="684">
        <v>7.6529999999999996</v>
      </c>
      <c r="J1519" s="684">
        <v>120</v>
      </c>
      <c r="K1519" s="684" t="s">
        <v>9173</v>
      </c>
      <c r="L1519" s="445">
        <v>97129.891470727409</v>
      </c>
      <c r="M1519" s="446">
        <f>L1519*ЗМІСТ!$E$13/1000*1.2</f>
        <v>6125.3839349273176</v>
      </c>
      <c r="N1519" s="874">
        <v>-3.8775343904864146E-2</v>
      </c>
      <c r="O1519" s="875"/>
      <c r="P1519" s="1033"/>
      <c r="Q1519" s="887"/>
      <c r="R1519" s="672"/>
      <c r="S1519" s="670"/>
      <c r="T1519" s="671"/>
      <c r="U1519" s="425"/>
    </row>
    <row r="1520" spans="1:21" ht="13.5" customHeight="1" outlineLevel="1">
      <c r="A1520" s="425"/>
      <c r="B1520" s="170">
        <f t="shared" si="24"/>
        <v>1513</v>
      </c>
      <c r="C1520" s="444"/>
      <c r="D1520" s="451">
        <v>8595057644656</v>
      </c>
      <c r="E1520" s="204" t="s">
        <v>2899</v>
      </c>
      <c r="F1520" s="582" t="s">
        <v>6811</v>
      </c>
      <c r="G1520" s="715" t="s">
        <v>8568</v>
      </c>
      <c r="H1520" s="723">
        <v>1</v>
      </c>
      <c r="I1520" s="684">
        <v>8.4030000000000005</v>
      </c>
      <c r="J1520" s="684">
        <v>140.25</v>
      </c>
      <c r="K1520" s="684" t="s">
        <v>9173</v>
      </c>
      <c r="L1520" s="445">
        <v>100981.88922502201</v>
      </c>
      <c r="M1520" s="446">
        <f>L1520*ЗМІСТ!$E$13/1000*1.2</f>
        <v>6368.305704984512</v>
      </c>
      <c r="N1520" s="874">
        <v>-3.9642342558235608E-2</v>
      </c>
      <c r="O1520" s="875"/>
      <c r="P1520" s="1033"/>
      <c r="Q1520" s="887"/>
      <c r="R1520" s="672"/>
      <c r="S1520" s="670"/>
      <c r="T1520" s="671"/>
      <c r="U1520" s="425"/>
    </row>
    <row r="1521" spans="1:21" ht="13.5" customHeight="1" outlineLevel="1">
      <c r="A1521" s="425"/>
      <c r="B1521" s="170">
        <f t="shared" si="24"/>
        <v>1514</v>
      </c>
      <c r="C1521" s="444"/>
      <c r="D1521" s="451">
        <v>8595057644663</v>
      </c>
      <c r="E1521" s="204" t="s">
        <v>2900</v>
      </c>
      <c r="F1521" s="582" t="s">
        <v>6813</v>
      </c>
      <c r="G1521" s="715" t="s">
        <v>8568</v>
      </c>
      <c r="H1521" s="723">
        <v>1</v>
      </c>
      <c r="I1521" s="684">
        <v>9.157</v>
      </c>
      <c r="J1521" s="684">
        <v>162</v>
      </c>
      <c r="K1521" s="684" t="s">
        <v>9173</v>
      </c>
      <c r="L1521" s="445">
        <v>104061.99490825878</v>
      </c>
      <c r="M1521" s="446">
        <f>L1521*ЗМІСТ!$E$13/1000*1.2</f>
        <v>6562.5489969752462</v>
      </c>
      <c r="N1521" s="874">
        <v>-4.0347419498311846E-2</v>
      </c>
      <c r="O1521" s="875"/>
      <c r="P1521" s="1033"/>
      <c r="Q1521" s="887"/>
      <c r="R1521" s="672"/>
      <c r="S1521" s="670"/>
      <c r="T1521" s="671"/>
      <c r="U1521" s="425"/>
    </row>
    <row r="1522" spans="1:21" ht="13.5" customHeight="1" outlineLevel="1">
      <c r="A1522" s="425"/>
      <c r="B1522" s="170">
        <f t="shared" si="24"/>
        <v>1515</v>
      </c>
      <c r="C1522" s="444"/>
      <c r="D1522" s="451">
        <v>8595057644670</v>
      </c>
      <c r="E1522" s="204" t="s">
        <v>2901</v>
      </c>
      <c r="F1522" s="582" t="s">
        <v>6815</v>
      </c>
      <c r="G1522" s="715" t="s">
        <v>8568</v>
      </c>
      <c r="H1522" s="723">
        <v>1</v>
      </c>
      <c r="I1522" s="684">
        <v>7</v>
      </c>
      <c r="J1522" s="684">
        <v>112</v>
      </c>
      <c r="K1522" s="684" t="s">
        <v>9173</v>
      </c>
      <c r="L1522" s="445">
        <v>92088.286719342999</v>
      </c>
      <c r="M1522" s="446">
        <f>L1522*ЗМІСТ!$E$13/1000*1.2</f>
        <v>5807.4409795427709</v>
      </c>
      <c r="N1522" s="874">
        <v>-3.8762788547251188E-2</v>
      </c>
      <c r="O1522" s="875"/>
      <c r="P1522" s="1033"/>
      <c r="Q1522" s="887"/>
      <c r="R1522" s="672"/>
      <c r="S1522" s="670"/>
      <c r="T1522" s="671"/>
      <c r="U1522" s="425"/>
    </row>
    <row r="1523" spans="1:21" ht="13.5" customHeight="1" outlineLevel="1">
      <c r="A1523" s="425"/>
      <c r="B1523" s="170">
        <f t="shared" si="24"/>
        <v>1516</v>
      </c>
      <c r="C1523" s="444"/>
      <c r="D1523" s="451">
        <v>8595057644687</v>
      </c>
      <c r="E1523" s="204" t="s">
        <v>2902</v>
      </c>
      <c r="F1523" s="582" t="s">
        <v>6817</v>
      </c>
      <c r="G1523" s="715" t="s">
        <v>8568</v>
      </c>
      <c r="H1523" s="723">
        <v>1</v>
      </c>
      <c r="I1523" s="684">
        <v>7.7110000000000003</v>
      </c>
      <c r="J1523" s="684">
        <v>135</v>
      </c>
      <c r="K1523" s="684" t="s">
        <v>9173</v>
      </c>
      <c r="L1523" s="445">
        <v>94924.043947308121</v>
      </c>
      <c r="M1523" s="446">
        <f>L1523*ЗМІСТ!$E$13/1000*1.2</f>
        <v>5986.2747196460077</v>
      </c>
      <c r="N1523" s="874">
        <v>-3.9854596925436053E-2</v>
      </c>
      <c r="O1523" s="875"/>
      <c r="P1523" s="1033"/>
      <c r="Q1523" s="887"/>
      <c r="R1523" s="672"/>
      <c r="S1523" s="670"/>
      <c r="T1523" s="671"/>
      <c r="U1523" s="425"/>
    </row>
    <row r="1524" spans="1:21" ht="13.5" customHeight="1" outlineLevel="1">
      <c r="A1524" s="425"/>
      <c r="B1524" s="170">
        <f t="shared" si="24"/>
        <v>1517</v>
      </c>
      <c r="C1524" s="444"/>
      <c r="D1524" s="451">
        <v>8595057644694</v>
      </c>
      <c r="E1524" s="204" t="s">
        <v>2903</v>
      </c>
      <c r="F1524" s="582" t="s">
        <v>6819</v>
      </c>
      <c r="G1524" s="715" t="s">
        <v>8568</v>
      </c>
      <c r="H1524" s="723">
        <v>1</v>
      </c>
      <c r="I1524" s="684">
        <v>8.6829999999999998</v>
      </c>
      <c r="J1524" s="684">
        <v>160</v>
      </c>
      <c r="K1524" s="684" t="s">
        <v>9173</v>
      </c>
      <c r="L1524" s="445">
        <v>102440.71080143601</v>
      </c>
      <c r="M1524" s="446">
        <f>L1524*ЗМІСТ!$E$13/1000*1.2</f>
        <v>6460.3045954680319</v>
      </c>
      <c r="N1524" s="874">
        <v>-4.1715589627796812E-2</v>
      </c>
      <c r="O1524" s="875"/>
      <c r="P1524" s="1033"/>
      <c r="Q1524" s="887"/>
      <c r="R1524" s="672"/>
      <c r="S1524" s="670"/>
      <c r="T1524" s="671"/>
      <c r="U1524" s="425"/>
    </row>
    <row r="1525" spans="1:21" ht="13.5" customHeight="1" outlineLevel="1">
      <c r="A1525" s="425"/>
      <c r="B1525" s="170">
        <f t="shared" si="24"/>
        <v>1518</v>
      </c>
      <c r="C1525" s="448"/>
      <c r="D1525" s="451">
        <v>8595057644700</v>
      </c>
      <c r="E1525" s="204" t="s">
        <v>2904</v>
      </c>
      <c r="F1525" s="582" t="s">
        <v>6821</v>
      </c>
      <c r="G1525" s="715" t="s">
        <v>8568</v>
      </c>
      <c r="H1525" s="723">
        <v>1</v>
      </c>
      <c r="I1525" s="684">
        <v>9.4640000000000004</v>
      </c>
      <c r="J1525" s="684">
        <v>187</v>
      </c>
      <c r="K1525" s="684" t="s">
        <v>9173</v>
      </c>
      <c r="L1525" s="445">
        <v>106332.88379641736</v>
      </c>
      <c r="M1525" s="446">
        <f>L1525*ЗМІСТ!$E$13/1000*1.2</f>
        <v>6705.7599704758568</v>
      </c>
      <c r="N1525" s="874">
        <v>-4.2412652594624178E-2</v>
      </c>
      <c r="O1525" s="875"/>
      <c r="P1525" s="1033"/>
      <c r="Q1525" s="887"/>
      <c r="R1525" s="672"/>
      <c r="S1525" s="670"/>
      <c r="T1525" s="671"/>
      <c r="U1525" s="425"/>
    </row>
    <row r="1526" spans="1:21" ht="13.5" customHeight="1" outlineLevel="1">
      <c r="A1526" s="425"/>
      <c r="B1526" s="170">
        <f t="shared" si="24"/>
        <v>1519</v>
      </c>
      <c r="C1526" s="448"/>
      <c r="D1526" s="451">
        <v>8595057644717</v>
      </c>
      <c r="E1526" s="204" t="s">
        <v>2905</v>
      </c>
      <c r="F1526" s="582" t="s">
        <v>6823</v>
      </c>
      <c r="G1526" s="715" t="s">
        <v>8568</v>
      </c>
      <c r="H1526" s="723">
        <v>1</v>
      </c>
      <c r="I1526" s="684">
        <v>10.247</v>
      </c>
      <c r="J1526" s="684">
        <v>216</v>
      </c>
      <c r="K1526" s="684" t="s">
        <v>9173</v>
      </c>
      <c r="L1526" s="445">
        <v>111088.06621974192</v>
      </c>
      <c r="M1526" s="446">
        <f>L1526*ЗМІСТ!$E$13/1000*1.2</f>
        <v>7005.6400339912088</v>
      </c>
      <c r="N1526" s="874"/>
      <c r="O1526" s="875"/>
      <c r="P1526" s="1033"/>
      <c r="Q1526" s="887"/>
      <c r="R1526" s="672"/>
      <c r="S1526" s="670"/>
      <c r="T1526" s="671"/>
      <c r="U1526" s="425"/>
    </row>
    <row r="1527" spans="1:21" ht="13.5" customHeight="1" outlineLevel="1">
      <c r="A1527" s="425"/>
      <c r="B1527" s="170">
        <f t="shared" si="24"/>
        <v>1520</v>
      </c>
      <c r="C1527" s="448"/>
      <c r="D1527" s="451">
        <v>8595057612655</v>
      </c>
      <c r="E1527" s="204" t="s">
        <v>37</v>
      </c>
      <c r="F1527" s="582" t="s">
        <v>6824</v>
      </c>
      <c r="G1527" s="715" t="s">
        <v>8568</v>
      </c>
      <c r="H1527" s="723">
        <v>42</v>
      </c>
      <c r="I1527" s="684">
        <v>0.187</v>
      </c>
      <c r="J1527" s="684">
        <v>1.3733304</v>
      </c>
      <c r="K1527" s="684" t="s">
        <v>9173</v>
      </c>
      <c r="L1527" s="445">
        <v>2169.5015749694749</v>
      </c>
      <c r="M1527" s="446">
        <f>L1527*ЗМІСТ!$E$13/1000*1.2</f>
        <v>136.81710020362294</v>
      </c>
      <c r="N1527" s="874">
        <v>2.5642982408533532E-2</v>
      </c>
      <c r="O1527" s="875"/>
      <c r="P1527" s="1033"/>
      <c r="Q1527" s="887"/>
      <c r="R1527" s="672"/>
      <c r="S1527" s="670"/>
      <c r="T1527" s="671"/>
      <c r="U1527" s="425"/>
    </row>
    <row r="1528" spans="1:21" ht="13.5" customHeight="1" outlineLevel="1">
      <c r="A1528" s="425"/>
      <c r="B1528" s="170">
        <f t="shared" si="24"/>
        <v>1521</v>
      </c>
      <c r="C1528" s="448"/>
      <c r="D1528" s="451">
        <v>8595057600515</v>
      </c>
      <c r="E1528" s="204" t="s">
        <v>223</v>
      </c>
      <c r="F1528" s="582" t="s">
        <v>6825</v>
      </c>
      <c r="G1528" s="715" t="s">
        <v>8568</v>
      </c>
      <c r="H1528" s="723">
        <v>10</v>
      </c>
      <c r="I1528" s="684">
        <v>3.7499999999999999E-2</v>
      </c>
      <c r="J1528" s="684">
        <v>8.6740200000000003E-2</v>
      </c>
      <c r="K1528" s="684" t="s">
        <v>9173</v>
      </c>
      <c r="L1528" s="445">
        <v>402.1486024585767</v>
      </c>
      <c r="M1528" s="446">
        <f>L1528*ЗМІСТ!$E$13/1000*1.2</f>
        <v>25.361035121671286</v>
      </c>
      <c r="N1528" s="874"/>
      <c r="O1528" s="875"/>
      <c r="P1528" s="1033"/>
      <c r="Q1528" s="887"/>
      <c r="R1528" s="672"/>
      <c r="S1528" s="670"/>
      <c r="T1528" s="671"/>
      <c r="U1528" s="425"/>
    </row>
    <row r="1529" spans="1:21" ht="13.5" customHeight="1" outlineLevel="1">
      <c r="A1529" s="425"/>
      <c r="B1529" s="170">
        <f t="shared" si="24"/>
        <v>1522</v>
      </c>
      <c r="C1529" s="450"/>
      <c r="D1529" s="451">
        <v>8595057600133</v>
      </c>
      <c r="E1529" s="204" t="s">
        <v>36</v>
      </c>
      <c r="F1529" s="582" t="s">
        <v>6826</v>
      </c>
      <c r="G1529" s="715" t="s">
        <v>8568</v>
      </c>
      <c r="H1529" s="723">
        <v>74</v>
      </c>
      <c r="I1529" s="684">
        <v>0.153</v>
      </c>
      <c r="J1529" s="684">
        <v>0.77945779999999998</v>
      </c>
      <c r="K1529" s="684" t="s">
        <v>9173</v>
      </c>
      <c r="L1529" s="445">
        <v>1387.8216653235654</v>
      </c>
      <c r="M1529" s="446">
        <f>L1529*ЗМІСТ!$E$13/1000*1.2</f>
        <v>87.521363450498868</v>
      </c>
      <c r="N1529" s="874">
        <v>2.5638087488685714E-2</v>
      </c>
      <c r="O1529" s="875"/>
      <c r="P1529" s="1033"/>
      <c r="Q1529" s="887"/>
      <c r="R1529" s="672"/>
      <c r="S1529" s="670"/>
      <c r="T1529" s="671"/>
      <c r="U1529" s="425"/>
    </row>
    <row r="1530" spans="1:21" ht="13.5" customHeight="1" outlineLevel="1">
      <c r="A1530" s="425"/>
      <c r="B1530" s="170">
        <f t="shared" si="24"/>
        <v>1523</v>
      </c>
      <c r="C1530" s="459"/>
      <c r="D1530" s="451">
        <v>8595057611672</v>
      </c>
      <c r="E1530" s="204" t="s">
        <v>66</v>
      </c>
      <c r="F1530" s="582" t="s">
        <v>6827</v>
      </c>
      <c r="G1530" s="715" t="s">
        <v>8568</v>
      </c>
      <c r="H1530" s="723">
        <v>28</v>
      </c>
      <c r="I1530" s="684">
        <v>0.16070000000000001</v>
      </c>
      <c r="J1530" s="684">
        <v>1.0169598</v>
      </c>
      <c r="K1530" s="684" t="s">
        <v>9173</v>
      </c>
      <c r="L1530" s="445">
        <v>2203.1019548229542</v>
      </c>
      <c r="M1530" s="446">
        <f>L1530*ЗМІСТ!$E$13/1000*1.2</f>
        <v>138.936069182642</v>
      </c>
      <c r="N1530" s="874">
        <v>2.5643129404267294E-2</v>
      </c>
      <c r="O1530" s="875"/>
      <c r="P1530" s="1033"/>
      <c r="Q1530" s="887"/>
      <c r="R1530" s="672"/>
      <c r="S1530" s="670"/>
      <c r="T1530" s="671"/>
      <c r="U1530" s="425"/>
    </row>
    <row r="1531" spans="1:21" ht="13.5" customHeight="1" outlineLevel="1">
      <c r="A1531" s="425"/>
      <c r="B1531" s="170">
        <f t="shared" si="24"/>
        <v>1524</v>
      </c>
      <c r="C1531" s="450"/>
      <c r="D1531" s="451">
        <v>8595568909169</v>
      </c>
      <c r="E1531" s="204" t="s">
        <v>40</v>
      </c>
      <c r="F1531" s="582" t="s">
        <v>6828</v>
      </c>
      <c r="G1531" s="715" t="s">
        <v>8568</v>
      </c>
      <c r="H1531" s="723">
        <v>20</v>
      </c>
      <c r="I1531" s="684">
        <v>0.42099999999999999</v>
      </c>
      <c r="J1531" s="684">
        <v>2.8839937999999998</v>
      </c>
      <c r="K1531" s="684" t="s">
        <v>9173</v>
      </c>
      <c r="L1531" s="445">
        <v>16981.81888229548</v>
      </c>
      <c r="M1531" s="446">
        <f>L1531*ЗМІСТ!$E$13/1000*1.2</f>
        <v>1070.9387089020609</v>
      </c>
      <c r="N1531" s="874">
        <v>2.5641236888416956E-2</v>
      </c>
      <c r="O1531" s="875"/>
      <c r="P1531" s="1033"/>
      <c r="Q1531" s="887"/>
      <c r="R1531" s="672"/>
      <c r="S1531" s="670"/>
      <c r="T1531" s="671"/>
      <c r="U1531" s="425"/>
    </row>
    <row r="1532" spans="1:21" ht="13.5" customHeight="1" outlineLevel="1">
      <c r="A1532" s="425"/>
      <c r="B1532" s="170">
        <f t="shared" si="24"/>
        <v>1525</v>
      </c>
      <c r="C1532" s="459"/>
      <c r="D1532" s="451">
        <v>8595057612587</v>
      </c>
      <c r="E1532" s="204" t="s">
        <v>39</v>
      </c>
      <c r="F1532" s="582" t="s">
        <v>6829</v>
      </c>
      <c r="G1532" s="715" t="s">
        <v>8568</v>
      </c>
      <c r="H1532" s="723">
        <v>20</v>
      </c>
      <c r="I1532" s="684">
        <v>0.24</v>
      </c>
      <c r="J1532" s="684">
        <v>2.8839937999999998</v>
      </c>
      <c r="K1532" s="684" t="s">
        <v>9173</v>
      </c>
      <c r="L1532" s="445">
        <v>2427.1451148962146</v>
      </c>
      <c r="M1532" s="446">
        <f>L1532*ЗМІСТ!$E$13/1000*1.2</f>
        <v>153.06509118259649</v>
      </c>
      <c r="N1532" s="874">
        <v>2.5639503097953847E-2</v>
      </c>
      <c r="O1532" s="875"/>
      <c r="P1532" s="1033"/>
      <c r="Q1532" s="887"/>
      <c r="R1532" s="672"/>
      <c r="S1532" s="670"/>
      <c r="T1532" s="671"/>
      <c r="U1532" s="425"/>
    </row>
    <row r="1533" spans="1:21" ht="13.5" customHeight="1" outlineLevel="1">
      <c r="A1533" s="425"/>
      <c r="B1533" s="170">
        <f t="shared" si="24"/>
        <v>1526</v>
      </c>
      <c r="C1533" s="459"/>
      <c r="D1533" s="451">
        <v>8595057600522</v>
      </c>
      <c r="E1533" s="204" t="s">
        <v>224</v>
      </c>
      <c r="F1533" s="582" t="s">
        <v>6830</v>
      </c>
      <c r="G1533" s="715" t="s">
        <v>8568</v>
      </c>
      <c r="H1533" s="723">
        <v>10</v>
      </c>
      <c r="I1533" s="684">
        <v>5.3999999999999999E-2</v>
      </c>
      <c r="J1533" s="684">
        <v>9.3412499999999996E-2</v>
      </c>
      <c r="K1533" s="684" t="s">
        <v>9173</v>
      </c>
      <c r="L1533" s="445">
        <v>598.91132314298386</v>
      </c>
      <c r="M1533" s="446">
        <f>L1533*ЗМІСТ!$E$13/1000*1.2</f>
        <v>37.769647856877427</v>
      </c>
      <c r="N1533" s="874"/>
      <c r="O1533" s="875"/>
      <c r="P1533" s="1033"/>
      <c r="Q1533" s="887"/>
      <c r="R1533" s="672"/>
      <c r="S1533" s="670"/>
      <c r="T1533" s="671"/>
      <c r="U1533" s="425"/>
    </row>
    <row r="1534" spans="1:21" ht="13.5" customHeight="1" outlineLevel="1">
      <c r="A1534" s="425"/>
      <c r="B1534" s="170">
        <f t="shared" si="24"/>
        <v>1527</v>
      </c>
      <c r="C1534" s="450"/>
      <c r="D1534" s="451">
        <v>8595057668652</v>
      </c>
      <c r="E1534" s="204" t="s">
        <v>67</v>
      </c>
      <c r="F1534" s="582" t="s">
        <v>6831</v>
      </c>
      <c r="G1534" s="715" t="s">
        <v>8568</v>
      </c>
      <c r="H1534" s="723">
        <v>27</v>
      </c>
      <c r="I1534" s="684">
        <v>0.23069999999999999</v>
      </c>
      <c r="J1534" s="684">
        <v>2.1362917000000001</v>
      </c>
      <c r="K1534" s="684" t="s">
        <v>9173</v>
      </c>
      <c r="L1534" s="445">
        <v>2969.3988189911333</v>
      </c>
      <c r="M1534" s="446">
        <f>L1534*ЗМІСТ!$E$13/1000*1.2</f>
        <v>187.26169201704579</v>
      </c>
      <c r="N1534" s="874">
        <v>7.6923076923076816E-2</v>
      </c>
      <c r="O1534" s="875"/>
      <c r="P1534" s="1033"/>
      <c r="Q1534" s="887"/>
      <c r="R1534" s="672"/>
      <c r="S1534" s="670"/>
      <c r="T1534" s="671"/>
      <c r="U1534" s="425"/>
    </row>
    <row r="1535" spans="1:21" ht="13.5" customHeight="1" outlineLevel="1">
      <c r="A1535" s="425"/>
      <c r="B1535" s="170">
        <f t="shared" si="24"/>
        <v>1528</v>
      </c>
      <c r="C1535" s="459"/>
      <c r="D1535" s="451">
        <v>8595057600140</v>
      </c>
      <c r="E1535" s="204" t="s">
        <v>38</v>
      </c>
      <c r="F1535" s="582" t="s">
        <v>6832</v>
      </c>
      <c r="G1535" s="715" t="s">
        <v>8568</v>
      </c>
      <c r="H1535" s="723">
        <v>34</v>
      </c>
      <c r="I1535" s="684">
        <v>0.20399999999999999</v>
      </c>
      <c r="J1535" s="684">
        <v>1.6964669000000001</v>
      </c>
      <c r="K1535" s="684" t="s">
        <v>9173</v>
      </c>
      <c r="L1535" s="445">
        <v>1913.1446308913307</v>
      </c>
      <c r="M1535" s="446">
        <f>L1535*ЗМІСТ!$E$13/1000*1.2</f>
        <v>120.65024689938994</v>
      </c>
      <c r="N1535" s="874">
        <v>2.5638834565292173E-2</v>
      </c>
      <c r="O1535" s="875"/>
      <c r="P1535" s="1033"/>
      <c r="Q1535" s="887"/>
      <c r="R1535" s="672"/>
      <c r="S1535" s="670"/>
      <c r="T1535" s="671"/>
      <c r="U1535" s="425"/>
    </row>
    <row r="1536" spans="1:21" ht="13.5" customHeight="1" outlineLevel="1">
      <c r="A1536" s="425"/>
      <c r="B1536" s="170">
        <f t="shared" si="24"/>
        <v>1529</v>
      </c>
      <c r="C1536" s="444"/>
      <c r="D1536" s="451">
        <v>8595568932600</v>
      </c>
      <c r="E1536" s="204" t="s">
        <v>68</v>
      </c>
      <c r="F1536" s="582" t="s">
        <v>6833</v>
      </c>
      <c r="G1536" s="715" t="s">
        <v>8568</v>
      </c>
      <c r="H1536" s="723">
        <v>20</v>
      </c>
      <c r="I1536" s="684">
        <v>0.307</v>
      </c>
      <c r="J1536" s="684">
        <v>2.8839937999999998</v>
      </c>
      <c r="K1536" s="684" t="s">
        <v>9173</v>
      </c>
      <c r="L1536" s="445">
        <v>5921.5873015873003</v>
      </c>
      <c r="M1536" s="446">
        <f>L1536*ЗМІСТ!$E$13/1000*1.2</f>
        <v>373.43803413333319</v>
      </c>
      <c r="N1536" s="874">
        <v>2.5640602677260978E-2</v>
      </c>
      <c r="O1536" s="875"/>
      <c r="P1536" s="1033"/>
      <c r="Q1536" s="887"/>
      <c r="R1536" s="672"/>
      <c r="S1536" s="670"/>
      <c r="T1536" s="671"/>
      <c r="U1536" s="425"/>
    </row>
    <row r="1537" spans="1:21" ht="13.5" customHeight="1" outlineLevel="1">
      <c r="A1537" s="425"/>
      <c r="B1537" s="170">
        <f t="shared" si="24"/>
        <v>1530</v>
      </c>
      <c r="C1537" s="444"/>
      <c r="D1537" s="451">
        <v>8595057600539</v>
      </c>
      <c r="E1537" s="204" t="s">
        <v>221</v>
      </c>
      <c r="F1537" s="582" t="s">
        <v>6834</v>
      </c>
      <c r="G1537" s="715" t="s">
        <v>8568</v>
      </c>
      <c r="H1537" s="723">
        <v>100</v>
      </c>
      <c r="I1537" s="684">
        <v>1.2500000000000001E-2</v>
      </c>
      <c r="J1537" s="684">
        <v>0.1214363</v>
      </c>
      <c r="K1537" s="684" t="s">
        <v>9173</v>
      </c>
      <c r="L1537" s="445">
        <v>165.17086771825268</v>
      </c>
      <c r="M1537" s="446">
        <f>L1537*ЗМІСТ!$E$13/1000*1.2</f>
        <v>10.416309174445052</v>
      </c>
      <c r="N1537" s="874"/>
      <c r="O1537" s="875"/>
      <c r="P1537" s="1033"/>
      <c r="Q1537" s="887"/>
      <c r="R1537" s="672"/>
      <c r="S1537" s="670"/>
      <c r="T1537" s="671"/>
      <c r="U1537" s="425"/>
    </row>
    <row r="1538" spans="1:21" ht="13.5" customHeight="1" outlineLevel="1">
      <c r="A1538" s="425"/>
      <c r="B1538" s="170">
        <f t="shared" si="24"/>
        <v>1531</v>
      </c>
      <c r="C1538" s="444"/>
      <c r="D1538" s="451">
        <v>8595057633674</v>
      </c>
      <c r="E1538" s="204" t="s">
        <v>2693</v>
      </c>
      <c r="F1538" s="582" t="s">
        <v>6836</v>
      </c>
      <c r="G1538" s="715" t="s">
        <v>8568</v>
      </c>
      <c r="H1538" s="723">
        <v>1</v>
      </c>
      <c r="I1538" s="684">
        <v>0.95</v>
      </c>
      <c r="J1538" s="684">
        <v>13.140775</v>
      </c>
      <c r="K1538" s="684" t="s">
        <v>9173</v>
      </c>
      <c r="L1538" s="445">
        <v>12603.929014209551</v>
      </c>
      <c r="M1538" s="446">
        <f>L1538*ЗМІСТ!$E$13/1000*1.2</f>
        <v>794.85216272346872</v>
      </c>
      <c r="N1538" s="874">
        <v>-4.7274786001604299E-2</v>
      </c>
      <c r="O1538" s="875"/>
      <c r="P1538" s="1033"/>
      <c r="Q1538" s="887"/>
      <c r="R1538" s="672"/>
      <c r="S1538" s="670"/>
      <c r="T1538" s="671"/>
      <c r="U1538" s="425"/>
    </row>
    <row r="1539" spans="1:21" ht="13.5" customHeight="1" outlineLevel="1">
      <c r="A1539" s="425"/>
      <c r="B1539" s="170">
        <f t="shared" si="24"/>
        <v>1532</v>
      </c>
      <c r="C1539" s="444"/>
      <c r="D1539" s="451">
        <v>8595057636958</v>
      </c>
      <c r="E1539" s="204" t="s">
        <v>2694</v>
      </c>
      <c r="F1539" s="582" t="s">
        <v>6838</v>
      </c>
      <c r="G1539" s="715" t="s">
        <v>8568</v>
      </c>
      <c r="H1539" s="723">
        <v>1</v>
      </c>
      <c r="I1539" s="684">
        <v>1.1499999999999999</v>
      </c>
      <c r="J1539" s="684">
        <v>17.492025000000002</v>
      </c>
      <c r="K1539" s="684" t="s">
        <v>9173</v>
      </c>
      <c r="L1539" s="445">
        <v>13637.695222713464</v>
      </c>
      <c r="M1539" s="446">
        <f>L1539*ЗМІСТ!$E$13/1000*1.2</f>
        <v>860.04542949396614</v>
      </c>
      <c r="N1539" s="874">
        <v>-4.7632448939433567E-2</v>
      </c>
      <c r="O1539" s="875"/>
      <c r="P1539" s="1033"/>
      <c r="Q1539" s="887"/>
      <c r="R1539" s="672"/>
      <c r="S1539" s="670"/>
      <c r="T1539" s="671"/>
      <c r="U1539" s="425"/>
    </row>
    <row r="1540" spans="1:21" s="572" customFormat="1" ht="13.5" customHeight="1" outlineLevel="1">
      <c r="A1540" s="425"/>
      <c r="B1540" s="170">
        <f t="shared" ref="B1540:B1603" si="25">B1539+1</f>
        <v>1533</v>
      </c>
      <c r="C1540" s="576"/>
      <c r="D1540" s="451">
        <v>8595057633254</v>
      </c>
      <c r="E1540" s="204" t="s">
        <v>2695</v>
      </c>
      <c r="F1540" s="582" t="s">
        <v>6840</v>
      </c>
      <c r="G1540" s="715" t="s">
        <v>8568</v>
      </c>
      <c r="H1540" s="723">
        <v>1</v>
      </c>
      <c r="I1540" s="684">
        <v>1.2809999999999999</v>
      </c>
      <c r="J1540" s="684">
        <v>26.194524999999999</v>
      </c>
      <c r="K1540" s="684" t="s">
        <v>9173</v>
      </c>
      <c r="L1540" s="445">
        <v>15918.900266304776</v>
      </c>
      <c r="M1540" s="446">
        <f>L1540*ЗМІСТ!$E$13/1000*1.2</f>
        <v>1003.9069793702017</v>
      </c>
      <c r="N1540" s="874">
        <v>-4.8674515401115385E-2</v>
      </c>
      <c r="O1540" s="875"/>
      <c r="P1540" s="1033"/>
      <c r="Q1540" s="887"/>
      <c r="R1540" s="672"/>
      <c r="S1540" s="670"/>
      <c r="T1540" s="671"/>
      <c r="U1540" s="425"/>
    </row>
    <row r="1541" spans="1:21" ht="13.5" customHeight="1" outlineLevel="1">
      <c r="A1541" s="425"/>
      <c r="B1541" s="170">
        <f t="shared" si="25"/>
        <v>1534</v>
      </c>
      <c r="C1541" s="444"/>
      <c r="D1541" s="451">
        <v>8595057636972</v>
      </c>
      <c r="E1541" s="204" t="s">
        <v>2696</v>
      </c>
      <c r="F1541" s="582" t="s">
        <v>6842</v>
      </c>
      <c r="G1541" s="715" t="s">
        <v>8568</v>
      </c>
      <c r="H1541" s="723">
        <v>1</v>
      </c>
      <c r="I1541" s="684">
        <v>1.409</v>
      </c>
      <c r="J1541" s="684">
        <v>34.897024999999999</v>
      </c>
      <c r="K1541" s="684" t="s">
        <v>9173</v>
      </c>
      <c r="L1541" s="445">
        <v>18078.445685712464</v>
      </c>
      <c r="M1541" s="446">
        <f>L1541*ЗМІСТ!$E$13/1000*1.2</f>
        <v>1140.0962061724611</v>
      </c>
      <c r="N1541" s="874">
        <v>-4.8537094735782965E-2</v>
      </c>
      <c r="O1541" s="875"/>
      <c r="P1541" s="1033"/>
      <c r="Q1541" s="887"/>
      <c r="R1541" s="672"/>
      <c r="S1541" s="670"/>
      <c r="T1541" s="671"/>
      <c r="U1541" s="425"/>
    </row>
    <row r="1542" spans="1:21" ht="13.5" customHeight="1" outlineLevel="1">
      <c r="A1542" s="425"/>
      <c r="B1542" s="170">
        <f t="shared" si="25"/>
        <v>1535</v>
      </c>
      <c r="C1542" s="444"/>
      <c r="D1542" s="451">
        <v>8595057633247</v>
      </c>
      <c r="E1542" s="204" t="s">
        <v>2697</v>
      </c>
      <c r="F1542" s="582" t="s">
        <v>6844</v>
      </c>
      <c r="G1542" s="715" t="s">
        <v>8568</v>
      </c>
      <c r="H1542" s="723">
        <v>1</v>
      </c>
      <c r="I1542" s="684">
        <v>1.6659999999999999</v>
      </c>
      <c r="J1542" s="684">
        <v>43.599525</v>
      </c>
      <c r="K1542" s="684" t="s">
        <v>9173</v>
      </c>
      <c r="L1542" s="445">
        <v>20148.351025514203</v>
      </c>
      <c r="M1542" s="446">
        <f>L1542*ЗМІСТ!$E$13/1000*1.2</f>
        <v>1270.6323853368635</v>
      </c>
      <c r="N1542" s="874">
        <v>-5.0598350361504375E-2</v>
      </c>
      <c r="O1542" s="875"/>
      <c r="P1542" s="1033"/>
      <c r="Q1542" s="887"/>
      <c r="R1542" s="672"/>
      <c r="S1542" s="670"/>
      <c r="T1542" s="671"/>
      <c r="U1542" s="425"/>
    </row>
    <row r="1543" spans="1:21" ht="13.5" customHeight="1" outlineLevel="1">
      <c r="A1543" s="425"/>
      <c r="B1543" s="170">
        <f t="shared" si="25"/>
        <v>1536</v>
      </c>
      <c r="C1543" s="457"/>
      <c r="D1543" s="451">
        <v>8595057636989</v>
      </c>
      <c r="E1543" s="204" t="s">
        <v>2698</v>
      </c>
      <c r="F1543" s="582" t="s">
        <v>6846</v>
      </c>
      <c r="G1543" s="715" t="s">
        <v>8568</v>
      </c>
      <c r="H1543" s="723">
        <v>1</v>
      </c>
      <c r="I1543" s="684">
        <v>1.9139999999999999</v>
      </c>
      <c r="J1543" s="684">
        <v>52.302025</v>
      </c>
      <c r="K1543" s="684" t="s">
        <v>9173</v>
      </c>
      <c r="L1543" s="445">
        <v>24653.164175448626</v>
      </c>
      <c r="M1543" s="446">
        <f>L1543*ЗМІСТ!$E$13/1000*1.2</f>
        <v>1554.7232010542236</v>
      </c>
      <c r="N1543" s="874">
        <v>-5.1956653338820394E-2</v>
      </c>
      <c r="O1543" s="875"/>
      <c r="P1543" s="1033"/>
      <c r="Q1543" s="887"/>
      <c r="R1543" s="672"/>
      <c r="S1543" s="670"/>
      <c r="T1543" s="671"/>
      <c r="U1543" s="425"/>
    </row>
    <row r="1544" spans="1:21" ht="13.5" customHeight="1" outlineLevel="1">
      <c r="A1544" s="425"/>
      <c r="B1544" s="170">
        <f t="shared" si="25"/>
        <v>1537</v>
      </c>
      <c r="C1544" s="457"/>
      <c r="D1544" s="451">
        <v>8595057627970</v>
      </c>
      <c r="E1544" s="204" t="s">
        <v>2672</v>
      </c>
      <c r="F1544" s="582" t="s">
        <v>6848</v>
      </c>
      <c r="G1544" s="715" t="s">
        <v>8568</v>
      </c>
      <c r="H1544" s="723">
        <v>1</v>
      </c>
      <c r="I1544" s="684">
        <v>0.45300000000000001</v>
      </c>
      <c r="J1544" s="684">
        <v>4.8883999999999999</v>
      </c>
      <c r="K1544" s="684" t="s">
        <v>9173</v>
      </c>
      <c r="L1544" s="445">
        <v>8952.6529441952589</v>
      </c>
      <c r="M1544" s="446">
        <f>L1544*ЗМІСТ!$E$13/1000*1.2</f>
        <v>564.58867284825874</v>
      </c>
      <c r="N1544" s="874">
        <v>-3.4503283464237929E-2</v>
      </c>
      <c r="O1544" s="875"/>
      <c r="P1544" s="1033"/>
      <c r="Q1544" s="887"/>
      <c r="R1544" s="672"/>
      <c r="S1544" s="670"/>
      <c r="T1544" s="671"/>
      <c r="U1544" s="425"/>
    </row>
    <row r="1545" spans="1:21" ht="13.5" customHeight="1" outlineLevel="1">
      <c r="A1545" s="425"/>
      <c r="B1545" s="170">
        <f t="shared" si="25"/>
        <v>1538</v>
      </c>
      <c r="C1545" s="457"/>
      <c r="D1545" s="451">
        <v>8595057627987</v>
      </c>
      <c r="E1545" s="204" t="s">
        <v>2673</v>
      </c>
      <c r="F1545" s="582" t="s">
        <v>6849</v>
      </c>
      <c r="G1545" s="715" t="s">
        <v>8568</v>
      </c>
      <c r="H1545" s="723">
        <v>1</v>
      </c>
      <c r="I1545" s="684">
        <v>0.55100000000000005</v>
      </c>
      <c r="J1545" s="684">
        <v>7.3083999999999998</v>
      </c>
      <c r="K1545" s="684" t="s">
        <v>9173</v>
      </c>
      <c r="L1545" s="445">
        <v>9926.2959324753083</v>
      </c>
      <c r="M1545" s="446">
        <f>L1545*ЗМІСТ!$E$13/1000*1.2</f>
        <v>625.99033847827354</v>
      </c>
      <c r="N1545" s="874">
        <v>-3.6305345643720885E-2</v>
      </c>
      <c r="O1545" s="875"/>
      <c r="P1545" s="1033"/>
      <c r="Q1545" s="887"/>
      <c r="R1545" s="672"/>
      <c r="S1545" s="670"/>
      <c r="T1545" s="671"/>
      <c r="U1545" s="425"/>
    </row>
    <row r="1546" spans="1:21" ht="13.5" customHeight="1" outlineLevel="1">
      <c r="A1546" s="425"/>
      <c r="B1546" s="170">
        <f t="shared" si="25"/>
        <v>1539</v>
      </c>
      <c r="C1546" s="450"/>
      <c r="D1546" s="451">
        <v>8595057627994</v>
      </c>
      <c r="E1546" s="204" t="s">
        <v>2674</v>
      </c>
      <c r="F1546" s="582" t="s">
        <v>6851</v>
      </c>
      <c r="G1546" s="715" t="s">
        <v>8568</v>
      </c>
      <c r="H1546" s="723">
        <v>1</v>
      </c>
      <c r="I1546" s="684">
        <v>0.751</v>
      </c>
      <c r="J1546" s="684">
        <v>9.7284000000000006</v>
      </c>
      <c r="K1546" s="684" t="s">
        <v>9173</v>
      </c>
      <c r="L1546" s="445">
        <v>12285.632633242063</v>
      </c>
      <c r="M1546" s="446">
        <f>L1546*ЗМІСТ!$E$13/1000*1.2</f>
        <v>774.77917068155591</v>
      </c>
      <c r="N1546" s="874">
        <v>-3.380125832827853E-2</v>
      </c>
      <c r="O1546" s="875"/>
      <c r="P1546" s="1033"/>
      <c r="Q1546" s="887"/>
      <c r="R1546" s="672"/>
      <c r="S1546" s="670"/>
      <c r="T1546" s="671"/>
      <c r="U1546" s="425"/>
    </row>
    <row r="1547" spans="1:21" ht="13.5" customHeight="1" outlineLevel="1">
      <c r="A1547" s="425"/>
      <c r="B1547" s="170">
        <f t="shared" si="25"/>
        <v>1540</v>
      </c>
      <c r="C1547" s="450"/>
      <c r="D1547" s="451">
        <v>8595057628007</v>
      </c>
      <c r="E1547" s="204" t="s">
        <v>2675</v>
      </c>
      <c r="F1547" s="582" t="s">
        <v>6853</v>
      </c>
      <c r="G1547" s="715" t="s">
        <v>8568</v>
      </c>
      <c r="H1547" s="723">
        <v>1</v>
      </c>
      <c r="I1547" s="684">
        <v>0.879</v>
      </c>
      <c r="J1547" s="684">
        <v>14.5684</v>
      </c>
      <c r="K1547" s="684" t="s">
        <v>9173</v>
      </c>
      <c r="L1547" s="445">
        <v>13250.964426104505</v>
      </c>
      <c r="M1547" s="446">
        <f>L1547*ЗМІСТ!$E$13/1000*1.2</f>
        <v>835.65670041354622</v>
      </c>
      <c r="N1547" s="874">
        <v>-4.0757481059508202E-2</v>
      </c>
      <c r="O1547" s="875"/>
      <c r="P1547" s="1033"/>
      <c r="Q1547" s="887"/>
      <c r="R1547" s="672"/>
      <c r="S1547" s="670"/>
      <c r="T1547" s="671"/>
      <c r="U1547" s="425"/>
    </row>
    <row r="1548" spans="1:21" ht="13.5" customHeight="1" outlineLevel="1">
      <c r="A1548" s="425"/>
      <c r="B1548" s="170">
        <f t="shared" si="25"/>
        <v>1541</v>
      </c>
      <c r="C1548" s="450"/>
      <c r="D1548" s="451">
        <v>8595057636897</v>
      </c>
      <c r="E1548" s="204" t="s">
        <v>2676</v>
      </c>
      <c r="F1548" s="582" t="s">
        <v>6854</v>
      </c>
      <c r="G1548" s="715" t="s">
        <v>8568</v>
      </c>
      <c r="H1548" s="723">
        <v>1</v>
      </c>
      <c r="I1548" s="684">
        <v>1.0069999999999999</v>
      </c>
      <c r="J1548" s="684">
        <v>19.4084</v>
      </c>
      <c r="K1548" s="684" t="s">
        <v>9173</v>
      </c>
      <c r="L1548" s="445">
        <v>15411.722000703943</v>
      </c>
      <c r="M1548" s="446">
        <f>L1548*ЗМІСТ!$E$13/1000*1.2</f>
        <v>971.92237037687323</v>
      </c>
      <c r="N1548" s="874">
        <v>-4.1708143593192068E-2</v>
      </c>
      <c r="O1548" s="875"/>
      <c r="P1548" s="1033"/>
      <c r="Q1548" s="887"/>
      <c r="R1548" s="672"/>
      <c r="S1548" s="670"/>
      <c r="T1548" s="671"/>
      <c r="U1548" s="425"/>
    </row>
    <row r="1549" spans="1:21" ht="13.5" customHeight="1" outlineLevel="1">
      <c r="A1549" s="425"/>
      <c r="B1549" s="170">
        <f t="shared" si="25"/>
        <v>1542</v>
      </c>
      <c r="C1549" s="450"/>
      <c r="D1549" s="451">
        <v>8595057627963</v>
      </c>
      <c r="E1549" s="204" t="s">
        <v>2670</v>
      </c>
      <c r="F1549" s="582" t="s">
        <v>6856</v>
      </c>
      <c r="G1549" s="715" t="s">
        <v>8568</v>
      </c>
      <c r="H1549" s="723">
        <v>1</v>
      </c>
      <c r="I1549" s="684">
        <v>0.35099999999999998</v>
      </c>
      <c r="J1549" s="684">
        <v>2.4683999999999999</v>
      </c>
      <c r="K1549" s="684" t="s">
        <v>9173</v>
      </c>
      <c r="L1549" s="445">
        <v>8814.0902451346828</v>
      </c>
      <c r="M1549" s="446">
        <f>L1549*ЗМІСТ!$E$13/1000*1.2</f>
        <v>555.85037696473432</v>
      </c>
      <c r="N1549" s="874">
        <v>-2.963933546385206E-2</v>
      </c>
      <c r="O1549" s="875"/>
      <c r="P1549" s="1033"/>
      <c r="Q1549" s="887"/>
      <c r="R1549" s="672"/>
      <c r="S1549" s="670"/>
      <c r="T1549" s="671"/>
      <c r="U1549" s="425"/>
    </row>
    <row r="1550" spans="1:21" ht="13.5" customHeight="1" outlineLevel="1">
      <c r="A1550" s="425"/>
      <c r="B1550" s="170">
        <f t="shared" si="25"/>
        <v>1543</v>
      </c>
      <c r="C1550" s="444"/>
      <c r="D1550" s="451">
        <v>8595057636903</v>
      </c>
      <c r="E1550" s="204" t="s">
        <v>2677</v>
      </c>
      <c r="F1550" s="582" t="s">
        <v>6857</v>
      </c>
      <c r="G1550" s="715" t="s">
        <v>8568</v>
      </c>
      <c r="H1550" s="723">
        <v>1</v>
      </c>
      <c r="I1550" s="684">
        <v>1.264</v>
      </c>
      <c r="J1550" s="684">
        <v>24.2484</v>
      </c>
      <c r="K1550" s="684" t="s">
        <v>9173</v>
      </c>
      <c r="L1550" s="445">
        <v>17470.717943779953</v>
      </c>
      <c r="M1550" s="446">
        <f>L1550*ЗМІСТ!$E$13/1000*1.2</f>
        <v>1101.7705610916678</v>
      </c>
      <c r="N1550" s="874">
        <v>-4.4953973371570255E-2</v>
      </c>
      <c r="O1550" s="875"/>
      <c r="P1550" s="1033"/>
      <c r="Q1550" s="887"/>
      <c r="R1550" s="672"/>
      <c r="S1550" s="670"/>
      <c r="T1550" s="671"/>
      <c r="U1550" s="425"/>
    </row>
    <row r="1551" spans="1:21" ht="13.5" customHeight="1" outlineLevel="1">
      <c r="A1551" s="425"/>
      <c r="B1551" s="170">
        <f t="shared" si="25"/>
        <v>1544</v>
      </c>
      <c r="C1551" s="444"/>
      <c r="D1551" s="451">
        <v>8595057636873</v>
      </c>
      <c r="E1551" s="204" t="s">
        <v>2671</v>
      </c>
      <c r="F1551" s="582" t="s">
        <v>6858</v>
      </c>
      <c r="G1551" s="715" t="s">
        <v>8568</v>
      </c>
      <c r="H1551" s="723">
        <v>1</v>
      </c>
      <c r="I1551" s="684">
        <v>0.40200000000000002</v>
      </c>
      <c r="J1551" s="684">
        <v>3.6783999999999999</v>
      </c>
      <c r="K1551" s="684" t="s">
        <v>9173</v>
      </c>
      <c r="L1551" s="445">
        <v>9857.570647915576</v>
      </c>
      <c r="M1551" s="446">
        <f>L1551*ЗМІСТ!$E$13/1000*1.2</f>
        <v>621.65625812884412</v>
      </c>
      <c r="N1551" s="874">
        <v>-2.875567990444702E-2</v>
      </c>
      <c r="O1551" s="875"/>
      <c r="P1551" s="1033"/>
      <c r="Q1551" s="887"/>
      <c r="R1551" s="672"/>
      <c r="S1551" s="670"/>
      <c r="T1551" s="671"/>
      <c r="U1551" s="425"/>
    </row>
    <row r="1552" spans="1:21" ht="13.5" customHeight="1" outlineLevel="1">
      <c r="A1552" s="425"/>
      <c r="B1552" s="170">
        <f t="shared" si="25"/>
        <v>1545</v>
      </c>
      <c r="C1552" s="444"/>
      <c r="D1552" s="451">
        <v>8595057628038</v>
      </c>
      <c r="E1552" s="204" t="s">
        <v>2680</v>
      </c>
      <c r="F1552" s="582" t="s">
        <v>6860</v>
      </c>
      <c r="G1552" s="715" t="s">
        <v>8568</v>
      </c>
      <c r="H1552" s="723">
        <v>1</v>
      </c>
      <c r="I1552" s="684">
        <v>0.57299999999999995</v>
      </c>
      <c r="J1552" s="684">
        <v>6.0625249999999999</v>
      </c>
      <c r="K1552" s="684" t="s">
        <v>9173</v>
      </c>
      <c r="L1552" s="445">
        <v>9876.6338280133496</v>
      </c>
      <c r="M1552" s="446">
        <f>L1552*ЗМІСТ!$E$13/1000*1.2</f>
        <v>622.85845546842131</v>
      </c>
      <c r="N1552" s="874"/>
      <c r="O1552" s="875"/>
      <c r="P1552" s="1033"/>
      <c r="Q1552" s="887"/>
      <c r="R1552" s="672"/>
      <c r="S1552" s="670"/>
      <c r="T1552" s="671"/>
      <c r="U1552" s="425"/>
    </row>
    <row r="1553" spans="1:21" ht="13.5" customHeight="1" outlineLevel="1">
      <c r="A1553" s="425"/>
      <c r="B1553" s="170">
        <f t="shared" si="25"/>
        <v>1546</v>
      </c>
      <c r="C1553" s="450"/>
      <c r="D1553" s="451">
        <v>8595057628045</v>
      </c>
      <c r="E1553" s="204" t="s">
        <v>2681</v>
      </c>
      <c r="F1553" s="582" t="s">
        <v>6862</v>
      </c>
      <c r="G1553" s="715" t="s">
        <v>8568</v>
      </c>
      <c r="H1553" s="723">
        <v>1</v>
      </c>
      <c r="I1553" s="684">
        <v>0.67100000000000004</v>
      </c>
      <c r="J1553" s="684">
        <v>9.0637749999999997</v>
      </c>
      <c r="K1553" s="684" t="s">
        <v>9173</v>
      </c>
      <c r="L1553" s="445">
        <v>10279.222544679407</v>
      </c>
      <c r="M1553" s="446">
        <f>L1553*ЗМІСТ!$E$13/1000*1.2</f>
        <v>648.24724588205493</v>
      </c>
      <c r="N1553" s="874">
        <v>-4.3596069192422211E-2</v>
      </c>
      <c r="O1553" s="875"/>
      <c r="P1553" s="1033"/>
      <c r="Q1553" s="887"/>
      <c r="R1553" s="672"/>
      <c r="S1553" s="670"/>
      <c r="T1553" s="671"/>
      <c r="U1553" s="425"/>
    </row>
    <row r="1554" spans="1:21" ht="13.5" customHeight="1" outlineLevel="1">
      <c r="A1554" s="425"/>
      <c r="B1554" s="170">
        <f t="shared" si="25"/>
        <v>1547</v>
      </c>
      <c r="C1554" s="459"/>
      <c r="D1554" s="451">
        <v>8595057628052</v>
      </c>
      <c r="E1554" s="204" t="s">
        <v>2682</v>
      </c>
      <c r="F1554" s="582" t="s">
        <v>6864</v>
      </c>
      <c r="G1554" s="715" t="s">
        <v>8568</v>
      </c>
      <c r="H1554" s="723">
        <v>1</v>
      </c>
      <c r="I1554" s="684">
        <v>0.871</v>
      </c>
      <c r="J1554" s="684">
        <v>12.065025</v>
      </c>
      <c r="K1554" s="684" t="s">
        <v>9173</v>
      </c>
      <c r="L1554" s="445">
        <v>11199.487591674764</v>
      </c>
      <c r="M1554" s="446">
        <f>L1554*ЗМІСТ!$E$13/1000*1.2</f>
        <v>706.2826935633625</v>
      </c>
      <c r="N1554" s="874">
        <v>-4.4802838676816926E-2</v>
      </c>
      <c r="O1554" s="875"/>
      <c r="P1554" s="1033"/>
      <c r="Q1554" s="887"/>
      <c r="R1554" s="672"/>
      <c r="S1554" s="670"/>
      <c r="T1554" s="671"/>
      <c r="U1554" s="425"/>
    </row>
    <row r="1555" spans="1:21" ht="13.5" customHeight="1" outlineLevel="1">
      <c r="A1555" s="425"/>
      <c r="B1555" s="170">
        <f t="shared" si="25"/>
        <v>1548</v>
      </c>
      <c r="C1555" s="459"/>
      <c r="D1555" s="451">
        <v>8595057628069</v>
      </c>
      <c r="E1555" s="204" t="s">
        <v>2683</v>
      </c>
      <c r="F1555" s="582" t="s">
        <v>6866</v>
      </c>
      <c r="G1555" s="715" t="s">
        <v>8568</v>
      </c>
      <c r="H1555" s="723">
        <v>1</v>
      </c>
      <c r="I1555" s="684">
        <v>1.127</v>
      </c>
      <c r="J1555" s="684">
        <v>18.067525</v>
      </c>
      <c r="K1555" s="684" t="s">
        <v>9173</v>
      </c>
      <c r="L1555" s="445">
        <v>13217.266780387232</v>
      </c>
      <c r="M1555" s="446">
        <f>L1555*ЗМІСТ!$E$13/1000*1.2</f>
        <v>833.53159747565542</v>
      </c>
      <c r="N1555" s="874">
        <v>-4.7413721751453343E-2</v>
      </c>
      <c r="O1555" s="875"/>
      <c r="P1555" s="1033"/>
      <c r="Q1555" s="887"/>
      <c r="R1555" s="672"/>
      <c r="S1555" s="670"/>
      <c r="T1555" s="671"/>
      <c r="U1555" s="425"/>
    </row>
    <row r="1556" spans="1:21" ht="13.5" customHeight="1" outlineLevel="1">
      <c r="A1556" s="425"/>
      <c r="B1556" s="170">
        <f t="shared" si="25"/>
        <v>1549</v>
      </c>
      <c r="C1556" s="459"/>
      <c r="D1556" s="451">
        <v>8595057628076</v>
      </c>
      <c r="E1556" s="204" t="s">
        <v>2684</v>
      </c>
      <c r="F1556" s="582" t="s">
        <v>6868</v>
      </c>
      <c r="G1556" s="715" t="s">
        <v>8568</v>
      </c>
      <c r="H1556" s="723">
        <v>1</v>
      </c>
      <c r="I1556" s="684">
        <v>1.3839999999999999</v>
      </c>
      <c r="J1556" s="684">
        <v>24.070025000000001</v>
      </c>
      <c r="K1556" s="684" t="s">
        <v>9173</v>
      </c>
      <c r="L1556" s="445">
        <v>14950.964187214689</v>
      </c>
      <c r="M1556" s="446">
        <f>L1556*ЗМІСТ!$E$13/1000*1.2</f>
        <v>942.86521334823715</v>
      </c>
      <c r="N1556" s="874">
        <v>-4.8730274968114565E-2</v>
      </c>
      <c r="O1556" s="875"/>
      <c r="P1556" s="1033"/>
      <c r="Q1556" s="887"/>
      <c r="R1556" s="672"/>
      <c r="S1556" s="670"/>
      <c r="T1556" s="671"/>
      <c r="U1556" s="425"/>
    </row>
    <row r="1557" spans="1:21" ht="13.5" customHeight="1" outlineLevel="1">
      <c r="A1557" s="425"/>
      <c r="B1557" s="170">
        <f t="shared" si="25"/>
        <v>1550</v>
      </c>
      <c r="C1557" s="459"/>
      <c r="D1557" s="451">
        <v>8595057628014</v>
      </c>
      <c r="E1557" s="204" t="s">
        <v>2678</v>
      </c>
      <c r="F1557" s="582" t="s">
        <v>6870</v>
      </c>
      <c r="G1557" s="715" t="s">
        <v>8568</v>
      </c>
      <c r="H1557" s="723">
        <v>1</v>
      </c>
      <c r="I1557" s="684">
        <v>0.47099999999999997</v>
      </c>
      <c r="J1557" s="684">
        <v>3.0612750000000002</v>
      </c>
      <c r="K1557" s="684" t="s">
        <v>9173</v>
      </c>
      <c r="L1557" s="445">
        <v>9053.8187346281593</v>
      </c>
      <c r="M1557" s="446">
        <f>L1557*ЗМІСТ!$E$13/1000*1.2</f>
        <v>570.96857606959259</v>
      </c>
      <c r="N1557" s="874">
        <v>-3.864004401831652E-2</v>
      </c>
      <c r="O1557" s="875"/>
      <c r="P1557" s="1033"/>
      <c r="Q1557" s="887"/>
      <c r="R1557" s="672"/>
      <c r="S1557" s="670"/>
      <c r="T1557" s="671"/>
      <c r="U1557" s="425"/>
    </row>
    <row r="1558" spans="1:21" ht="13.5" customHeight="1" outlineLevel="1">
      <c r="A1558" s="425"/>
      <c r="B1558" s="170">
        <f t="shared" si="25"/>
        <v>1551</v>
      </c>
      <c r="C1558" s="459"/>
      <c r="D1558" s="451">
        <v>8595057628083</v>
      </c>
      <c r="E1558" s="204" t="s">
        <v>2685</v>
      </c>
      <c r="F1558" s="582" t="s">
        <v>6872</v>
      </c>
      <c r="G1558" s="715" t="s">
        <v>8568</v>
      </c>
      <c r="H1558" s="723">
        <v>1</v>
      </c>
      <c r="I1558" s="684">
        <v>1.6319999999999999</v>
      </c>
      <c r="J1558" s="684">
        <v>30.072524999999999</v>
      </c>
      <c r="K1558" s="684" t="s">
        <v>9173</v>
      </c>
      <c r="L1558" s="445">
        <v>16692.359307983756</v>
      </c>
      <c r="M1558" s="446">
        <f>L1558*ЗМІСТ!$E$13/1000*1.2</f>
        <v>1052.6842766211983</v>
      </c>
      <c r="N1558" s="874">
        <v>-5.2110104679896074E-2</v>
      </c>
      <c r="O1558" s="875"/>
      <c r="P1558" s="1033"/>
      <c r="Q1558" s="887"/>
      <c r="R1558" s="672"/>
      <c r="S1558" s="670"/>
      <c r="T1558" s="671"/>
      <c r="U1558" s="425"/>
    </row>
    <row r="1559" spans="1:21" ht="13.5" customHeight="1" outlineLevel="1">
      <c r="A1559" s="425"/>
      <c r="B1559" s="170">
        <f t="shared" si="25"/>
        <v>1552</v>
      </c>
      <c r="C1559" s="450"/>
      <c r="D1559" s="451">
        <v>8595057628090</v>
      </c>
      <c r="E1559" s="204" t="s">
        <v>2686</v>
      </c>
      <c r="F1559" s="582" t="s">
        <v>6873</v>
      </c>
      <c r="G1559" s="715" t="s">
        <v>8568</v>
      </c>
      <c r="H1559" s="723">
        <v>1</v>
      </c>
      <c r="I1559" s="684">
        <v>2.194</v>
      </c>
      <c r="J1559" s="684">
        <v>36.075024999999997</v>
      </c>
      <c r="K1559" s="684" t="s">
        <v>9173</v>
      </c>
      <c r="L1559" s="445">
        <v>21734.890869610379</v>
      </c>
      <c r="M1559" s="446">
        <f>L1559*ЗМІСТ!$E$13/1000*1.2</f>
        <v>1370.6856802185696</v>
      </c>
      <c r="N1559" s="874"/>
      <c r="O1559" s="875"/>
      <c r="P1559" s="1033"/>
      <c r="Q1559" s="887"/>
      <c r="R1559" s="672"/>
      <c r="S1559" s="670"/>
      <c r="T1559" s="671"/>
      <c r="U1559" s="425"/>
    </row>
    <row r="1560" spans="1:21" ht="13.5" customHeight="1" outlineLevel="1">
      <c r="A1560" s="425"/>
      <c r="B1560" s="170">
        <f t="shared" si="25"/>
        <v>1553</v>
      </c>
      <c r="C1560" s="450"/>
      <c r="D1560" s="451">
        <v>8595057628021</v>
      </c>
      <c r="E1560" s="204" t="s">
        <v>2679</v>
      </c>
      <c r="F1560" s="582" t="s">
        <v>6875</v>
      </c>
      <c r="G1560" s="715" t="s">
        <v>8568</v>
      </c>
      <c r="H1560" s="723">
        <v>1</v>
      </c>
      <c r="I1560" s="684">
        <v>0.52200000000000002</v>
      </c>
      <c r="J1560" s="684">
        <v>4.5618999999999996</v>
      </c>
      <c r="K1560" s="684" t="s">
        <v>9173</v>
      </c>
      <c r="L1560" s="445">
        <v>10485.647561410458</v>
      </c>
      <c r="M1560" s="446">
        <f>L1560*ЗМІСТ!$E$13/1000*1.2</f>
        <v>661.2652001091792</v>
      </c>
      <c r="N1560" s="874"/>
      <c r="O1560" s="875"/>
      <c r="P1560" s="1033"/>
      <c r="Q1560" s="887"/>
      <c r="R1560" s="672"/>
      <c r="S1560" s="670"/>
      <c r="T1560" s="671"/>
      <c r="U1560" s="425"/>
    </row>
    <row r="1561" spans="1:21" ht="13.5" customHeight="1" outlineLevel="1">
      <c r="A1561" s="425"/>
      <c r="B1561" s="170">
        <f t="shared" si="25"/>
        <v>1554</v>
      </c>
      <c r="C1561" s="444"/>
      <c r="D1561" s="451">
        <v>8595057630062</v>
      </c>
      <c r="E1561" s="204" t="s">
        <v>2687</v>
      </c>
      <c r="F1561" s="582" t="s">
        <v>6877</v>
      </c>
      <c r="G1561" s="715" t="s">
        <v>8568</v>
      </c>
      <c r="H1561" s="723">
        <v>1</v>
      </c>
      <c r="I1561" s="684">
        <v>0.70699999999999996</v>
      </c>
      <c r="J1561" s="684">
        <v>7.3628999999999998</v>
      </c>
      <c r="K1561" s="684" t="s">
        <v>9173</v>
      </c>
      <c r="L1561" s="445">
        <v>11124.270856906131</v>
      </c>
      <c r="M1561" s="446">
        <f>L1561*ЗМІСТ!$E$13/1000*1.2</f>
        <v>701.53923743659095</v>
      </c>
      <c r="N1561" s="874">
        <v>-4.625830319049979E-2</v>
      </c>
      <c r="O1561" s="875"/>
      <c r="P1561" s="1033"/>
      <c r="Q1561" s="887"/>
      <c r="R1561" s="672"/>
      <c r="S1561" s="670"/>
      <c r="T1561" s="671"/>
      <c r="U1561" s="425"/>
    </row>
    <row r="1562" spans="1:21" ht="13.5" customHeight="1" outlineLevel="1">
      <c r="A1562" s="425"/>
      <c r="B1562" s="170">
        <f t="shared" si="25"/>
        <v>1555</v>
      </c>
      <c r="C1562" s="444"/>
      <c r="D1562" s="451">
        <v>8595057630079</v>
      </c>
      <c r="E1562" s="204" t="s">
        <v>2688</v>
      </c>
      <c r="F1562" s="582" t="s">
        <v>6879</v>
      </c>
      <c r="G1562" s="715" t="s">
        <v>8568</v>
      </c>
      <c r="H1562" s="723">
        <v>1</v>
      </c>
      <c r="I1562" s="684">
        <v>0.80500000000000005</v>
      </c>
      <c r="J1562" s="684">
        <v>11.007899999999999</v>
      </c>
      <c r="K1562" s="684" t="s">
        <v>9173</v>
      </c>
      <c r="L1562" s="445">
        <v>12109.277800108808</v>
      </c>
      <c r="M1562" s="446">
        <f>L1562*ЗМІСТ!$E$13/1000*1.2</f>
        <v>763.65755770161377</v>
      </c>
      <c r="N1562" s="874">
        <v>-4.6726627042146696E-2</v>
      </c>
      <c r="O1562" s="875"/>
      <c r="P1562" s="1033"/>
      <c r="Q1562" s="887"/>
      <c r="R1562" s="672"/>
      <c r="S1562" s="670"/>
      <c r="T1562" s="671"/>
      <c r="U1562" s="425"/>
    </row>
    <row r="1563" spans="1:21" ht="13.5" customHeight="1" outlineLevel="1">
      <c r="A1563" s="425"/>
      <c r="B1563" s="170">
        <f t="shared" si="25"/>
        <v>1556</v>
      </c>
      <c r="C1563" s="444"/>
      <c r="D1563" s="451">
        <v>8595057630086</v>
      </c>
      <c r="E1563" s="204" t="s">
        <v>2689</v>
      </c>
      <c r="F1563" s="582" t="s">
        <v>6880</v>
      </c>
      <c r="G1563" s="715" t="s">
        <v>8568</v>
      </c>
      <c r="H1563" s="723">
        <v>1</v>
      </c>
      <c r="I1563" s="684">
        <v>1.0049999999999999</v>
      </c>
      <c r="J1563" s="684">
        <v>14.652900000000001</v>
      </c>
      <c r="K1563" s="684" t="s">
        <v>9173</v>
      </c>
      <c r="L1563" s="445">
        <v>13152.741250146697</v>
      </c>
      <c r="M1563" s="446">
        <f>L1563*ЗМІСТ!$E$13/1000*1.2</f>
        <v>829.46236976065109</v>
      </c>
      <c r="N1563" s="874">
        <v>-4.7107740790074341E-2</v>
      </c>
      <c r="O1563" s="875"/>
      <c r="P1563" s="1033"/>
      <c r="Q1563" s="887"/>
      <c r="R1563" s="672"/>
      <c r="S1563" s="670"/>
      <c r="T1563" s="671"/>
      <c r="U1563" s="425"/>
    </row>
    <row r="1564" spans="1:21" ht="13.5" customHeight="1" outlineLevel="1">
      <c r="A1564" s="425"/>
      <c r="B1564" s="170">
        <f t="shared" si="25"/>
        <v>1557</v>
      </c>
      <c r="C1564" s="450"/>
      <c r="D1564" s="451">
        <v>8595057630109</v>
      </c>
      <c r="E1564" s="204" t="s">
        <v>2690</v>
      </c>
      <c r="F1564" s="582" t="s">
        <v>6882</v>
      </c>
      <c r="G1564" s="715" t="s">
        <v>8568</v>
      </c>
      <c r="H1564" s="723">
        <v>1</v>
      </c>
      <c r="I1564" s="684">
        <v>1.2609999999999999</v>
      </c>
      <c r="J1564" s="684">
        <v>21.942900000000002</v>
      </c>
      <c r="K1564" s="684" t="s">
        <v>9173</v>
      </c>
      <c r="L1564" s="445">
        <v>15433.94629373801</v>
      </c>
      <c r="M1564" s="446">
        <f>L1564*ЗМІСТ!$E$13/1000*1.2</f>
        <v>973.32391963688667</v>
      </c>
      <c r="N1564" s="874">
        <v>-4.8261112751521472E-2</v>
      </c>
      <c r="O1564" s="875"/>
      <c r="P1564" s="1033"/>
      <c r="Q1564" s="887"/>
      <c r="R1564" s="672"/>
      <c r="S1564" s="670"/>
      <c r="T1564" s="671"/>
      <c r="U1564" s="425"/>
    </row>
    <row r="1565" spans="1:21" ht="13.5" customHeight="1" outlineLevel="1">
      <c r="A1565" s="425"/>
      <c r="B1565" s="170">
        <f t="shared" si="25"/>
        <v>1558</v>
      </c>
      <c r="C1565" s="450"/>
      <c r="D1565" s="451">
        <v>8595057629479</v>
      </c>
      <c r="E1565" s="204" t="s">
        <v>2691</v>
      </c>
      <c r="F1565" s="582" t="s">
        <v>6883</v>
      </c>
      <c r="G1565" s="715" t="s">
        <v>8568</v>
      </c>
      <c r="H1565" s="723">
        <v>1</v>
      </c>
      <c r="I1565" s="684">
        <v>1.518</v>
      </c>
      <c r="J1565" s="684">
        <v>29.232900000000001</v>
      </c>
      <c r="K1565" s="684" t="s">
        <v>9173</v>
      </c>
      <c r="L1565" s="445">
        <v>17006.166898400315</v>
      </c>
      <c r="M1565" s="446">
        <f>L1565*ЗМІСТ!$E$13/1000*1.2</f>
        <v>1072.4741882940136</v>
      </c>
      <c r="N1565" s="874"/>
      <c r="O1565" s="875"/>
      <c r="P1565" s="1033"/>
      <c r="Q1565" s="887"/>
      <c r="R1565" s="672"/>
      <c r="S1565" s="670"/>
      <c r="T1565" s="671"/>
      <c r="U1565" s="425"/>
    </row>
    <row r="1566" spans="1:21" ht="13.5" customHeight="1" outlineLevel="1">
      <c r="A1566" s="425"/>
      <c r="B1566" s="170">
        <f t="shared" si="25"/>
        <v>1559</v>
      </c>
      <c r="C1566" s="450"/>
      <c r="D1566" s="451">
        <v>8595057636934</v>
      </c>
      <c r="E1566" s="204" t="s">
        <v>2692</v>
      </c>
      <c r="F1566" s="582" t="s">
        <v>6885</v>
      </c>
      <c r="G1566" s="715" t="s">
        <v>8568</v>
      </c>
      <c r="H1566" s="723">
        <v>1</v>
      </c>
      <c r="I1566" s="684">
        <v>1.766</v>
      </c>
      <c r="J1566" s="684">
        <v>36.5229</v>
      </c>
      <c r="K1566" s="684" t="s">
        <v>9173</v>
      </c>
      <c r="L1566" s="445">
        <v>19653.699811413459</v>
      </c>
      <c r="M1566" s="446">
        <f>L1566*ЗМІСТ!$E$13/1000*1.2</f>
        <v>1239.4377803150085</v>
      </c>
      <c r="N1566" s="874">
        <v>-5.0346447573781643E-2</v>
      </c>
      <c r="O1566" s="875"/>
      <c r="P1566" s="1033"/>
      <c r="Q1566" s="887"/>
      <c r="R1566" s="672"/>
      <c r="S1566" s="670"/>
      <c r="T1566" s="671"/>
      <c r="U1566" s="425"/>
    </row>
    <row r="1567" spans="1:21" ht="13.5" customHeight="1" outlineLevel="1">
      <c r="A1567" s="425"/>
      <c r="B1567" s="170">
        <f t="shared" si="25"/>
        <v>1560</v>
      </c>
      <c r="C1567" s="459"/>
      <c r="D1567" s="451">
        <v>8595057612983</v>
      </c>
      <c r="E1567" s="204" t="s">
        <v>3862</v>
      </c>
      <c r="F1567" s="582" t="s">
        <v>6886</v>
      </c>
      <c r="G1567" s="715" t="s">
        <v>8568</v>
      </c>
      <c r="H1567" s="723">
        <v>40</v>
      </c>
      <c r="I1567" s="684">
        <v>2.6200000000000001E-2</v>
      </c>
      <c r="J1567" s="684">
        <v>0.30359059999999999</v>
      </c>
      <c r="K1567" s="684" t="s">
        <v>9173</v>
      </c>
      <c r="L1567" s="445">
        <v>0</v>
      </c>
      <c r="M1567" s="446">
        <f>L1567*ЗМІСТ!$E$13/1000*1.2</f>
        <v>0</v>
      </c>
      <c r="N1567" s="447" t="s">
        <v>3480</v>
      </c>
      <c r="O1567" s="875"/>
      <c r="P1567" s="1033"/>
      <c r="Q1567" s="887"/>
      <c r="R1567" s="672"/>
      <c r="S1567" s="670"/>
      <c r="T1567" s="671"/>
      <c r="U1567" s="425"/>
    </row>
    <row r="1568" spans="1:21" ht="13.5" customHeight="1" outlineLevel="1">
      <c r="A1568" s="425"/>
      <c r="B1568" s="170">
        <f t="shared" si="25"/>
        <v>1561</v>
      </c>
      <c r="C1568" s="450"/>
      <c r="D1568" s="451">
        <v>8595057633971</v>
      </c>
      <c r="E1568" s="204" t="s">
        <v>216</v>
      </c>
      <c r="F1568" s="582" t="s">
        <v>6887</v>
      </c>
      <c r="G1568" s="715" t="s">
        <v>8568</v>
      </c>
      <c r="H1568" s="723">
        <v>40</v>
      </c>
      <c r="I1568" s="684">
        <v>2.24E-2</v>
      </c>
      <c r="J1568" s="684">
        <v>0.30359059999999999</v>
      </c>
      <c r="K1568" s="684" t="s">
        <v>9173</v>
      </c>
      <c r="L1568" s="445">
        <v>1426.6560798005487</v>
      </c>
      <c r="M1568" s="446">
        <f>L1568*ЗМІСТ!$E$13/1000*1.2</f>
        <v>89.97041075156902</v>
      </c>
      <c r="N1568" s="874"/>
      <c r="O1568" s="875"/>
      <c r="P1568" s="1033"/>
      <c r="Q1568" s="887"/>
      <c r="R1568" s="672"/>
      <c r="S1568" s="670"/>
      <c r="T1568" s="671"/>
      <c r="U1568" s="425"/>
    </row>
    <row r="1569" spans="1:21" ht="13.5" customHeight="1" outlineLevel="1">
      <c r="A1569" s="425"/>
      <c r="B1569" s="170">
        <f t="shared" si="25"/>
        <v>1562</v>
      </c>
      <c r="C1569" s="459"/>
      <c r="D1569" s="451">
        <v>8595057600546</v>
      </c>
      <c r="E1569" s="204" t="s">
        <v>222</v>
      </c>
      <c r="F1569" s="582" t="s">
        <v>6888</v>
      </c>
      <c r="G1569" s="715" t="s">
        <v>8568</v>
      </c>
      <c r="H1569" s="723">
        <v>40</v>
      </c>
      <c r="I1569" s="684">
        <v>2.5499999999999998E-2</v>
      </c>
      <c r="J1569" s="684">
        <v>0.30359059999999999</v>
      </c>
      <c r="K1569" s="684" t="s">
        <v>9173</v>
      </c>
      <c r="L1569" s="445">
        <v>324.40412568732347</v>
      </c>
      <c r="M1569" s="446">
        <f>L1569*ЗМІСТ!$E$13/1000*1.2</f>
        <v>20.458169877685254</v>
      </c>
      <c r="N1569" s="874"/>
      <c r="O1569" s="875"/>
      <c r="P1569" s="1033"/>
      <c r="Q1569" s="887"/>
      <c r="R1569" s="672"/>
      <c r="S1569" s="670"/>
      <c r="T1569" s="671"/>
      <c r="U1569" s="425"/>
    </row>
    <row r="1570" spans="1:21" ht="13.5" customHeight="1" outlineLevel="1">
      <c r="A1570" s="425"/>
      <c r="B1570" s="170">
        <f t="shared" si="25"/>
        <v>1563</v>
      </c>
      <c r="C1570" s="450"/>
      <c r="D1570" s="451">
        <v>8595057600164</v>
      </c>
      <c r="E1570" s="204" t="s">
        <v>34</v>
      </c>
      <c r="F1570" s="582" t="s">
        <v>6889</v>
      </c>
      <c r="G1570" s="715" t="s">
        <v>8568</v>
      </c>
      <c r="H1570" s="723">
        <v>90</v>
      </c>
      <c r="I1570" s="684">
        <v>9.0499999999999997E-2</v>
      </c>
      <c r="J1570" s="684">
        <v>0.64088750000000005</v>
      </c>
      <c r="K1570" s="684" t="s">
        <v>9173</v>
      </c>
      <c r="L1570" s="445">
        <v>702.48928734761523</v>
      </c>
      <c r="M1570" s="446">
        <f>L1570*ЗМІСТ!$E$13/1000*1.2</f>
        <v>44.301672019004023</v>
      </c>
      <c r="N1570" s="874">
        <v>8.7495220130370144E-2</v>
      </c>
      <c r="O1570" s="1050" t="s">
        <v>9171</v>
      </c>
      <c r="P1570" s="1033"/>
      <c r="Q1570" s="1033"/>
      <c r="R1570" s="672"/>
      <c r="S1570" s="670"/>
      <c r="T1570" s="671"/>
      <c r="U1570" s="425"/>
    </row>
    <row r="1571" spans="1:21" ht="13.5" customHeight="1" outlineLevel="1">
      <c r="A1571" s="425"/>
      <c r="B1571" s="170">
        <f t="shared" si="25"/>
        <v>1564</v>
      </c>
      <c r="C1571" s="459"/>
      <c r="D1571" s="451">
        <v>8595568932594</v>
      </c>
      <c r="E1571" s="204" t="s">
        <v>35</v>
      </c>
      <c r="F1571" s="582" t="s">
        <v>6890</v>
      </c>
      <c r="G1571" s="715" t="s">
        <v>8568</v>
      </c>
      <c r="H1571" s="723">
        <v>72</v>
      </c>
      <c r="I1571" s="684">
        <v>9.1999999999999998E-2</v>
      </c>
      <c r="J1571" s="684">
        <v>0.80110939999999997</v>
      </c>
      <c r="K1571" s="684" t="s">
        <v>9173</v>
      </c>
      <c r="L1571" s="445">
        <v>1273.9842408583095</v>
      </c>
      <c r="M1571" s="446">
        <f>L1571*ЗМІСТ!$E$13/1000*1.2</f>
        <v>80.342338328009888</v>
      </c>
      <c r="N1571" s="874">
        <v>7.6923076923076747E-2</v>
      </c>
      <c r="O1571" s="875"/>
      <c r="P1571" s="1033"/>
      <c r="Q1571" s="887"/>
      <c r="R1571" s="672"/>
      <c r="S1571" s="670"/>
      <c r="T1571" s="671"/>
      <c r="U1571" s="425"/>
    </row>
    <row r="1572" spans="1:21" ht="13.5" customHeight="1" outlineLevel="1">
      <c r="A1572" s="425"/>
      <c r="B1572" s="170">
        <f t="shared" si="25"/>
        <v>1565</v>
      </c>
      <c r="C1572" s="450"/>
      <c r="D1572" s="451">
        <v>8595057632752</v>
      </c>
      <c r="E1572" s="204" t="s">
        <v>43</v>
      </c>
      <c r="F1572" s="582" t="s">
        <v>6889</v>
      </c>
      <c r="G1572" s="715" t="s">
        <v>8568</v>
      </c>
      <c r="H1572" s="723">
        <v>40</v>
      </c>
      <c r="I1572" s="684">
        <v>8.0500000000000002E-2</v>
      </c>
      <c r="J1572" s="684">
        <v>0.7118719</v>
      </c>
      <c r="K1572" s="684" t="s">
        <v>9173</v>
      </c>
      <c r="L1572" s="445">
        <v>823.29058290598266</v>
      </c>
      <c r="M1572" s="446">
        <f>L1572*ЗМІСТ!$E$13/1000*1.2</f>
        <v>51.919865593889625</v>
      </c>
      <c r="N1572" s="874">
        <v>2.5638876936854682E-2</v>
      </c>
      <c r="O1572" s="875"/>
      <c r="P1572" s="1033"/>
      <c r="Q1572" s="887"/>
      <c r="R1572" s="672"/>
      <c r="S1572" s="670"/>
      <c r="T1572" s="671"/>
      <c r="U1572" s="425"/>
    </row>
    <row r="1573" spans="1:21" ht="13.5" customHeight="1" outlineLevel="1">
      <c r="A1573" s="425"/>
      <c r="B1573" s="170">
        <f t="shared" si="25"/>
        <v>1566</v>
      </c>
      <c r="C1573" s="459"/>
      <c r="D1573" s="451">
        <v>8595057635012</v>
      </c>
      <c r="E1573" s="204" t="s">
        <v>213</v>
      </c>
      <c r="F1573" s="582" t="s">
        <v>6891</v>
      </c>
      <c r="G1573" s="715" t="s">
        <v>8568</v>
      </c>
      <c r="H1573" s="723">
        <v>40</v>
      </c>
      <c r="I1573" s="684">
        <v>6.25E-2</v>
      </c>
      <c r="J1573" s="684">
        <v>0.7118719</v>
      </c>
      <c r="K1573" s="684" t="s">
        <v>9173</v>
      </c>
      <c r="L1573" s="445">
        <v>3111.2266400824801</v>
      </c>
      <c r="M1573" s="446">
        <f>L1573*ЗМІСТ!$E$13/1000*1.2</f>
        <v>196.2058990338991</v>
      </c>
      <c r="N1573" s="874">
        <v>-2.1199126154697757E-2</v>
      </c>
      <c r="O1573" s="875"/>
      <c r="P1573" s="1033"/>
      <c r="Q1573" s="887"/>
      <c r="R1573" s="672"/>
      <c r="S1573" s="670"/>
      <c r="T1573" s="671"/>
      <c r="U1573" s="425"/>
    </row>
    <row r="1574" spans="1:21" ht="13.5" customHeight="1" outlineLevel="1">
      <c r="A1574" s="425"/>
      <c r="B1574" s="170">
        <f t="shared" si="25"/>
        <v>1567</v>
      </c>
      <c r="C1574" s="450"/>
      <c r="D1574" s="451">
        <v>8595057690721</v>
      </c>
      <c r="E1574" s="204" t="s">
        <v>135</v>
      </c>
      <c r="F1574" s="582" t="s">
        <v>6892</v>
      </c>
      <c r="G1574" s="715" t="s">
        <v>8568</v>
      </c>
      <c r="H1574" s="723">
        <v>1</v>
      </c>
      <c r="I1574" s="684">
        <v>1.3</v>
      </c>
      <c r="J1574" s="684">
        <v>6.4260000000000002</v>
      </c>
      <c r="K1574" s="684" t="s">
        <v>9173</v>
      </c>
      <c r="L1574" s="445">
        <v>27014.845152177844</v>
      </c>
      <c r="M1574" s="446">
        <f>L1574*ЗМІСТ!$E$13/1000*1.2</f>
        <v>1703.6598723017191</v>
      </c>
      <c r="N1574" s="874"/>
      <c r="O1574" s="875"/>
      <c r="P1574" s="1033"/>
      <c r="Q1574" s="887"/>
      <c r="R1574" s="672"/>
      <c r="S1574" s="670"/>
      <c r="T1574" s="671"/>
      <c r="U1574" s="425"/>
    </row>
    <row r="1575" spans="1:21" ht="13.5" customHeight="1" outlineLevel="1">
      <c r="A1575" s="425"/>
      <c r="B1575" s="170">
        <f t="shared" si="25"/>
        <v>1568</v>
      </c>
      <c r="C1575" s="459"/>
      <c r="D1575" s="451">
        <v>8595057690738</v>
      </c>
      <c r="E1575" s="204" t="s">
        <v>136</v>
      </c>
      <c r="F1575" s="582" t="s">
        <v>6893</v>
      </c>
      <c r="G1575" s="715" t="s">
        <v>8568</v>
      </c>
      <c r="H1575" s="723">
        <v>1</v>
      </c>
      <c r="I1575" s="684">
        <v>1.2</v>
      </c>
      <c r="J1575" s="684">
        <v>6.4260000000000002</v>
      </c>
      <c r="K1575" s="684" t="s">
        <v>9173</v>
      </c>
      <c r="L1575" s="445">
        <v>25124.039316681203</v>
      </c>
      <c r="M1575" s="446">
        <f>L1575*ЗМІСТ!$E$13/1000*1.2</f>
        <v>1584.4183956208924</v>
      </c>
      <c r="N1575" s="874"/>
      <c r="O1575" s="875"/>
      <c r="P1575" s="1033"/>
      <c r="Q1575" s="887"/>
      <c r="R1575" s="672"/>
      <c r="S1575" s="670"/>
      <c r="T1575" s="671"/>
      <c r="U1575" s="425"/>
    </row>
    <row r="1576" spans="1:21" ht="13.5" customHeight="1" outlineLevel="1">
      <c r="A1576" s="425"/>
      <c r="B1576" s="170">
        <f t="shared" si="25"/>
        <v>1569</v>
      </c>
      <c r="C1576" s="450"/>
      <c r="D1576" s="451">
        <v>8595568920065</v>
      </c>
      <c r="E1576" s="204" t="s">
        <v>148</v>
      </c>
      <c r="F1576" s="582" t="s">
        <v>6894</v>
      </c>
      <c r="G1576" s="715" t="s">
        <v>8568</v>
      </c>
      <c r="H1576" s="723">
        <v>1</v>
      </c>
      <c r="I1576" s="684">
        <v>0.183</v>
      </c>
      <c r="J1576" s="684">
        <v>1.9226624999999999</v>
      </c>
      <c r="K1576" s="684" t="s">
        <v>9173</v>
      </c>
      <c r="L1576" s="445">
        <v>10919.428412189951</v>
      </c>
      <c r="M1576" s="446">
        <f>L1576*ЗМІСТ!$E$13/1000*1.2</f>
        <v>688.62108627780106</v>
      </c>
      <c r="N1576" s="874"/>
      <c r="O1576" s="875"/>
      <c r="P1576" s="1033"/>
      <c r="Q1576" s="887"/>
      <c r="R1576" s="672"/>
      <c r="S1576" s="670"/>
      <c r="T1576" s="671"/>
      <c r="U1576" s="425"/>
    </row>
    <row r="1577" spans="1:21" ht="13.5" customHeight="1" outlineLevel="1">
      <c r="A1577" s="425"/>
      <c r="B1577" s="170">
        <f t="shared" si="25"/>
        <v>1570</v>
      </c>
      <c r="C1577" s="459"/>
      <c r="D1577" s="451">
        <v>8595568920072</v>
      </c>
      <c r="E1577" s="204" t="s">
        <v>30</v>
      </c>
      <c r="F1577" s="582" t="s">
        <v>6895</v>
      </c>
      <c r="G1577" s="715" t="s">
        <v>8568</v>
      </c>
      <c r="H1577" s="723">
        <v>1</v>
      </c>
      <c r="I1577" s="684">
        <v>0.183</v>
      </c>
      <c r="J1577" s="684">
        <v>1.9226624999999999</v>
      </c>
      <c r="K1577" s="684" t="s">
        <v>9173</v>
      </c>
      <c r="L1577" s="445">
        <v>11336.753357753356</v>
      </c>
      <c r="M1577" s="446">
        <f>L1577*ЗМІСТ!$E$13/1000*1.2</f>
        <v>714.93919987282038</v>
      </c>
      <c r="N1577" s="874">
        <v>2.5641445406348672E-2</v>
      </c>
      <c r="O1577" s="875"/>
      <c r="P1577" s="1033"/>
      <c r="Q1577" s="887"/>
      <c r="R1577" s="672"/>
      <c r="S1577" s="670"/>
      <c r="T1577" s="671"/>
      <c r="U1577" s="425"/>
    </row>
    <row r="1578" spans="1:21" ht="13.5" customHeight="1" outlineLevel="1">
      <c r="A1578" s="425"/>
      <c r="B1578" s="170">
        <f t="shared" si="25"/>
        <v>1571</v>
      </c>
      <c r="C1578" s="450"/>
      <c r="D1578" s="451">
        <v>8595568920041</v>
      </c>
      <c r="E1578" s="204" t="s">
        <v>149</v>
      </c>
      <c r="F1578" s="582" t="s">
        <v>6896</v>
      </c>
      <c r="G1578" s="715" t="s">
        <v>8568</v>
      </c>
      <c r="H1578" s="723">
        <v>1</v>
      </c>
      <c r="I1578" s="684">
        <v>0.17299999999999999</v>
      </c>
      <c r="J1578" s="684">
        <v>1.9226624999999999</v>
      </c>
      <c r="K1578" s="684" t="s">
        <v>9173</v>
      </c>
      <c r="L1578" s="445">
        <v>12034.411593971936</v>
      </c>
      <c r="M1578" s="446">
        <f>L1578*ЗМІСТ!$E$13/1000*1.2</f>
        <v>758.93620725639096</v>
      </c>
      <c r="N1578" s="874"/>
      <c r="O1578" s="875"/>
      <c r="P1578" s="1033"/>
      <c r="Q1578" s="887"/>
      <c r="R1578" s="672"/>
      <c r="S1578" s="670"/>
      <c r="T1578" s="671"/>
      <c r="U1578" s="425"/>
    </row>
    <row r="1579" spans="1:21" ht="13.5" customHeight="1" outlineLevel="1">
      <c r="A1579" s="425"/>
      <c r="B1579" s="170">
        <f t="shared" si="25"/>
        <v>1572</v>
      </c>
      <c r="C1579" s="459"/>
      <c r="D1579" s="451">
        <v>8595568920058</v>
      </c>
      <c r="E1579" s="204" t="s">
        <v>150</v>
      </c>
      <c r="F1579" s="582" t="s">
        <v>6897</v>
      </c>
      <c r="G1579" s="715" t="s">
        <v>8568</v>
      </c>
      <c r="H1579" s="723">
        <v>1</v>
      </c>
      <c r="I1579" s="684">
        <v>0.17299999999999999</v>
      </c>
      <c r="J1579" s="684">
        <v>1.9226624999999999</v>
      </c>
      <c r="K1579" s="684" t="s">
        <v>9173</v>
      </c>
      <c r="L1579" s="445">
        <v>12227.061492048644</v>
      </c>
      <c r="M1579" s="446">
        <f>L1579*ЗМІСТ!$E$13/1000*1.2</f>
        <v>771.08544960471693</v>
      </c>
      <c r="N1579" s="874"/>
      <c r="O1579" s="875"/>
      <c r="P1579" s="1033"/>
      <c r="Q1579" s="887"/>
      <c r="R1579" s="672"/>
      <c r="S1579" s="670"/>
      <c r="T1579" s="671"/>
      <c r="U1579" s="425"/>
    </row>
    <row r="1580" spans="1:21" ht="13.5" customHeight="1" outlineLevel="1">
      <c r="A1580" s="425"/>
      <c r="B1580" s="170">
        <f t="shared" si="25"/>
        <v>1573</v>
      </c>
      <c r="C1580" s="450"/>
      <c r="D1580" s="451">
        <v>8595568921895</v>
      </c>
      <c r="E1580" s="204" t="s">
        <v>3863</v>
      </c>
      <c r="F1580" s="582" t="s">
        <v>6898</v>
      </c>
      <c r="G1580" s="715" t="s">
        <v>8568</v>
      </c>
      <c r="H1580" s="723">
        <v>1</v>
      </c>
      <c r="I1580" s="684">
        <v>0.17299999999999999</v>
      </c>
      <c r="J1580" s="684">
        <v>1.9226624999999999</v>
      </c>
      <c r="K1580" s="684" t="s">
        <v>9173</v>
      </c>
      <c r="L1580" s="445">
        <v>35607.96065521604</v>
      </c>
      <c r="M1580" s="446">
        <f>L1580*ЗМІСТ!$E$13/1000*1.2</f>
        <v>2245.5747334868392</v>
      </c>
      <c r="N1580" s="874"/>
      <c r="O1580" s="875"/>
      <c r="P1580" s="1033"/>
      <c r="Q1580" s="887"/>
      <c r="R1580" s="672"/>
      <c r="S1580" s="670"/>
      <c r="T1580" s="671"/>
      <c r="U1580" s="425"/>
    </row>
    <row r="1581" spans="1:21" s="897" customFormat="1" ht="13.5" customHeight="1" outlineLevel="1">
      <c r="A1581" s="425"/>
      <c r="B1581" s="170">
        <f t="shared" si="25"/>
        <v>1574</v>
      </c>
      <c r="C1581" s="826"/>
      <c r="D1581" s="47">
        <v>8595568920089</v>
      </c>
      <c r="E1581" s="570" t="s">
        <v>151</v>
      </c>
      <c r="F1581" s="582" t="s">
        <v>6899</v>
      </c>
      <c r="G1581" s="878" t="s">
        <v>8568</v>
      </c>
      <c r="H1581" s="723">
        <v>1</v>
      </c>
      <c r="I1581" s="684">
        <v>8.3000000000000004E-2</v>
      </c>
      <c r="J1581" s="684">
        <v>1.0119275999999999</v>
      </c>
      <c r="K1581" s="684" t="s">
        <v>9173</v>
      </c>
      <c r="L1581" s="445">
        <v>9100.496318803418</v>
      </c>
      <c r="M1581" s="446">
        <f>L1581*ЗМІСТ!$E$13/1000*1.2</f>
        <v>573.9122437696077</v>
      </c>
      <c r="N1581" s="874"/>
      <c r="O1581" s="875"/>
      <c r="P1581" s="1033"/>
      <c r="Q1581" s="887"/>
      <c r="R1581" s="672"/>
      <c r="S1581" s="670"/>
      <c r="T1581" s="671"/>
      <c r="U1581" s="425"/>
    </row>
    <row r="1582" spans="1:21" ht="13.5" customHeight="1" outlineLevel="1">
      <c r="A1582" s="425"/>
      <c r="B1582" s="170">
        <f t="shared" si="25"/>
        <v>1575</v>
      </c>
      <c r="C1582" s="450"/>
      <c r="D1582" s="47">
        <v>8595568926685</v>
      </c>
      <c r="E1582" s="204" t="s">
        <v>892</v>
      </c>
      <c r="F1582" s="582" t="s">
        <v>6900</v>
      </c>
      <c r="G1582" s="715" t="s">
        <v>8567</v>
      </c>
      <c r="H1582" s="723">
        <v>50</v>
      </c>
      <c r="I1582" s="684">
        <v>0.37</v>
      </c>
      <c r="J1582" s="684">
        <v>18.589500000000001</v>
      </c>
      <c r="K1582" s="684" t="s">
        <v>9173</v>
      </c>
      <c r="L1582" s="445">
        <v>2848.6458367780847</v>
      </c>
      <c r="M1582" s="446">
        <f>L1582*ЗМІСТ!$E$13/1000*1.2</f>
        <v>179.64654526723922</v>
      </c>
      <c r="N1582" s="874"/>
      <c r="O1582" s="875"/>
      <c r="P1582" s="1033"/>
      <c r="Q1582" s="887"/>
      <c r="R1582" s="672"/>
      <c r="S1582" s="670"/>
      <c r="T1582" s="671"/>
      <c r="U1582" s="425"/>
    </row>
    <row r="1583" spans="1:21" ht="13.5" customHeight="1" outlineLevel="1">
      <c r="A1583" s="425"/>
      <c r="B1583" s="170">
        <f t="shared" si="25"/>
        <v>1576</v>
      </c>
      <c r="C1583" s="459"/>
      <c r="D1583" s="47">
        <v>8595568926692</v>
      </c>
      <c r="E1583" s="204" t="s">
        <v>893</v>
      </c>
      <c r="F1583" s="582" t="s">
        <v>6901</v>
      </c>
      <c r="G1583" s="715" t="s">
        <v>8567</v>
      </c>
      <c r="H1583" s="723">
        <v>50</v>
      </c>
      <c r="I1583" s="684">
        <v>0.54</v>
      </c>
      <c r="J1583" s="684">
        <v>25.65</v>
      </c>
      <c r="K1583" s="684" t="s">
        <v>9173</v>
      </c>
      <c r="L1583" s="445">
        <v>4923.7510080649181</v>
      </c>
      <c r="M1583" s="446">
        <f>L1583*ЗМІСТ!$E$13/1000*1.2</f>
        <v>310.51064577244466</v>
      </c>
      <c r="N1583" s="874"/>
      <c r="O1583" s="875"/>
      <c r="P1583" s="1033"/>
      <c r="Q1583" s="887"/>
      <c r="R1583" s="672"/>
      <c r="S1583" s="670"/>
      <c r="T1583" s="671"/>
      <c r="U1583" s="425"/>
    </row>
    <row r="1584" spans="1:21" ht="13.5" customHeight="1" outlineLevel="1">
      <c r="A1584" s="425"/>
      <c r="B1584" s="170">
        <f t="shared" si="25"/>
        <v>1577</v>
      </c>
      <c r="C1584" s="450"/>
      <c r="D1584" s="47">
        <v>8595568926708</v>
      </c>
      <c r="E1584" s="204" t="s">
        <v>894</v>
      </c>
      <c r="F1584" s="582" t="s">
        <v>6902</v>
      </c>
      <c r="G1584" s="715" t="s">
        <v>8567</v>
      </c>
      <c r="H1584" s="723">
        <v>50</v>
      </c>
      <c r="I1584" s="684">
        <v>0.78</v>
      </c>
      <c r="J1584" s="684">
        <v>70.56</v>
      </c>
      <c r="K1584" s="684" t="s">
        <v>9173</v>
      </c>
      <c r="L1584" s="445">
        <v>7416.3020868348658</v>
      </c>
      <c r="M1584" s="446">
        <f>L1584*ЗМІСТ!$E$13/1000*1.2</f>
        <v>467.70048819582001</v>
      </c>
      <c r="N1584" s="874"/>
      <c r="O1584" s="875"/>
      <c r="P1584" s="1033"/>
      <c r="Q1584" s="887"/>
      <c r="R1584" s="672"/>
      <c r="S1584" s="670"/>
      <c r="T1584" s="671"/>
      <c r="U1584" s="425"/>
    </row>
    <row r="1585" spans="1:21" ht="13.5" customHeight="1" outlineLevel="1">
      <c r="A1585" s="425"/>
      <c r="B1585" s="170">
        <f t="shared" si="25"/>
        <v>1578</v>
      </c>
      <c r="C1585" s="459"/>
      <c r="D1585" s="47">
        <v>8595568926654</v>
      </c>
      <c r="E1585" s="204" t="s">
        <v>889</v>
      </c>
      <c r="F1585" s="582" t="s">
        <v>6903</v>
      </c>
      <c r="G1585" s="715" t="s">
        <v>8567</v>
      </c>
      <c r="H1585" s="723">
        <v>50</v>
      </c>
      <c r="I1585" s="684">
        <v>0.14499999999999999</v>
      </c>
      <c r="J1585" s="684">
        <v>4.3033599999999996</v>
      </c>
      <c r="K1585" s="684" t="s">
        <v>9173</v>
      </c>
      <c r="L1585" s="445">
        <v>1596.2239616929123</v>
      </c>
      <c r="M1585" s="446">
        <f>L1585*ЗМІСТ!$E$13/1000*1.2</f>
        <v>100.66401252436795</v>
      </c>
      <c r="N1585" s="874"/>
      <c r="O1585" s="875"/>
      <c r="P1585" s="1033"/>
      <c r="Q1585" s="887"/>
      <c r="R1585" s="672"/>
      <c r="S1585" s="670"/>
      <c r="T1585" s="671"/>
      <c r="U1585" s="425"/>
    </row>
    <row r="1586" spans="1:21" ht="13.5" customHeight="1" outlineLevel="1">
      <c r="A1586" s="425"/>
      <c r="B1586" s="170">
        <f t="shared" si="25"/>
        <v>1579</v>
      </c>
      <c r="C1586" s="450"/>
      <c r="D1586" s="47">
        <v>8595568926661</v>
      </c>
      <c r="E1586" s="204" t="s">
        <v>890</v>
      </c>
      <c r="F1586" s="582" t="s">
        <v>6904</v>
      </c>
      <c r="G1586" s="715" t="s">
        <v>8567</v>
      </c>
      <c r="H1586" s="723">
        <v>50</v>
      </c>
      <c r="I1586" s="684">
        <v>0.2</v>
      </c>
      <c r="J1586" s="684">
        <v>8</v>
      </c>
      <c r="K1586" s="684" t="s">
        <v>9173</v>
      </c>
      <c r="L1586" s="445">
        <v>1976.8760080649176</v>
      </c>
      <c r="M1586" s="446">
        <f>L1586*ЗМІСТ!$E$13/1000*1.2</f>
        <v>124.66939227244465</v>
      </c>
      <c r="N1586" s="874"/>
      <c r="O1586" s="875"/>
      <c r="P1586" s="1033"/>
      <c r="Q1586" s="887"/>
      <c r="R1586" s="672"/>
      <c r="S1586" s="670"/>
      <c r="T1586" s="671"/>
      <c r="U1586" s="425"/>
    </row>
    <row r="1587" spans="1:21" ht="13.5" customHeight="1" outlineLevel="1">
      <c r="A1587" s="425"/>
      <c r="B1587" s="170">
        <f t="shared" si="25"/>
        <v>1580</v>
      </c>
      <c r="C1587" s="459"/>
      <c r="D1587" s="47">
        <v>8595568926678</v>
      </c>
      <c r="E1587" s="204" t="s">
        <v>891</v>
      </c>
      <c r="F1587" s="582" t="s">
        <v>6905</v>
      </c>
      <c r="G1587" s="715" t="s">
        <v>8567</v>
      </c>
      <c r="H1587" s="723">
        <v>50</v>
      </c>
      <c r="I1587" s="684">
        <v>0.26</v>
      </c>
      <c r="J1587" s="684">
        <v>12.298439999999999</v>
      </c>
      <c r="K1587" s="684" t="s">
        <v>9173</v>
      </c>
      <c r="L1587" s="445">
        <v>2418.9072578945729</v>
      </c>
      <c r="M1587" s="446">
        <f>L1587*ЗМІСТ!$E$13/1000*1.2</f>
        <v>152.54558028670206</v>
      </c>
      <c r="N1587" s="874"/>
      <c r="O1587" s="875"/>
      <c r="P1587" s="1033"/>
      <c r="Q1587" s="887"/>
      <c r="R1587" s="672"/>
      <c r="S1587" s="670"/>
      <c r="T1587" s="671"/>
      <c r="U1587" s="425"/>
    </row>
    <row r="1588" spans="1:21" ht="13.5" customHeight="1" outlineLevel="1">
      <c r="A1588" s="425"/>
      <c r="B1588" s="170">
        <f t="shared" si="25"/>
        <v>1581</v>
      </c>
      <c r="C1588" s="450"/>
      <c r="D1588" s="47">
        <v>8595568915474</v>
      </c>
      <c r="E1588" s="204" t="s">
        <v>3864</v>
      </c>
      <c r="F1588" s="582" t="s">
        <v>6906</v>
      </c>
      <c r="G1588" s="715" t="s">
        <v>8567</v>
      </c>
      <c r="H1588" s="723">
        <v>140</v>
      </c>
      <c r="I1588" s="684">
        <v>2.2000000000000002</v>
      </c>
      <c r="J1588" s="684">
        <v>15.428571399999999</v>
      </c>
      <c r="K1588" s="684" t="s">
        <v>9173</v>
      </c>
      <c r="L1588" s="445">
        <v>8858.7833669975407</v>
      </c>
      <c r="M1588" s="446">
        <f>L1588*ЗМІСТ!$E$13/1000*1.2</f>
        <v>558.66889685099409</v>
      </c>
      <c r="N1588" s="874"/>
      <c r="O1588" s="875"/>
      <c r="P1588" s="1033"/>
      <c r="Q1588" s="887"/>
      <c r="R1588" s="672"/>
      <c r="S1588" s="670"/>
      <c r="T1588" s="671"/>
      <c r="U1588" s="425"/>
    </row>
    <row r="1589" spans="1:21" ht="13.5" customHeight="1" outlineLevel="1">
      <c r="A1589" s="425"/>
      <c r="B1589" s="170">
        <f t="shared" si="25"/>
        <v>1582</v>
      </c>
      <c r="C1589" s="459"/>
      <c r="D1589" s="47">
        <v>8595568905116</v>
      </c>
      <c r="E1589" s="204" t="s">
        <v>695</v>
      </c>
      <c r="F1589" s="582" t="s">
        <v>6907</v>
      </c>
      <c r="G1589" s="715" t="s">
        <v>8567</v>
      </c>
      <c r="H1589" s="723">
        <v>140</v>
      </c>
      <c r="I1589" s="684">
        <v>2.2000000000000002</v>
      </c>
      <c r="J1589" s="684">
        <v>15.428571399999999</v>
      </c>
      <c r="K1589" s="684" t="s">
        <v>9173</v>
      </c>
      <c r="L1589" s="445">
        <v>8983.6228628505214</v>
      </c>
      <c r="M1589" s="446">
        <f>L1589*ЗМІСТ!$E$13/1000*1.2</f>
        <v>566.54175484314715</v>
      </c>
      <c r="N1589" s="874"/>
      <c r="O1589" s="875"/>
      <c r="P1589" s="1033"/>
      <c r="Q1589" s="887"/>
      <c r="R1589" s="672"/>
      <c r="S1589" s="670"/>
      <c r="T1589" s="671"/>
      <c r="U1589" s="425"/>
    </row>
    <row r="1590" spans="1:21" ht="13.5" customHeight="1" outlineLevel="1">
      <c r="A1590" s="425"/>
      <c r="B1590" s="170">
        <f t="shared" si="25"/>
        <v>1583</v>
      </c>
      <c r="C1590" s="450"/>
      <c r="D1590" s="47">
        <v>8595568926975</v>
      </c>
      <c r="E1590" s="204" t="s">
        <v>3865</v>
      </c>
      <c r="F1590" s="582" t="s">
        <v>6908</v>
      </c>
      <c r="G1590" s="715" t="s">
        <v>8567</v>
      </c>
      <c r="H1590" s="723">
        <v>162</v>
      </c>
      <c r="I1590" s="684">
        <v>3.5</v>
      </c>
      <c r="J1590" s="684">
        <v>17.766666699999998</v>
      </c>
      <c r="K1590" s="684" t="s">
        <v>9173</v>
      </c>
      <c r="L1590" s="445">
        <v>13424.894656616778</v>
      </c>
      <c r="M1590" s="446">
        <f>L1590*ЗМІСТ!$E$13/1000*1.2</f>
        <v>846.62540864173548</v>
      </c>
      <c r="N1590" s="874"/>
      <c r="O1590" s="875"/>
      <c r="P1590" s="1033"/>
      <c r="Q1590" s="887"/>
      <c r="R1590" s="672"/>
      <c r="S1590" s="670"/>
      <c r="T1590" s="671"/>
      <c r="U1590" s="425"/>
    </row>
    <row r="1591" spans="1:21" ht="13.5" customHeight="1" outlineLevel="1">
      <c r="A1591" s="425"/>
      <c r="B1591" s="170">
        <f t="shared" si="25"/>
        <v>1584</v>
      </c>
      <c r="C1591" s="459"/>
      <c r="D1591" s="47">
        <v>8595568905123</v>
      </c>
      <c r="E1591" s="204" t="s">
        <v>696</v>
      </c>
      <c r="F1591" s="582" t="s">
        <v>6909</v>
      </c>
      <c r="G1591" s="715" t="s">
        <v>8567</v>
      </c>
      <c r="H1591" s="723">
        <v>162</v>
      </c>
      <c r="I1591" s="684">
        <v>3.5</v>
      </c>
      <c r="J1591" s="684">
        <v>17.766666699999998</v>
      </c>
      <c r="K1591" s="684" t="s">
        <v>9173</v>
      </c>
      <c r="L1591" s="445">
        <v>12380.961054342168</v>
      </c>
      <c r="M1591" s="446">
        <f>L1591*ЗМІСТ!$E$13/1000*1.2</f>
        <v>780.79094697726566</v>
      </c>
      <c r="N1591" s="874"/>
      <c r="O1591" s="875"/>
      <c r="P1591" s="1033"/>
      <c r="Q1591" s="887"/>
      <c r="R1591" s="672"/>
      <c r="S1591" s="670"/>
      <c r="T1591" s="671"/>
      <c r="U1591" s="425"/>
    </row>
    <row r="1592" spans="1:21" ht="13.5" customHeight="1" outlineLevel="1">
      <c r="A1592" s="425"/>
      <c r="B1592" s="170">
        <f t="shared" si="25"/>
        <v>1585</v>
      </c>
      <c r="C1592" s="450"/>
      <c r="D1592" s="47">
        <v>8595568905130</v>
      </c>
      <c r="E1592" s="204" t="s">
        <v>697</v>
      </c>
      <c r="F1592" s="582" t="s">
        <v>6910</v>
      </c>
      <c r="G1592" s="715" t="s">
        <v>8567</v>
      </c>
      <c r="H1592" s="723">
        <v>96</v>
      </c>
      <c r="I1592" s="684">
        <v>4.5999999999999996</v>
      </c>
      <c r="J1592" s="684">
        <v>26.75</v>
      </c>
      <c r="K1592" s="684" t="s">
        <v>9173</v>
      </c>
      <c r="L1592" s="445">
        <v>22079.207456625405</v>
      </c>
      <c r="M1592" s="446">
        <f>L1592*ЗМІСТ!$E$13/1000*1.2</f>
        <v>1392.3996063714312</v>
      </c>
      <c r="N1592" s="874"/>
      <c r="O1592" s="875"/>
      <c r="P1592" s="1033"/>
      <c r="Q1592" s="887"/>
      <c r="R1592" s="672"/>
      <c r="S1592" s="670"/>
      <c r="T1592" s="671"/>
      <c r="U1592" s="425"/>
    </row>
    <row r="1593" spans="1:21" ht="13.5" customHeight="1" outlineLevel="1">
      <c r="A1593" s="425"/>
      <c r="B1593" s="170">
        <f t="shared" si="25"/>
        <v>1586</v>
      </c>
      <c r="C1593" s="459"/>
      <c r="D1593" s="47">
        <v>8595568922205</v>
      </c>
      <c r="E1593" s="204" t="s">
        <v>3866</v>
      </c>
      <c r="F1593" s="582" t="s">
        <v>6911</v>
      </c>
      <c r="G1593" s="715" t="s">
        <v>8567</v>
      </c>
      <c r="H1593" s="723">
        <v>70</v>
      </c>
      <c r="I1593" s="684">
        <v>5.5</v>
      </c>
      <c r="J1593" s="684">
        <v>36</v>
      </c>
      <c r="K1593" s="684" t="s">
        <v>9173</v>
      </c>
      <c r="L1593" s="445">
        <v>23941.025884574734</v>
      </c>
      <c r="M1593" s="446">
        <f>L1593*ЗМІСТ!$E$13/1000*1.2</f>
        <v>1509.8130258206791</v>
      </c>
      <c r="N1593" s="874"/>
      <c r="O1593" s="875"/>
      <c r="P1593" s="1033"/>
      <c r="Q1593" s="887"/>
      <c r="R1593" s="672"/>
      <c r="S1593" s="670"/>
      <c r="T1593" s="671"/>
      <c r="U1593" s="425"/>
    </row>
    <row r="1594" spans="1:21" ht="13.5" customHeight="1" outlineLevel="1">
      <c r="A1594" s="425"/>
      <c r="B1594" s="170">
        <f t="shared" si="25"/>
        <v>1587</v>
      </c>
      <c r="C1594" s="450"/>
      <c r="D1594" s="47">
        <v>8595568905147</v>
      </c>
      <c r="E1594" s="204" t="s">
        <v>698</v>
      </c>
      <c r="F1594" s="582" t="s">
        <v>6912</v>
      </c>
      <c r="G1594" s="715" t="s">
        <v>8567</v>
      </c>
      <c r="H1594" s="723">
        <v>70</v>
      </c>
      <c r="I1594" s="684">
        <v>5.5</v>
      </c>
      <c r="J1594" s="684">
        <v>36</v>
      </c>
      <c r="K1594" s="684" t="s">
        <v>9173</v>
      </c>
      <c r="L1594" s="445">
        <v>24188.758093848613</v>
      </c>
      <c r="M1594" s="446">
        <f>L1594*ЗМІСТ!$E$13/1000*1.2</f>
        <v>1525.4359702291738</v>
      </c>
      <c r="N1594" s="874"/>
      <c r="O1594" s="875"/>
      <c r="P1594" s="1033"/>
      <c r="Q1594" s="887"/>
      <c r="R1594" s="672"/>
      <c r="S1594" s="670"/>
      <c r="T1594" s="671"/>
      <c r="U1594" s="425"/>
    </row>
    <row r="1595" spans="1:21" ht="13.5" customHeight="1" outlineLevel="1">
      <c r="A1595" s="425"/>
      <c r="B1595" s="170">
        <f t="shared" si="25"/>
        <v>1588</v>
      </c>
      <c r="C1595" s="459"/>
      <c r="D1595" s="47">
        <v>8595057632707</v>
      </c>
      <c r="E1595" s="204" t="s">
        <v>17</v>
      </c>
      <c r="F1595" s="582" t="s">
        <v>6913</v>
      </c>
      <c r="G1595" s="715" t="s">
        <v>8568</v>
      </c>
      <c r="H1595" s="723">
        <v>50</v>
      </c>
      <c r="I1595" s="684">
        <v>7.0499999999999993E-2</v>
      </c>
      <c r="J1595" s="684">
        <v>0.56949749999999999</v>
      </c>
      <c r="K1595" s="684" t="s">
        <v>9173</v>
      </c>
      <c r="L1595" s="445">
        <v>1146.5473912247087</v>
      </c>
      <c r="M1595" s="446">
        <f>L1595*ЗМІСТ!$E$13/1000*1.2</f>
        <v>72.305681232612429</v>
      </c>
      <c r="N1595" s="874">
        <v>0.15766093621234725</v>
      </c>
      <c r="O1595" s="1050" t="s">
        <v>9171</v>
      </c>
      <c r="P1595" s="1033"/>
      <c r="Q1595" s="1033"/>
      <c r="R1595" s="672"/>
      <c r="S1595" s="670"/>
      <c r="T1595" s="671"/>
      <c r="U1595" s="425"/>
    </row>
    <row r="1596" spans="1:21" ht="13.5" customHeight="1" outlineLevel="1">
      <c r="A1596" s="425"/>
      <c r="B1596" s="170">
        <f t="shared" si="25"/>
        <v>1589</v>
      </c>
      <c r="C1596" s="450"/>
      <c r="D1596" s="47">
        <v>8595057632714</v>
      </c>
      <c r="E1596" s="204" t="s">
        <v>18</v>
      </c>
      <c r="F1596" s="582" t="s">
        <v>6914</v>
      </c>
      <c r="G1596" s="715" t="s">
        <v>8568</v>
      </c>
      <c r="H1596" s="723">
        <v>32</v>
      </c>
      <c r="I1596" s="684">
        <v>9.8699999999999996E-2</v>
      </c>
      <c r="J1596" s="684">
        <v>0.88983979999999996</v>
      </c>
      <c r="K1596" s="684" t="s">
        <v>9173</v>
      </c>
      <c r="L1596" s="445">
        <v>1362.9825216570705</v>
      </c>
      <c r="M1596" s="446">
        <f>L1596*ЗМІСТ!$E$13/1000*1.2</f>
        <v>85.954911668578021</v>
      </c>
      <c r="N1596" s="874">
        <v>0.11333860602751973</v>
      </c>
      <c r="O1596" s="1050" t="s">
        <v>9171</v>
      </c>
      <c r="P1596" s="1033"/>
      <c r="Q1596" s="1033"/>
      <c r="R1596" s="672"/>
      <c r="S1596" s="670"/>
      <c r="T1596" s="671"/>
      <c r="U1596" s="425"/>
    </row>
    <row r="1597" spans="1:21" ht="13.5" customHeight="1" outlineLevel="1">
      <c r="A1597" s="425"/>
      <c r="B1597" s="170">
        <f t="shared" si="25"/>
        <v>1590</v>
      </c>
      <c r="C1597" s="459"/>
      <c r="D1597" s="47">
        <v>8595057632721</v>
      </c>
      <c r="E1597" s="204" t="s">
        <v>19</v>
      </c>
      <c r="F1597" s="582" t="s">
        <v>6915</v>
      </c>
      <c r="G1597" s="715" t="s">
        <v>8568</v>
      </c>
      <c r="H1597" s="723">
        <v>28</v>
      </c>
      <c r="I1597" s="684">
        <v>0.14019999999999999</v>
      </c>
      <c r="J1597" s="684">
        <v>1.0169598</v>
      </c>
      <c r="K1597" s="684" t="s">
        <v>9173</v>
      </c>
      <c r="L1597" s="445">
        <v>1691.4231941396019</v>
      </c>
      <c r="M1597" s="446">
        <f>L1597*ЗМІСТ!$E$13/1000*1.2</f>
        <v>106.66764168750879</v>
      </c>
      <c r="N1597" s="874">
        <v>0.11333508473947627</v>
      </c>
      <c r="O1597" s="1050" t="s">
        <v>9171</v>
      </c>
      <c r="P1597" s="1033"/>
      <c r="Q1597" s="1033"/>
      <c r="R1597" s="672"/>
      <c r="S1597" s="670"/>
      <c r="T1597" s="671"/>
      <c r="U1597" s="425"/>
    </row>
    <row r="1598" spans="1:21" ht="13.5" customHeight="1" outlineLevel="1">
      <c r="A1598" s="425"/>
      <c r="B1598" s="170">
        <f t="shared" si="25"/>
        <v>1591</v>
      </c>
      <c r="C1598" s="450"/>
      <c r="D1598" s="47">
        <v>8595057657212</v>
      </c>
      <c r="E1598" s="204" t="s">
        <v>20</v>
      </c>
      <c r="F1598" s="582" t="s">
        <v>6916</v>
      </c>
      <c r="G1598" s="715" t="s">
        <v>8568</v>
      </c>
      <c r="H1598" s="723">
        <v>16</v>
      </c>
      <c r="I1598" s="684">
        <v>0.1807</v>
      </c>
      <c r="J1598" s="684">
        <v>1.7796797</v>
      </c>
      <c r="K1598" s="684" t="s">
        <v>9173</v>
      </c>
      <c r="L1598" s="445">
        <v>2214.0692001221</v>
      </c>
      <c r="M1598" s="446">
        <f>L1598*ЗМІСТ!$E$13/1000*1.2</f>
        <v>139.62770578542811</v>
      </c>
      <c r="N1598" s="874">
        <v>2.5639823655731281E-2</v>
      </c>
      <c r="O1598" s="875"/>
      <c r="P1598" s="1033"/>
      <c r="Q1598" s="887"/>
      <c r="R1598" s="672"/>
      <c r="S1598" s="670"/>
      <c r="T1598" s="671"/>
      <c r="U1598" s="425"/>
    </row>
    <row r="1599" spans="1:21" ht="13.5" customHeight="1" outlineLevel="1">
      <c r="A1599" s="425"/>
      <c r="B1599" s="170">
        <f t="shared" si="25"/>
        <v>1592</v>
      </c>
      <c r="C1599" s="459"/>
      <c r="D1599" s="47">
        <v>8595568910578</v>
      </c>
      <c r="E1599" s="204" t="s">
        <v>214</v>
      </c>
      <c r="F1599" s="582" t="s">
        <v>6917</v>
      </c>
      <c r="G1599" s="715" t="s">
        <v>8568</v>
      </c>
      <c r="H1599" s="723">
        <v>100</v>
      </c>
      <c r="I1599" s="684">
        <v>2.4E-2</v>
      </c>
      <c r="J1599" s="684">
        <v>0.28474880000000002</v>
      </c>
      <c r="K1599" s="684" t="s">
        <v>9173</v>
      </c>
      <c r="L1599" s="445">
        <v>1124.5500295895956</v>
      </c>
      <c r="M1599" s="446">
        <f>L1599*ЗМІСТ!$E$13/1000*1.2</f>
        <v>70.91844313803351</v>
      </c>
      <c r="N1599" s="874"/>
      <c r="O1599" s="875"/>
      <c r="P1599" s="1033"/>
      <c r="Q1599" s="887"/>
      <c r="R1599" s="672"/>
      <c r="S1599" s="670"/>
      <c r="T1599" s="671"/>
      <c r="U1599" s="425"/>
    </row>
    <row r="1600" spans="1:21" ht="13.5" customHeight="1" outlineLevel="1">
      <c r="A1600" s="425"/>
      <c r="B1600" s="170">
        <f t="shared" si="25"/>
        <v>1593</v>
      </c>
      <c r="C1600" s="450"/>
      <c r="D1600" s="47">
        <v>8595057615496</v>
      </c>
      <c r="E1600" s="204" t="s">
        <v>21</v>
      </c>
      <c r="F1600" s="582" t="s">
        <v>6918</v>
      </c>
      <c r="G1600" s="715" t="s">
        <v>8568</v>
      </c>
      <c r="H1600" s="723">
        <v>90</v>
      </c>
      <c r="I1600" s="684">
        <v>3.3000000000000002E-2</v>
      </c>
      <c r="J1600" s="684">
        <v>0.31638749999999999</v>
      </c>
      <c r="K1600" s="684" t="s">
        <v>9173</v>
      </c>
      <c r="L1600" s="445">
        <v>318.7547477411477</v>
      </c>
      <c r="M1600" s="446">
        <f>L1600*ЗМІСТ!$E$13/1000*1.2</f>
        <v>20.101898410788095</v>
      </c>
      <c r="N1600" s="874">
        <v>2.5627426047001755E-2</v>
      </c>
      <c r="O1600" s="875"/>
      <c r="P1600" s="1033"/>
      <c r="Q1600" s="887"/>
      <c r="R1600" s="672"/>
      <c r="S1600" s="670"/>
      <c r="T1600" s="671"/>
      <c r="U1600" s="425"/>
    </row>
    <row r="1601" spans="1:21" ht="13.5" customHeight="1" outlineLevel="1">
      <c r="A1601" s="425"/>
      <c r="B1601" s="170">
        <f t="shared" si="25"/>
        <v>1594</v>
      </c>
      <c r="C1601" s="459"/>
      <c r="D1601" s="47">
        <v>8595057650558</v>
      </c>
      <c r="E1601" s="204" t="s">
        <v>22</v>
      </c>
      <c r="F1601" s="582" t="s">
        <v>6919</v>
      </c>
      <c r="G1601" s="715" t="s">
        <v>8568</v>
      </c>
      <c r="H1601" s="723">
        <v>100</v>
      </c>
      <c r="I1601" s="684">
        <v>3.1E-2</v>
      </c>
      <c r="J1601" s="684">
        <v>0.28474880000000002</v>
      </c>
      <c r="K1601" s="684" t="s">
        <v>9173</v>
      </c>
      <c r="L1601" s="445">
        <v>304.83200687918264</v>
      </c>
      <c r="M1601" s="446">
        <f>L1601*ЗМІСТ!$E$13/1000*1.2</f>
        <v>19.223876908707673</v>
      </c>
      <c r="N1601" s="874">
        <v>0.218379988030282</v>
      </c>
      <c r="O1601" s="1050" t="s">
        <v>9171</v>
      </c>
      <c r="P1601" s="1033"/>
      <c r="Q1601" s="1033"/>
      <c r="R1601" s="672"/>
      <c r="S1601" s="670"/>
      <c r="T1601" s="671"/>
      <c r="U1601" s="425"/>
    </row>
    <row r="1602" spans="1:21" ht="13.5" customHeight="1" outlineLevel="1">
      <c r="A1602" s="425"/>
      <c r="B1602" s="170">
        <f t="shared" si="25"/>
        <v>1595</v>
      </c>
      <c r="C1602" s="450"/>
      <c r="D1602" s="47">
        <v>8595057600072</v>
      </c>
      <c r="E1602" s="204" t="s">
        <v>23</v>
      </c>
      <c r="F1602" s="582" t="s">
        <v>6920</v>
      </c>
      <c r="G1602" s="715" t="s">
        <v>8568</v>
      </c>
      <c r="H1602" s="723">
        <v>100</v>
      </c>
      <c r="I1602" s="684">
        <v>4.9000000000000002E-2</v>
      </c>
      <c r="J1602" s="684">
        <v>0.28474880000000002</v>
      </c>
      <c r="K1602" s="684" t="s">
        <v>9173</v>
      </c>
      <c r="L1602" s="445">
        <v>407.74</v>
      </c>
      <c r="M1602" s="446">
        <f>L1602*ЗМІСТ!$E$13/1000*1.2</f>
        <v>25.713650121600001</v>
      </c>
      <c r="N1602" s="874"/>
      <c r="O1602" s="875"/>
      <c r="P1602" s="1033"/>
      <c r="Q1602" s="887"/>
      <c r="R1602" s="672"/>
      <c r="S1602" s="670"/>
      <c r="T1602" s="671"/>
      <c r="U1602" s="425"/>
    </row>
    <row r="1603" spans="1:21" ht="13.5" customHeight="1" outlineLevel="1">
      <c r="A1603" s="425"/>
      <c r="B1603" s="170">
        <f t="shared" si="25"/>
        <v>1596</v>
      </c>
      <c r="C1603" s="459"/>
      <c r="D1603" s="47">
        <v>8595057600089</v>
      </c>
      <c r="E1603" s="204" t="s">
        <v>25</v>
      </c>
      <c r="F1603" s="582" t="s">
        <v>6921</v>
      </c>
      <c r="G1603" s="715" t="s">
        <v>8568</v>
      </c>
      <c r="H1603" s="723">
        <v>150</v>
      </c>
      <c r="I1603" s="684">
        <v>2.0299999999999999E-2</v>
      </c>
      <c r="J1603" s="684">
        <v>0.18983249999999999</v>
      </c>
      <c r="K1603" s="684" t="s">
        <v>9173</v>
      </c>
      <c r="L1603" s="445">
        <v>211.5739726495726</v>
      </c>
      <c r="M1603" s="446">
        <f>L1603*ЗМІСТ!$E$13/1000*1.2</f>
        <v>13.342667159337021</v>
      </c>
      <c r="N1603" s="874">
        <v>2.566401323236666E-2</v>
      </c>
      <c r="O1603" s="875"/>
      <c r="P1603" s="1033"/>
      <c r="Q1603" s="887"/>
      <c r="R1603" s="672"/>
      <c r="S1603" s="670"/>
      <c r="T1603" s="671"/>
      <c r="U1603" s="425"/>
    </row>
    <row r="1604" spans="1:21" ht="13.5" customHeight="1" outlineLevel="1">
      <c r="A1604" s="425"/>
      <c r="B1604" s="170">
        <f t="shared" ref="B1604:B1667" si="26">B1603+1</f>
        <v>1597</v>
      </c>
      <c r="C1604" s="450"/>
      <c r="D1604" s="47">
        <v>8595057634923</v>
      </c>
      <c r="E1604" s="204" t="s">
        <v>215</v>
      </c>
      <c r="F1604" s="582" t="s">
        <v>6922</v>
      </c>
      <c r="G1604" s="715" t="s">
        <v>8568</v>
      </c>
      <c r="H1604" s="723">
        <v>120</v>
      </c>
      <c r="I1604" s="684">
        <v>1.7000000000000001E-2</v>
      </c>
      <c r="J1604" s="684">
        <v>0.23729059999999999</v>
      </c>
      <c r="K1604" s="684" t="s">
        <v>9173</v>
      </c>
      <c r="L1604" s="445">
        <v>761.72111378709189</v>
      </c>
      <c r="M1604" s="446">
        <f>L1604*ЗМІСТ!$E$13/1000*1.2</f>
        <v>48.03705844449096</v>
      </c>
      <c r="N1604" s="874"/>
      <c r="O1604" s="875"/>
      <c r="P1604" s="1033"/>
      <c r="Q1604" s="887"/>
      <c r="R1604" s="672"/>
      <c r="S1604" s="670"/>
      <c r="T1604" s="671"/>
      <c r="U1604" s="425"/>
    </row>
    <row r="1605" spans="1:21" ht="13.5" customHeight="1" outlineLevel="1">
      <c r="A1605" s="425"/>
      <c r="B1605" s="170">
        <f t="shared" si="26"/>
        <v>1598</v>
      </c>
      <c r="C1605" s="459"/>
      <c r="D1605" s="47">
        <v>8595568932327</v>
      </c>
      <c r="E1605" s="204" t="s">
        <v>27</v>
      </c>
      <c r="F1605" s="582" t="s">
        <v>6923</v>
      </c>
      <c r="G1605" s="715" t="s">
        <v>8568</v>
      </c>
      <c r="H1605" s="723">
        <v>100</v>
      </c>
      <c r="I1605" s="684">
        <v>3.5999999999999997E-2</v>
      </c>
      <c r="J1605" s="684">
        <v>0.28474880000000002</v>
      </c>
      <c r="K1605" s="684" t="s">
        <v>9173</v>
      </c>
      <c r="L1605" s="445">
        <v>452.20382189566089</v>
      </c>
      <c r="M1605" s="446">
        <f>L1605*ЗМІСТ!$E$13/1000*1.2</f>
        <v>28.517709471416453</v>
      </c>
      <c r="N1605" s="874">
        <v>7.6923076923076927E-2</v>
      </c>
      <c r="O1605" s="875"/>
      <c r="P1605" s="1033"/>
      <c r="Q1605" s="887"/>
      <c r="R1605" s="672"/>
      <c r="S1605" s="670"/>
      <c r="T1605" s="671"/>
      <c r="U1605" s="425"/>
    </row>
    <row r="1606" spans="1:21" ht="13.5" customHeight="1" outlineLevel="1">
      <c r="A1606" s="425"/>
      <c r="B1606" s="170">
        <f t="shared" si="26"/>
        <v>1599</v>
      </c>
      <c r="C1606" s="450"/>
      <c r="D1606" s="47">
        <v>8595568910592</v>
      </c>
      <c r="E1606" s="204" t="s">
        <v>24</v>
      </c>
      <c r="F1606" s="582" t="s">
        <v>6924</v>
      </c>
      <c r="G1606" s="715" t="s">
        <v>8568</v>
      </c>
      <c r="H1606" s="723">
        <v>100</v>
      </c>
      <c r="I1606" s="684">
        <v>2.5999999999999999E-2</v>
      </c>
      <c r="J1606" s="684">
        <v>0.28474880000000002</v>
      </c>
      <c r="K1606" s="684" t="s">
        <v>9173</v>
      </c>
      <c r="L1606" s="445">
        <v>282.76107473368313</v>
      </c>
      <c r="M1606" s="446">
        <f>L1606*ЗМІСТ!$E$13/1000*1.2</f>
        <v>17.831999175233033</v>
      </c>
      <c r="N1606" s="874">
        <v>0.23273036526644475</v>
      </c>
      <c r="O1606" s="1050" t="s">
        <v>9171</v>
      </c>
      <c r="P1606" s="1033"/>
      <c r="Q1606" s="1033"/>
      <c r="R1606" s="672"/>
      <c r="S1606" s="670"/>
      <c r="T1606" s="671"/>
      <c r="U1606" s="425"/>
    </row>
    <row r="1607" spans="1:21" ht="13.5" customHeight="1" outlineLevel="1">
      <c r="A1607" s="425"/>
      <c r="B1607" s="170">
        <f t="shared" si="26"/>
        <v>1600</v>
      </c>
      <c r="C1607" s="459"/>
      <c r="D1607" s="47">
        <v>8595568934819</v>
      </c>
      <c r="E1607" s="204" t="s">
        <v>5042</v>
      </c>
      <c r="F1607" s="582" t="s">
        <v>6925</v>
      </c>
      <c r="G1607" s="715" t="s">
        <v>8568</v>
      </c>
      <c r="H1607" s="723">
        <v>2</v>
      </c>
      <c r="I1607" s="684">
        <v>2.75E-2</v>
      </c>
      <c r="J1607" s="684">
        <v>0.2157</v>
      </c>
      <c r="K1607" s="684" t="s">
        <v>9173</v>
      </c>
      <c r="L1607" s="445">
        <v>1497.1427672854445</v>
      </c>
      <c r="M1607" s="446">
        <f>L1607*ЗМІСТ!$E$13/1000*1.2</f>
        <v>94.415571933246483</v>
      </c>
      <c r="N1607" s="874"/>
      <c r="O1607" s="875"/>
      <c r="P1607" s="1033"/>
      <c r="Q1607" s="887"/>
      <c r="R1607" s="672"/>
      <c r="S1607" s="670"/>
      <c r="T1607" s="671"/>
      <c r="U1607" s="425"/>
    </row>
    <row r="1608" spans="1:21" ht="13.5" customHeight="1" outlineLevel="1">
      <c r="A1608" s="425"/>
      <c r="B1608" s="170">
        <f t="shared" si="26"/>
        <v>1601</v>
      </c>
      <c r="C1608" s="450"/>
      <c r="D1608" s="47">
        <v>8595568930224</v>
      </c>
      <c r="E1608" s="204" t="s">
        <v>2494</v>
      </c>
      <c r="F1608" s="582" t="s">
        <v>2495</v>
      </c>
      <c r="G1608" s="715" t="s">
        <v>8568</v>
      </c>
      <c r="H1608" s="723">
        <v>132</v>
      </c>
      <c r="I1608" s="684">
        <v>3.7499999999999999E-2</v>
      </c>
      <c r="J1608" s="684">
        <v>0.21571879999999999</v>
      </c>
      <c r="K1608" s="684" t="s">
        <v>9173</v>
      </c>
      <c r="L1608" s="445">
        <v>1208.8838726076988</v>
      </c>
      <c r="M1608" s="446">
        <f>L1608*ЗМІСТ!$E$13/1000*1.2</f>
        <v>76.236859120712296</v>
      </c>
      <c r="N1608" s="874"/>
      <c r="O1608" s="875"/>
      <c r="P1608" s="1033"/>
      <c r="Q1608" s="887"/>
      <c r="R1608" s="672"/>
      <c r="S1608" s="670"/>
      <c r="T1608" s="671"/>
      <c r="U1608" s="425"/>
    </row>
    <row r="1609" spans="1:21" ht="13.5" customHeight="1" outlineLevel="1">
      <c r="A1609" s="425"/>
      <c r="B1609" s="170">
        <f t="shared" si="26"/>
        <v>1602</v>
      </c>
      <c r="C1609" s="450"/>
      <c r="D1609" s="47">
        <v>8595057621732</v>
      </c>
      <c r="E1609" s="204" t="s">
        <v>2488</v>
      </c>
      <c r="F1609" s="582" t="s">
        <v>2489</v>
      </c>
      <c r="G1609" s="715" t="s">
        <v>8568</v>
      </c>
      <c r="H1609" s="723">
        <v>70</v>
      </c>
      <c r="I1609" s="684">
        <v>3.4000000000000002E-2</v>
      </c>
      <c r="J1609" s="684">
        <v>0.40678389999999998</v>
      </c>
      <c r="K1609" s="684" t="s">
        <v>9173</v>
      </c>
      <c r="L1609" s="445">
        <v>543.78491672590053</v>
      </c>
      <c r="M1609" s="446">
        <f>L1609*ЗМІСТ!$E$13/1000*1.2</f>
        <v>34.293164982815512</v>
      </c>
      <c r="N1609" s="874"/>
      <c r="O1609" s="875"/>
      <c r="P1609" s="1033"/>
      <c r="Q1609" s="887"/>
      <c r="R1609" s="672"/>
      <c r="S1609" s="670"/>
      <c r="T1609" s="671"/>
      <c r="U1609" s="425"/>
    </row>
    <row r="1610" spans="1:21" ht="13.5" customHeight="1" outlineLevel="1">
      <c r="A1610" s="425"/>
      <c r="B1610" s="170">
        <f t="shared" si="26"/>
        <v>1603</v>
      </c>
      <c r="C1610" s="459"/>
      <c r="D1610" s="47">
        <v>8595568919458</v>
      </c>
      <c r="E1610" s="204" t="s">
        <v>3867</v>
      </c>
      <c r="F1610" s="582" t="s">
        <v>3868</v>
      </c>
      <c r="G1610" s="715" t="s">
        <v>8568</v>
      </c>
      <c r="H1610" s="723">
        <v>80</v>
      </c>
      <c r="I1610" s="684">
        <v>2.8000000000000001E-2</v>
      </c>
      <c r="J1610" s="684">
        <v>0.35593590000000003</v>
      </c>
      <c r="K1610" s="684" t="s">
        <v>9173</v>
      </c>
      <c r="L1610" s="445">
        <v>938.99911759142742</v>
      </c>
      <c r="M1610" s="446">
        <f>L1610*ЗМІСТ!$E$13/1000*1.2</f>
        <v>59.216890111926951</v>
      </c>
      <c r="N1610" s="874"/>
      <c r="O1610" s="875"/>
      <c r="P1610" s="1033"/>
      <c r="Q1610" s="887"/>
      <c r="R1610" s="672"/>
      <c r="S1610" s="670"/>
      <c r="T1610" s="671"/>
      <c r="U1610" s="425"/>
    </row>
    <row r="1611" spans="1:21" ht="13.5" customHeight="1" outlineLevel="1">
      <c r="A1611" s="425"/>
      <c r="B1611" s="170">
        <f t="shared" si="26"/>
        <v>1604</v>
      </c>
      <c r="C1611" s="450"/>
      <c r="D1611" s="47">
        <v>8595057629011</v>
      </c>
      <c r="E1611" s="204" t="s">
        <v>2491</v>
      </c>
      <c r="F1611" s="582" t="s">
        <v>6926</v>
      </c>
      <c r="G1611" s="715" t="s">
        <v>8568</v>
      </c>
      <c r="H1611" s="723">
        <v>80</v>
      </c>
      <c r="I1611" s="684">
        <v>3.2500000000000001E-2</v>
      </c>
      <c r="J1611" s="684">
        <v>0.35593590000000003</v>
      </c>
      <c r="K1611" s="684" t="s">
        <v>9173</v>
      </c>
      <c r="L1611" s="445">
        <v>437.66193114906059</v>
      </c>
      <c r="M1611" s="446">
        <f>L1611*ЗМІСТ!$E$13/1000*1.2</f>
        <v>27.600642000075371</v>
      </c>
      <c r="N1611" s="874"/>
      <c r="O1611" s="875"/>
      <c r="P1611" s="1033"/>
      <c r="Q1611" s="887"/>
      <c r="R1611" s="672"/>
      <c r="S1611" s="670"/>
      <c r="T1611" s="671"/>
      <c r="U1611" s="425"/>
    </row>
    <row r="1612" spans="1:21" ht="13.5" customHeight="1" outlineLevel="1">
      <c r="A1612" s="425"/>
      <c r="B1612" s="170">
        <f t="shared" si="26"/>
        <v>1605</v>
      </c>
      <c r="C1612" s="459"/>
      <c r="D1612" s="47">
        <v>8595568924612</v>
      </c>
      <c r="E1612" s="204" t="s">
        <v>57</v>
      </c>
      <c r="F1612" s="582" t="s">
        <v>6927</v>
      </c>
      <c r="G1612" s="715" t="s">
        <v>8568</v>
      </c>
      <c r="H1612" s="723">
        <v>50</v>
      </c>
      <c r="I1612" s="684">
        <v>5.1999999999999998E-2</v>
      </c>
      <c r="J1612" s="684">
        <v>0.56949749999999999</v>
      </c>
      <c r="K1612" s="684" t="s">
        <v>9173</v>
      </c>
      <c r="L1612" s="445">
        <v>1086.7216877847536</v>
      </c>
      <c r="M1612" s="446">
        <f>L1612*ЗМІСТ!$E$13/1000*1.2</f>
        <v>68.532842642987646</v>
      </c>
      <c r="N1612" s="874">
        <v>7.6923076923076802E-2</v>
      </c>
      <c r="O1612" s="875"/>
      <c r="P1612" s="1033"/>
      <c r="Q1612" s="887"/>
      <c r="R1612" s="672"/>
      <c r="S1612" s="670"/>
      <c r="T1612" s="671"/>
      <c r="U1612" s="425"/>
    </row>
    <row r="1613" spans="1:21" ht="13.5" customHeight="1" outlineLevel="1">
      <c r="A1613" s="425"/>
      <c r="B1613" s="170">
        <f t="shared" si="26"/>
        <v>1606</v>
      </c>
      <c r="C1613" s="450"/>
      <c r="D1613" s="47">
        <v>8595568932372</v>
      </c>
      <c r="E1613" s="204" t="s">
        <v>5025</v>
      </c>
      <c r="F1613" s="582" t="s">
        <v>6928</v>
      </c>
      <c r="G1613" s="715" t="s">
        <v>8568</v>
      </c>
      <c r="H1613" s="723">
        <v>36</v>
      </c>
      <c r="I1613" s="684">
        <v>5.8000000000000003E-2</v>
      </c>
      <c r="J1613" s="684">
        <v>0.79100000000000004</v>
      </c>
      <c r="K1613" s="684" t="s">
        <v>9173</v>
      </c>
      <c r="L1613" s="445">
        <v>1831.4090906073777</v>
      </c>
      <c r="M1613" s="446">
        <f>L1613*ЗМІСТ!$E$13/1000*1.2</f>
        <v>115.49568986460918</v>
      </c>
      <c r="N1613" s="874">
        <v>5.777375909192483E-2</v>
      </c>
      <c r="O1613" s="875"/>
      <c r="P1613" s="1033"/>
      <c r="Q1613" s="887"/>
      <c r="R1613" s="672"/>
      <c r="S1613" s="670"/>
      <c r="T1613" s="671"/>
      <c r="U1613" s="425"/>
    </row>
    <row r="1614" spans="1:21" ht="13.5" customHeight="1" outlineLevel="1">
      <c r="A1614" s="425"/>
      <c r="B1614" s="170">
        <f t="shared" si="26"/>
        <v>1607</v>
      </c>
      <c r="C1614" s="459"/>
      <c r="D1614" s="47">
        <v>8595568924605</v>
      </c>
      <c r="E1614" s="204" t="s">
        <v>55</v>
      </c>
      <c r="F1614" s="582" t="s">
        <v>6929</v>
      </c>
      <c r="G1614" s="715" t="s">
        <v>8568</v>
      </c>
      <c r="H1614" s="723">
        <v>110</v>
      </c>
      <c r="I1614" s="684">
        <v>2.3E-2</v>
      </c>
      <c r="J1614" s="684">
        <v>0.2588625</v>
      </c>
      <c r="K1614" s="684" t="s">
        <v>9173</v>
      </c>
      <c r="L1614" s="445">
        <v>457.27104671840016</v>
      </c>
      <c r="M1614" s="446">
        <f>L1614*ЗМІСТ!$E$13/1000*1.2</f>
        <v>28.837268126881707</v>
      </c>
      <c r="N1614" s="874">
        <v>7.6923076923076858E-2</v>
      </c>
      <c r="O1614" s="875"/>
      <c r="P1614" s="1033"/>
      <c r="Q1614" s="887"/>
      <c r="R1614" s="672"/>
      <c r="S1614" s="670"/>
      <c r="T1614" s="671"/>
      <c r="U1614" s="425"/>
    </row>
    <row r="1615" spans="1:21" ht="13.5" customHeight="1" outlineLevel="1">
      <c r="A1615" s="425"/>
      <c r="B1615" s="170">
        <f t="shared" si="26"/>
        <v>1608</v>
      </c>
      <c r="C1615" s="450"/>
      <c r="D1615" s="47">
        <v>8595568930835</v>
      </c>
      <c r="E1615" s="204" t="s">
        <v>54</v>
      </c>
      <c r="F1615" s="582" t="s">
        <v>6930</v>
      </c>
      <c r="G1615" s="715" t="s">
        <v>8568</v>
      </c>
      <c r="H1615" s="723">
        <v>100</v>
      </c>
      <c r="I1615" s="684">
        <v>2.5499999999999998E-2</v>
      </c>
      <c r="J1615" s="684">
        <v>0.28474880000000002</v>
      </c>
      <c r="K1615" s="684" t="s">
        <v>9173</v>
      </c>
      <c r="L1615" s="445">
        <v>524.66871041026866</v>
      </c>
      <c r="M1615" s="446">
        <f>L1615*ЗМІСТ!$E$13/1000*1.2</f>
        <v>33.087623606319511</v>
      </c>
      <c r="N1615" s="874">
        <v>0.21910487641950571</v>
      </c>
      <c r="O1615" s="1050" t="s">
        <v>9171</v>
      </c>
      <c r="P1615" s="1033"/>
      <c r="Q1615" s="1033"/>
      <c r="R1615" s="672"/>
      <c r="S1615" s="670"/>
      <c r="T1615" s="671"/>
      <c r="U1615" s="425"/>
    </row>
    <row r="1616" spans="1:21" ht="13.5" customHeight="1" outlineLevel="1">
      <c r="A1616" s="425"/>
      <c r="B1616" s="170">
        <f t="shared" si="26"/>
        <v>1609</v>
      </c>
      <c r="C1616" s="449"/>
      <c r="D1616" s="47">
        <v>8595568926968</v>
      </c>
      <c r="E1616" s="204" t="s">
        <v>58</v>
      </c>
      <c r="F1616" s="582" t="s">
        <v>6931</v>
      </c>
      <c r="G1616" s="715" t="s">
        <v>8568</v>
      </c>
      <c r="H1616" s="723">
        <v>40</v>
      </c>
      <c r="I1616" s="684">
        <v>5.7000000000000002E-2</v>
      </c>
      <c r="J1616" s="684">
        <v>0.7118719</v>
      </c>
      <c r="K1616" s="684" t="s">
        <v>9173</v>
      </c>
      <c r="L1616" s="445">
        <v>1123.9613109744503</v>
      </c>
      <c r="M1616" s="446">
        <f>L1616*ЗМІСТ!$E$13/1000*1.2</f>
        <v>70.881316281482967</v>
      </c>
      <c r="N1616" s="874">
        <v>0.16900467601870386</v>
      </c>
      <c r="O1616" s="1050" t="s">
        <v>9171</v>
      </c>
      <c r="P1616" s="1033"/>
      <c r="Q1616" s="1033"/>
      <c r="R1616" s="672"/>
      <c r="S1616" s="670"/>
      <c r="T1616" s="671"/>
      <c r="U1616" s="425"/>
    </row>
    <row r="1617" spans="1:21" ht="13.5" customHeight="1" outlineLevel="1">
      <c r="A1617" s="425"/>
      <c r="B1617" s="170">
        <f t="shared" si="26"/>
        <v>1610</v>
      </c>
      <c r="C1617" s="449"/>
      <c r="D1617" s="47">
        <v>8595568927705</v>
      </c>
      <c r="E1617" s="204" t="s">
        <v>59</v>
      </c>
      <c r="F1617" s="582" t="s">
        <v>6932</v>
      </c>
      <c r="G1617" s="715" t="s">
        <v>8568</v>
      </c>
      <c r="H1617" s="723">
        <v>30</v>
      </c>
      <c r="I1617" s="684">
        <v>9.5000000000000001E-2</v>
      </c>
      <c r="J1617" s="684">
        <v>0.94916250000000002</v>
      </c>
      <c r="K1617" s="684" t="s">
        <v>9173</v>
      </c>
      <c r="L1617" s="445">
        <v>1466.2757117799729</v>
      </c>
      <c r="M1617" s="446">
        <f>L1617*ЗМІСТ!$E$13/1000*1.2</f>
        <v>92.468976883578321</v>
      </c>
      <c r="N1617" s="874">
        <v>0.16900467601870389</v>
      </c>
      <c r="O1617" s="1050" t="s">
        <v>9171</v>
      </c>
      <c r="P1617" s="1033"/>
      <c r="Q1617" s="1033"/>
      <c r="R1617" s="672"/>
      <c r="S1617" s="670"/>
      <c r="T1617" s="671"/>
      <c r="U1617" s="425"/>
    </row>
    <row r="1618" spans="1:21" ht="13.5" customHeight="1" outlineLevel="1">
      <c r="A1618" s="425"/>
      <c r="B1618" s="170">
        <f t="shared" si="26"/>
        <v>1611</v>
      </c>
      <c r="C1618" s="449"/>
      <c r="D1618" s="47">
        <v>8595568931948</v>
      </c>
      <c r="E1618" s="204" t="s">
        <v>60</v>
      </c>
      <c r="F1618" s="582" t="s">
        <v>6933</v>
      </c>
      <c r="G1618" s="715" t="s">
        <v>8568</v>
      </c>
      <c r="H1618" s="723">
        <v>25</v>
      </c>
      <c r="I1618" s="684">
        <v>0.13200000000000001</v>
      </c>
      <c r="J1618" s="684">
        <v>1.138995</v>
      </c>
      <c r="K1618" s="684" t="s">
        <v>9173</v>
      </c>
      <c r="L1618" s="445">
        <v>2004.2579970553986</v>
      </c>
      <c r="M1618" s="446">
        <f>L1618*ЗМІСТ!$E$13/1000*1.2</f>
        <v>126.39620564502211</v>
      </c>
      <c r="N1618" s="874">
        <v>0.16900467601870392</v>
      </c>
      <c r="O1618" s="1050" t="s">
        <v>9171</v>
      </c>
      <c r="P1618" s="1033"/>
      <c r="Q1618" s="1033"/>
      <c r="R1618" s="672"/>
      <c r="S1618" s="670"/>
      <c r="T1618" s="671"/>
      <c r="U1618" s="425"/>
    </row>
    <row r="1619" spans="1:21" ht="13.5" customHeight="1" outlineLevel="1">
      <c r="A1619" s="425"/>
      <c r="B1619" s="170">
        <f t="shared" si="26"/>
        <v>1612</v>
      </c>
      <c r="C1619" s="458"/>
      <c r="D1619" s="47">
        <v>8595568934246</v>
      </c>
      <c r="E1619" s="204" t="s">
        <v>61</v>
      </c>
      <c r="F1619" s="582" t="s">
        <v>6934</v>
      </c>
      <c r="G1619" s="715" t="s">
        <v>8568</v>
      </c>
      <c r="H1619" s="723">
        <v>14</v>
      </c>
      <c r="I1619" s="684">
        <v>0.16600000000000001</v>
      </c>
      <c r="J1619" s="684">
        <v>2.0339</v>
      </c>
      <c r="K1619" s="684" t="s">
        <v>9173</v>
      </c>
      <c r="L1619" s="445">
        <v>2423.487262938399</v>
      </c>
      <c r="M1619" s="446">
        <f>L1619*ЗМІСТ!$E$13/1000*1.2</f>
        <v>152.83441299198512</v>
      </c>
      <c r="N1619" s="874">
        <v>7.6923076923076858E-2</v>
      </c>
      <c r="O1619" s="875"/>
      <c r="P1619" s="1033"/>
      <c r="Q1619" s="887"/>
      <c r="R1619" s="672"/>
      <c r="S1619" s="670"/>
      <c r="T1619" s="671"/>
      <c r="U1619" s="425"/>
    </row>
    <row r="1620" spans="1:21" ht="13.5" customHeight="1" outlineLevel="1">
      <c r="A1620" s="425"/>
      <c r="B1620" s="170">
        <f t="shared" si="26"/>
        <v>1613</v>
      </c>
      <c r="C1620" s="449"/>
      <c r="D1620" s="47">
        <v>8595568925299</v>
      </c>
      <c r="E1620" s="204" t="s">
        <v>56</v>
      </c>
      <c r="F1620" s="582" t="s">
        <v>6935</v>
      </c>
      <c r="G1620" s="715" t="s">
        <v>8568</v>
      </c>
      <c r="H1620" s="723">
        <v>110</v>
      </c>
      <c r="I1620" s="684">
        <v>2.4500000000000001E-2</v>
      </c>
      <c r="J1620" s="684">
        <v>0.2588625</v>
      </c>
      <c r="K1620" s="684" t="s">
        <v>9173</v>
      </c>
      <c r="L1620" s="445">
        <v>526.07427482782759</v>
      </c>
      <c r="M1620" s="446">
        <f>L1620*ЗМІСТ!$E$13/1000*1.2</f>
        <v>33.176263895858142</v>
      </c>
      <c r="N1620" s="874">
        <v>0.16900467601870395</v>
      </c>
      <c r="O1620" s="1050" t="s">
        <v>9171</v>
      </c>
      <c r="P1620" s="1033"/>
      <c r="Q1620" s="1033"/>
      <c r="R1620" s="672"/>
      <c r="S1620" s="670"/>
      <c r="T1620" s="671"/>
      <c r="U1620" s="425"/>
    </row>
    <row r="1621" spans="1:21" ht="13.5" customHeight="1" outlineLevel="1">
      <c r="A1621" s="425"/>
      <c r="B1621" s="170">
        <f t="shared" si="26"/>
        <v>1614</v>
      </c>
      <c r="C1621" s="450"/>
      <c r="D1621" s="47">
        <v>8595057691131</v>
      </c>
      <c r="E1621" s="204" t="s">
        <v>3000</v>
      </c>
      <c r="F1621" s="582" t="s">
        <v>6937</v>
      </c>
      <c r="G1621" s="715" t="s">
        <v>8568</v>
      </c>
      <c r="H1621" s="723">
        <v>25</v>
      </c>
      <c r="I1621" s="684">
        <v>7.4999999999999997E-2</v>
      </c>
      <c r="J1621" s="684">
        <v>6.6784999999999997E-2</v>
      </c>
      <c r="K1621" s="684" t="s">
        <v>9173</v>
      </c>
      <c r="L1621" s="445">
        <v>1622.7458367326594</v>
      </c>
      <c r="M1621" s="446">
        <f>L1621*ЗМІСТ!$E$13/1000*1.2</f>
        <v>102.33658380837454</v>
      </c>
      <c r="N1621" s="874"/>
      <c r="O1621" s="875"/>
      <c r="P1621" s="1033"/>
      <c r="Q1621" s="887"/>
      <c r="R1621" s="672"/>
      <c r="S1621" s="670"/>
      <c r="T1621" s="671"/>
      <c r="U1621" s="425"/>
    </row>
    <row r="1622" spans="1:21" ht="13.5" customHeight="1" outlineLevel="1">
      <c r="A1622" s="425"/>
      <c r="B1622" s="170">
        <f t="shared" si="26"/>
        <v>1615</v>
      </c>
      <c r="C1622" s="450"/>
      <c r="D1622" s="47">
        <v>8595568929648</v>
      </c>
      <c r="E1622" s="204" t="s">
        <v>3869</v>
      </c>
      <c r="F1622" s="582" t="s">
        <v>6938</v>
      </c>
      <c r="G1622" s="715" t="s">
        <v>8568</v>
      </c>
      <c r="H1622" s="723">
        <v>50</v>
      </c>
      <c r="I1622" s="684">
        <v>7.1999999999999995E-2</v>
      </c>
      <c r="J1622" s="684">
        <v>5.6980000000000003E-2</v>
      </c>
      <c r="K1622" s="684" t="s">
        <v>9173</v>
      </c>
      <c r="L1622" s="445">
        <v>1615.074447485734</v>
      </c>
      <c r="M1622" s="446">
        <f>L1622*ЗМІСТ!$E$13/1000*1.2</f>
        <v>101.85279654432873</v>
      </c>
      <c r="N1622" s="874">
        <v>0.10700717651354981</v>
      </c>
      <c r="O1622" s="875"/>
      <c r="P1622" s="1033"/>
      <c r="Q1622" s="887"/>
      <c r="R1622" s="672"/>
      <c r="S1622" s="670"/>
      <c r="T1622" s="671"/>
      <c r="U1622" s="425"/>
    </row>
    <row r="1623" spans="1:21" ht="13.5" customHeight="1" outlineLevel="1">
      <c r="A1623" s="425"/>
      <c r="B1623" s="170">
        <f t="shared" si="26"/>
        <v>1616</v>
      </c>
      <c r="C1623" s="450"/>
      <c r="D1623" s="47">
        <v>8595568931153</v>
      </c>
      <c r="E1623" s="204" t="s">
        <v>3001</v>
      </c>
      <c r="F1623" s="582" t="s">
        <v>6939</v>
      </c>
      <c r="G1623" s="715" t="s">
        <v>8568</v>
      </c>
      <c r="H1623" s="723">
        <v>20</v>
      </c>
      <c r="I1623" s="684">
        <v>0.10299999999999999</v>
      </c>
      <c r="J1623" s="684">
        <v>0.14174999999999999</v>
      </c>
      <c r="K1623" s="684" t="s">
        <v>9173</v>
      </c>
      <c r="L1623" s="445">
        <v>2429.2914919214536</v>
      </c>
      <c r="M1623" s="446">
        <f>L1623*ЗМІСТ!$E$13/1000*1.2</f>
        <v>153.20044995989582</v>
      </c>
      <c r="N1623" s="874"/>
      <c r="O1623" s="875"/>
      <c r="P1623" s="1033"/>
      <c r="Q1623" s="887"/>
      <c r="R1623" s="672"/>
      <c r="S1623" s="670"/>
      <c r="T1623" s="671"/>
      <c r="U1623" s="425"/>
    </row>
    <row r="1624" spans="1:21" ht="13.5" customHeight="1" outlineLevel="1">
      <c r="A1624" s="425"/>
      <c r="B1624" s="170">
        <f t="shared" si="26"/>
        <v>1617</v>
      </c>
      <c r="C1624" s="450"/>
      <c r="D1624" s="47">
        <v>8595057691124</v>
      </c>
      <c r="E1624" s="204" t="s">
        <v>2999</v>
      </c>
      <c r="F1624" s="582" t="s">
        <v>6940</v>
      </c>
      <c r="G1624" s="715" t="s">
        <v>8568</v>
      </c>
      <c r="H1624" s="723">
        <v>50</v>
      </c>
      <c r="I1624" s="684">
        <v>6.2E-2</v>
      </c>
      <c r="J1624" s="684">
        <v>3.7260000000000001E-2</v>
      </c>
      <c r="K1624" s="684" t="s">
        <v>9173</v>
      </c>
      <c r="L1624" s="445">
        <v>1055.6746317083025</v>
      </c>
      <c r="M1624" s="446">
        <f>L1624*ЗМІСТ!$E$13/1000*1.2</f>
        <v>66.574896066111307</v>
      </c>
      <c r="N1624" s="874"/>
      <c r="O1624" s="875"/>
      <c r="P1624" s="1033"/>
      <c r="Q1624" s="887"/>
      <c r="R1624" s="672"/>
      <c r="S1624" s="670"/>
      <c r="T1624" s="671"/>
      <c r="U1624" s="425"/>
    </row>
    <row r="1625" spans="1:21" ht="13.5" customHeight="1" outlineLevel="1">
      <c r="A1625" s="425"/>
      <c r="B1625" s="170">
        <f t="shared" si="26"/>
        <v>1618</v>
      </c>
      <c r="C1625" s="450"/>
      <c r="D1625" s="47">
        <v>8595568927972</v>
      </c>
      <c r="E1625" s="204" t="s">
        <v>3870</v>
      </c>
      <c r="F1625" s="582" t="s">
        <v>6941</v>
      </c>
      <c r="G1625" s="715" t="s">
        <v>8568</v>
      </c>
      <c r="H1625" s="723">
        <v>50</v>
      </c>
      <c r="I1625" s="684">
        <v>0.06</v>
      </c>
      <c r="J1625" s="684">
        <v>0.38850000000000001</v>
      </c>
      <c r="K1625" s="684" t="s">
        <v>9173</v>
      </c>
      <c r="L1625" s="445">
        <v>1525.1614206100021</v>
      </c>
      <c r="M1625" s="446">
        <f>L1625*ЗМІСТ!$E$13/1000*1.2</f>
        <v>96.182535803521858</v>
      </c>
      <c r="N1625" s="874">
        <v>0.1860357729118951</v>
      </c>
      <c r="O1625" s="875"/>
      <c r="P1625" s="1033"/>
      <c r="Q1625" s="887"/>
      <c r="R1625" s="672"/>
      <c r="S1625" s="670"/>
      <c r="T1625" s="671"/>
      <c r="U1625" s="425"/>
    </row>
    <row r="1626" spans="1:21" ht="13.5" customHeight="1" outlineLevel="1">
      <c r="A1626" s="425"/>
      <c r="B1626" s="170">
        <f t="shared" si="26"/>
        <v>1619</v>
      </c>
      <c r="C1626" s="450"/>
      <c r="D1626" s="47">
        <v>8595057691148</v>
      </c>
      <c r="E1626" s="204" t="s">
        <v>3002</v>
      </c>
      <c r="F1626" s="582" t="s">
        <v>6942</v>
      </c>
      <c r="G1626" s="715" t="s">
        <v>8568</v>
      </c>
      <c r="H1626" s="723">
        <v>20</v>
      </c>
      <c r="I1626" s="684">
        <v>0.106</v>
      </c>
      <c r="J1626" s="684">
        <v>7.2900000000000006E-2</v>
      </c>
      <c r="K1626" s="684" t="s">
        <v>9173</v>
      </c>
      <c r="L1626" s="445">
        <v>1612.8568826793958</v>
      </c>
      <c r="M1626" s="446">
        <f>L1626*ЗМІСТ!$E$13/1000*1.2</f>
        <v>101.71294839219216</v>
      </c>
      <c r="N1626" s="874"/>
      <c r="O1626" s="875"/>
      <c r="P1626" s="1033"/>
      <c r="Q1626" s="887"/>
      <c r="R1626" s="672"/>
      <c r="S1626" s="670"/>
      <c r="T1626" s="671"/>
      <c r="U1626" s="425"/>
    </row>
    <row r="1627" spans="1:21" ht="13.5" customHeight="1" outlineLevel="1">
      <c r="A1627" s="425"/>
      <c r="B1627" s="170">
        <f t="shared" si="26"/>
        <v>1620</v>
      </c>
      <c r="C1627" s="450"/>
      <c r="D1627" s="47">
        <v>8595568929655</v>
      </c>
      <c r="E1627" s="204" t="s">
        <v>3871</v>
      </c>
      <c r="F1627" s="582" t="s">
        <v>6943</v>
      </c>
      <c r="G1627" s="715" t="s">
        <v>8568</v>
      </c>
      <c r="H1627" s="723">
        <v>50</v>
      </c>
      <c r="I1627" s="684">
        <v>0.109</v>
      </c>
      <c r="J1627" s="684">
        <v>7.8375E-2</v>
      </c>
      <c r="K1627" s="684" t="s">
        <v>9173</v>
      </c>
      <c r="L1627" s="445">
        <v>2222.7132467194933</v>
      </c>
      <c r="M1627" s="446">
        <f>L1627*ЗМІСТ!$E$13/1000*1.2</f>
        <v>140.17283255699863</v>
      </c>
      <c r="N1627" s="874">
        <v>0.19968822193309049</v>
      </c>
      <c r="O1627" s="875"/>
      <c r="P1627" s="1033"/>
      <c r="Q1627" s="887"/>
      <c r="R1627" s="672"/>
      <c r="S1627" s="670"/>
      <c r="T1627" s="671"/>
      <c r="U1627" s="425"/>
    </row>
    <row r="1628" spans="1:21" ht="13.5" customHeight="1" outlineLevel="1">
      <c r="A1628" s="425"/>
      <c r="B1628" s="170">
        <f t="shared" si="26"/>
        <v>1621</v>
      </c>
      <c r="C1628" s="450"/>
      <c r="D1628" s="47">
        <v>8595057691179</v>
      </c>
      <c r="E1628" s="204" t="s">
        <v>2995</v>
      </c>
      <c r="F1628" s="582" t="s">
        <v>6944</v>
      </c>
      <c r="G1628" s="715" t="s">
        <v>8568</v>
      </c>
      <c r="H1628" s="723">
        <v>50</v>
      </c>
      <c r="I1628" s="684">
        <v>2.1000000000000001E-2</v>
      </c>
      <c r="J1628" s="684">
        <v>1.4579999999999999E-2</v>
      </c>
      <c r="K1628" s="684" t="s">
        <v>9173</v>
      </c>
      <c r="L1628" s="445">
        <v>849.1490526011213</v>
      </c>
      <c r="M1628" s="446">
        <f>L1628*ЗМІСТ!$E$13/1000*1.2</f>
        <v>53.550599989388694</v>
      </c>
      <c r="N1628" s="874"/>
      <c r="O1628" s="875"/>
      <c r="P1628" s="1033"/>
      <c r="Q1628" s="887"/>
      <c r="R1628" s="672"/>
      <c r="S1628" s="670"/>
      <c r="T1628" s="671"/>
      <c r="U1628" s="425"/>
    </row>
    <row r="1629" spans="1:21" ht="13.5" customHeight="1" outlineLevel="1">
      <c r="A1629" s="425"/>
      <c r="B1629" s="170">
        <f t="shared" si="26"/>
        <v>1622</v>
      </c>
      <c r="C1629" s="450"/>
      <c r="D1629" s="47">
        <v>8595568931139</v>
      </c>
      <c r="E1629" s="204" t="s">
        <v>2998</v>
      </c>
      <c r="F1629" s="582" t="s">
        <v>6945</v>
      </c>
      <c r="G1629" s="715" t="s">
        <v>8568</v>
      </c>
      <c r="H1629" s="723">
        <v>50</v>
      </c>
      <c r="I1629" s="684">
        <v>4.2000000000000003E-2</v>
      </c>
      <c r="J1629" s="684">
        <v>2.9159999999999998E-2</v>
      </c>
      <c r="K1629" s="684" t="s">
        <v>9173</v>
      </c>
      <c r="L1629" s="445">
        <v>1418.0081855445267</v>
      </c>
      <c r="M1629" s="446">
        <f>L1629*ЗМІСТ!$E$13/1000*1.2</f>
        <v>89.425041331870332</v>
      </c>
      <c r="N1629" s="874"/>
      <c r="O1629" s="875"/>
      <c r="P1629" s="1033"/>
      <c r="Q1629" s="887"/>
      <c r="R1629" s="672"/>
      <c r="S1629" s="670"/>
      <c r="T1629" s="671"/>
      <c r="U1629" s="425"/>
    </row>
    <row r="1630" spans="1:21" ht="13.5" customHeight="1" outlineLevel="1">
      <c r="A1630" s="425"/>
      <c r="B1630" s="170">
        <f t="shared" si="26"/>
        <v>1623</v>
      </c>
      <c r="C1630" s="450"/>
      <c r="D1630" s="47">
        <v>8595057691100</v>
      </c>
      <c r="E1630" s="204" t="s">
        <v>2996</v>
      </c>
      <c r="F1630" s="582" t="s">
        <v>6946</v>
      </c>
      <c r="G1630" s="715" t="s">
        <v>8568</v>
      </c>
      <c r="H1630" s="723">
        <v>50</v>
      </c>
      <c r="I1630" s="684">
        <v>0.03</v>
      </c>
      <c r="J1630" s="684">
        <v>2.9159999999999998E-2</v>
      </c>
      <c r="K1630" s="684" t="s">
        <v>9173</v>
      </c>
      <c r="L1630" s="445">
        <v>678.27651980970654</v>
      </c>
      <c r="M1630" s="446">
        <f>L1630*ЗМІСТ!$E$13/1000*1.2</f>
        <v>42.774721921036168</v>
      </c>
      <c r="N1630" s="874"/>
      <c r="O1630" s="875"/>
      <c r="P1630" s="1033"/>
      <c r="Q1630" s="887"/>
      <c r="R1630" s="672"/>
      <c r="S1630" s="670"/>
      <c r="T1630" s="671"/>
      <c r="U1630" s="425"/>
    </row>
    <row r="1631" spans="1:21" ht="13.5" customHeight="1" outlineLevel="1">
      <c r="A1631" s="425"/>
      <c r="B1631" s="170">
        <f t="shared" si="26"/>
        <v>1624</v>
      </c>
      <c r="C1631" s="450"/>
      <c r="D1631" s="47">
        <v>8595568927965</v>
      </c>
      <c r="E1631" s="204" t="s">
        <v>3872</v>
      </c>
      <c r="F1631" s="582" t="s">
        <v>6947</v>
      </c>
      <c r="G1631" s="715" t="s">
        <v>8568</v>
      </c>
      <c r="H1631" s="723">
        <v>100</v>
      </c>
      <c r="I1631" s="684">
        <v>3.3000000000000002E-2</v>
      </c>
      <c r="J1631" s="684">
        <v>1.9425000000000001E-2</v>
      </c>
      <c r="K1631" s="684" t="s">
        <v>9173</v>
      </c>
      <c r="L1631" s="445">
        <v>1148.3141280543716</v>
      </c>
      <c r="M1631" s="446">
        <f>L1631*ЗМІСТ!$E$13/1000*1.2</f>
        <v>72.417098441360395</v>
      </c>
      <c r="N1631" s="874">
        <v>7.6809759084110127E-2</v>
      </c>
      <c r="O1631" s="875"/>
      <c r="P1631" s="1033"/>
      <c r="Q1631" s="887"/>
      <c r="R1631" s="672"/>
      <c r="S1631" s="670"/>
      <c r="T1631" s="671"/>
      <c r="U1631" s="425"/>
    </row>
    <row r="1632" spans="1:21" ht="13.5" customHeight="1" outlineLevel="1">
      <c r="A1632" s="425"/>
      <c r="B1632" s="170">
        <f t="shared" si="26"/>
        <v>1625</v>
      </c>
      <c r="C1632" s="450"/>
      <c r="D1632" s="47">
        <v>8595057691117</v>
      </c>
      <c r="E1632" s="204" t="s">
        <v>2997</v>
      </c>
      <c r="F1632" s="582" t="s">
        <v>6948</v>
      </c>
      <c r="G1632" s="715" t="s">
        <v>8568</v>
      </c>
      <c r="H1632" s="723">
        <v>50</v>
      </c>
      <c r="I1632" s="684">
        <v>3.7999999999999999E-2</v>
      </c>
      <c r="J1632" s="684">
        <v>2.9159999999999998E-2</v>
      </c>
      <c r="K1632" s="684" t="s">
        <v>9173</v>
      </c>
      <c r="L1632" s="445">
        <v>1218.7713710072876</v>
      </c>
      <c r="M1632" s="446">
        <f>L1632*ЗМІСТ!$E$13/1000*1.2</f>
        <v>76.860402737784213</v>
      </c>
      <c r="N1632" s="874"/>
      <c r="O1632" s="875"/>
      <c r="P1632" s="1033"/>
      <c r="Q1632" s="887"/>
      <c r="R1632" s="672"/>
      <c r="S1632" s="670"/>
      <c r="T1632" s="671"/>
      <c r="U1632" s="425"/>
    </row>
    <row r="1633" spans="1:21" ht="13.5" customHeight="1" outlineLevel="1">
      <c r="A1633" s="425"/>
      <c r="B1633" s="170">
        <f t="shared" si="26"/>
        <v>1626</v>
      </c>
      <c r="C1633" s="444"/>
      <c r="D1633" s="47">
        <v>8595568929631</v>
      </c>
      <c r="E1633" s="204" t="s">
        <v>3873</v>
      </c>
      <c r="F1633" s="582" t="s">
        <v>6949</v>
      </c>
      <c r="G1633" s="715" t="s">
        <v>8568</v>
      </c>
      <c r="H1633" s="723">
        <v>100</v>
      </c>
      <c r="I1633" s="684">
        <v>3.4000000000000002E-2</v>
      </c>
      <c r="J1633" s="684">
        <v>2.8490000000000001E-2</v>
      </c>
      <c r="K1633" s="684" t="s">
        <v>9173</v>
      </c>
      <c r="L1633" s="445">
        <v>1188.5891708654156</v>
      </c>
      <c r="M1633" s="446">
        <f>L1633*ЗМІСТ!$E$13/1000*1.2</f>
        <v>74.956997297189218</v>
      </c>
      <c r="N1633" s="874">
        <v>0.18575929396503166</v>
      </c>
      <c r="O1633" s="875"/>
      <c r="P1633" s="1033"/>
      <c r="Q1633" s="887"/>
      <c r="R1633" s="672"/>
      <c r="S1633" s="670"/>
      <c r="T1633" s="671"/>
      <c r="U1633" s="425"/>
    </row>
    <row r="1634" spans="1:21" ht="13.5" customHeight="1" outlineLevel="1">
      <c r="A1634" s="425"/>
      <c r="B1634" s="170">
        <f t="shared" si="26"/>
        <v>1627</v>
      </c>
      <c r="C1634" s="444"/>
      <c r="D1634" s="47">
        <v>8595057692855</v>
      </c>
      <c r="E1634" s="204" t="s">
        <v>3874</v>
      </c>
      <c r="F1634" s="582" t="s">
        <v>6950</v>
      </c>
      <c r="G1634" s="715" t="s">
        <v>8568</v>
      </c>
      <c r="H1634" s="723">
        <v>50</v>
      </c>
      <c r="I1634" s="684">
        <v>2.4E-2</v>
      </c>
      <c r="J1634" s="684">
        <v>7.8975E-3</v>
      </c>
      <c r="K1634" s="684" t="s">
        <v>9173</v>
      </c>
      <c r="L1634" s="445">
        <v>677.55199004510223</v>
      </c>
      <c r="M1634" s="446">
        <f>L1634*ЗМІСТ!$E$13/1000*1.2</f>
        <v>42.729030291885913</v>
      </c>
      <c r="N1634" s="874">
        <v>0.82851106046257839</v>
      </c>
      <c r="O1634" s="875"/>
      <c r="P1634" s="1033"/>
      <c r="Q1634" s="887"/>
      <c r="R1634" s="672"/>
      <c r="S1634" s="670"/>
      <c r="T1634" s="671"/>
      <c r="U1634" s="425"/>
    </row>
    <row r="1635" spans="1:21" ht="13.5" customHeight="1" outlineLevel="1">
      <c r="A1635" s="425"/>
      <c r="B1635" s="170">
        <f t="shared" si="26"/>
        <v>1628</v>
      </c>
      <c r="C1635" s="444"/>
      <c r="D1635" s="47">
        <v>8595568929938</v>
      </c>
      <c r="E1635" s="204" t="s">
        <v>3875</v>
      </c>
      <c r="F1635" s="582" t="s">
        <v>6951</v>
      </c>
      <c r="G1635" s="715" t="s">
        <v>8568</v>
      </c>
      <c r="H1635" s="723">
        <v>100</v>
      </c>
      <c r="I1635" s="684">
        <v>7.0000000000000001E-3</v>
      </c>
      <c r="J1635" s="684">
        <v>1.41488E-2</v>
      </c>
      <c r="K1635" s="684" t="s">
        <v>9173</v>
      </c>
      <c r="L1635" s="445">
        <v>210.10106135531132</v>
      </c>
      <c r="M1635" s="446">
        <f>L1635*ЗМІСТ!$E$13/1000*1.2</f>
        <v>13.249779717141534</v>
      </c>
      <c r="N1635" s="874"/>
      <c r="O1635" s="875"/>
      <c r="P1635" s="1033"/>
      <c r="Q1635" s="887"/>
      <c r="R1635" s="672"/>
      <c r="S1635" s="670"/>
      <c r="T1635" s="671"/>
      <c r="U1635" s="425"/>
    </row>
    <row r="1636" spans="1:21" ht="13.5" customHeight="1" outlineLevel="1">
      <c r="A1636" s="425"/>
      <c r="B1636" s="170">
        <f t="shared" si="26"/>
        <v>1629</v>
      </c>
      <c r="C1636" s="444"/>
      <c r="D1636" s="47">
        <v>8595568919304</v>
      </c>
      <c r="E1636" s="204" t="s">
        <v>3876</v>
      </c>
      <c r="F1636" s="582" t="s">
        <v>6952</v>
      </c>
      <c r="G1636" s="715" t="s">
        <v>8568</v>
      </c>
      <c r="H1636" s="723">
        <v>100</v>
      </c>
      <c r="I1636" s="684">
        <v>1.2E-2</v>
      </c>
      <c r="J1636" s="684">
        <v>4.0425000000000001E-3</v>
      </c>
      <c r="K1636" s="684" t="s">
        <v>9173</v>
      </c>
      <c r="L1636" s="445">
        <v>214.92541330595162</v>
      </c>
      <c r="M1636" s="446">
        <f>L1636*ЗМІСТ!$E$13/1000*1.2</f>
        <v>13.554021876660403</v>
      </c>
      <c r="N1636" s="874"/>
      <c r="O1636" s="875"/>
      <c r="P1636" s="1033"/>
      <c r="Q1636" s="887"/>
      <c r="R1636" s="672"/>
      <c r="S1636" s="670"/>
      <c r="T1636" s="671"/>
      <c r="U1636" s="425"/>
    </row>
    <row r="1637" spans="1:21" ht="13.5" customHeight="1" outlineLevel="1">
      <c r="A1637" s="425"/>
      <c r="B1637" s="170">
        <f t="shared" si="26"/>
        <v>1630</v>
      </c>
      <c r="C1637" s="444"/>
      <c r="D1637" s="47">
        <v>8595057690769</v>
      </c>
      <c r="E1637" s="204" t="s">
        <v>137</v>
      </c>
      <c r="F1637" s="582" t="s">
        <v>6953</v>
      </c>
      <c r="G1637" s="715" t="s">
        <v>8568</v>
      </c>
      <c r="H1637" s="723">
        <v>1</v>
      </c>
      <c r="I1637" s="684">
        <v>9.7199999999999995E-2</v>
      </c>
      <c r="J1637" s="684">
        <v>0.67797320000000005</v>
      </c>
      <c r="K1637" s="684" t="s">
        <v>9173</v>
      </c>
      <c r="L1637" s="445">
        <v>3775.2730505744435</v>
      </c>
      <c r="M1637" s="446">
        <f>L1637*ЗМІСТ!$E$13/1000*1.2</f>
        <v>238.08321561773857</v>
      </c>
      <c r="N1637" s="874"/>
      <c r="O1637" s="875"/>
      <c r="P1637" s="1033"/>
      <c r="Q1637" s="887"/>
      <c r="R1637" s="672"/>
      <c r="S1637" s="670"/>
      <c r="T1637" s="671"/>
      <c r="U1637" s="425"/>
    </row>
    <row r="1638" spans="1:21" ht="13.5" customHeight="1" outlineLevel="1">
      <c r="A1638" s="425"/>
      <c r="B1638" s="170">
        <f t="shared" si="26"/>
        <v>1631</v>
      </c>
      <c r="C1638" s="444"/>
      <c r="D1638" s="47">
        <v>8595057687929</v>
      </c>
      <c r="E1638" s="204" t="s">
        <v>51</v>
      </c>
      <c r="F1638" s="582" t="s">
        <v>6954</v>
      </c>
      <c r="G1638" s="715" t="s">
        <v>8568</v>
      </c>
      <c r="H1638" s="723">
        <v>60</v>
      </c>
      <c r="I1638" s="684">
        <v>5.1900000000000002E-2</v>
      </c>
      <c r="J1638" s="684">
        <v>0.47458129999999998</v>
      </c>
      <c r="K1638" s="684" t="s">
        <v>9173</v>
      </c>
      <c r="L1638" s="445">
        <v>1035.8645107448108</v>
      </c>
      <c r="M1638" s="446">
        <f>L1638*ЗМІСТ!$E$13/1000*1.2</f>
        <v>65.325593767289021</v>
      </c>
      <c r="N1638" s="874">
        <v>2.5638891001525548E-2</v>
      </c>
      <c r="O1638" s="875"/>
      <c r="P1638" s="1033"/>
      <c r="Q1638" s="887"/>
      <c r="R1638" s="672"/>
      <c r="S1638" s="670"/>
      <c r="T1638" s="671"/>
      <c r="U1638" s="425"/>
    </row>
    <row r="1639" spans="1:21" ht="13.5" customHeight="1" outlineLevel="1">
      <c r="A1639" s="425"/>
      <c r="B1639" s="170">
        <f t="shared" si="26"/>
        <v>1632</v>
      </c>
      <c r="C1639" s="444"/>
      <c r="D1639" s="47">
        <v>8595568932334</v>
      </c>
      <c r="E1639" s="204" t="s">
        <v>28</v>
      </c>
      <c r="F1639" s="582" t="s">
        <v>6955</v>
      </c>
      <c r="G1639" s="715" t="s">
        <v>8568</v>
      </c>
      <c r="H1639" s="723">
        <v>66</v>
      </c>
      <c r="I1639" s="684">
        <v>4.8000000000000001E-2</v>
      </c>
      <c r="J1639" s="684">
        <v>0.43143749999999997</v>
      </c>
      <c r="K1639" s="684" t="s">
        <v>9173</v>
      </c>
      <c r="L1639" s="445">
        <v>587.02856039313804</v>
      </c>
      <c r="M1639" s="446">
        <f>L1639*ЗМІСТ!$E$13/1000*1.2</f>
        <v>37.02027520806319</v>
      </c>
      <c r="N1639" s="874">
        <v>0.169004676018704</v>
      </c>
      <c r="O1639" s="1050" t="s">
        <v>9171</v>
      </c>
      <c r="P1639" s="1033"/>
      <c r="Q1639" s="1033"/>
      <c r="R1639" s="672"/>
      <c r="S1639" s="670"/>
      <c r="T1639" s="671"/>
      <c r="U1639" s="425"/>
    </row>
    <row r="1640" spans="1:21" ht="13.5" customHeight="1" outlineLevel="1">
      <c r="A1640" s="425"/>
      <c r="B1640" s="170">
        <f t="shared" si="26"/>
        <v>1633</v>
      </c>
      <c r="C1640" s="444"/>
      <c r="D1640" s="47">
        <v>8595057648302</v>
      </c>
      <c r="E1640" s="204" t="s">
        <v>26</v>
      </c>
      <c r="F1640" s="582" t="s">
        <v>6956</v>
      </c>
      <c r="G1640" s="715" t="s">
        <v>8568</v>
      </c>
      <c r="H1640" s="723">
        <v>100</v>
      </c>
      <c r="I1640" s="684">
        <v>4.1000000000000002E-2</v>
      </c>
      <c r="J1640" s="684">
        <v>0.28474880000000002</v>
      </c>
      <c r="K1640" s="684" t="s">
        <v>9173</v>
      </c>
      <c r="L1640" s="445">
        <v>343.27572552512436</v>
      </c>
      <c r="M1640" s="446">
        <f>L1640*ЗМІСТ!$E$13/1000*1.2</f>
        <v>21.64828543040036</v>
      </c>
      <c r="N1640" s="874">
        <v>6.4222859390886525E-2</v>
      </c>
      <c r="O1640" s="1050" t="s">
        <v>9171</v>
      </c>
      <c r="P1640" s="1033"/>
      <c r="Q1640" s="1033"/>
      <c r="R1640" s="672"/>
      <c r="S1640" s="670"/>
      <c r="T1640" s="671"/>
      <c r="U1640" s="425"/>
    </row>
    <row r="1641" spans="1:21" ht="13.5" customHeight="1" outlineLevel="1">
      <c r="A1641" s="425"/>
      <c r="B1641" s="170">
        <f t="shared" si="26"/>
        <v>1634</v>
      </c>
      <c r="C1641" s="444"/>
      <c r="D1641" s="47">
        <v>8595568936424</v>
      </c>
      <c r="E1641" s="204" t="s">
        <v>211</v>
      </c>
      <c r="F1641" s="582" t="s">
        <v>212</v>
      </c>
      <c r="G1641" s="715" t="s">
        <v>8568</v>
      </c>
      <c r="H1641" s="723">
        <v>48</v>
      </c>
      <c r="I1641" s="684">
        <v>3.4000000000000002E-2</v>
      </c>
      <c r="J1641" s="684">
        <v>0.59319999999999995</v>
      </c>
      <c r="K1641" s="684" t="s">
        <v>9173</v>
      </c>
      <c r="L1641" s="445">
        <v>1110.2313498652977</v>
      </c>
      <c r="M1641" s="446">
        <f>L1641*ЗМІСТ!$E$13/1000*1.2</f>
        <v>70.015452210889151</v>
      </c>
      <c r="N1641" s="874">
        <v>-0.22417690522920561</v>
      </c>
      <c r="O1641" s="875"/>
      <c r="P1641" s="1033"/>
      <c r="Q1641" s="887"/>
      <c r="R1641" s="672"/>
      <c r="S1641" s="670"/>
      <c r="T1641" s="671"/>
      <c r="U1641" s="425"/>
    </row>
    <row r="1642" spans="1:21" ht="13.5" customHeight="1" outlineLevel="1">
      <c r="A1642" s="425"/>
      <c r="B1642" s="170">
        <f t="shared" si="26"/>
        <v>1635</v>
      </c>
      <c r="C1642" s="444"/>
      <c r="D1642" s="47">
        <v>8595568936240</v>
      </c>
      <c r="E1642" s="204" t="s">
        <v>15</v>
      </c>
      <c r="F1642" s="582" t="s">
        <v>16</v>
      </c>
      <c r="G1642" s="715" t="s">
        <v>8568</v>
      </c>
      <c r="H1642" s="723">
        <v>66</v>
      </c>
      <c r="I1642" s="684">
        <v>0.04</v>
      </c>
      <c r="J1642" s="684">
        <v>0.43143749999999997</v>
      </c>
      <c r="K1642" s="684" t="s">
        <v>9173</v>
      </c>
      <c r="L1642" s="445">
        <v>379.53032405372403</v>
      </c>
      <c r="M1642" s="446">
        <f>L1642*ЗМІСТ!$E$13/1000*1.2</f>
        <v>23.934639631272201</v>
      </c>
      <c r="N1642" s="874">
        <v>2.5646751847702976E-2</v>
      </c>
      <c r="O1642" s="875"/>
      <c r="P1642" s="1033"/>
      <c r="Q1642" s="887"/>
      <c r="R1642" s="672"/>
      <c r="S1642" s="670"/>
      <c r="T1642" s="671"/>
      <c r="U1642" s="425"/>
    </row>
    <row r="1643" spans="1:21" ht="13.5" customHeight="1" outlineLevel="1">
      <c r="A1643" s="425"/>
      <c r="B1643" s="170">
        <f t="shared" si="26"/>
        <v>1636</v>
      </c>
      <c r="C1643" s="444"/>
      <c r="D1643" s="47">
        <v>8595568929921</v>
      </c>
      <c r="E1643" s="204" t="s">
        <v>52</v>
      </c>
      <c r="F1643" s="582" t="s">
        <v>6957</v>
      </c>
      <c r="G1643" s="715" t="s">
        <v>8568</v>
      </c>
      <c r="H1643" s="723">
        <v>84</v>
      </c>
      <c r="I1643" s="684">
        <v>0.03</v>
      </c>
      <c r="J1643" s="684">
        <v>0.33898660000000003</v>
      </c>
      <c r="K1643" s="684" t="s">
        <v>9173</v>
      </c>
      <c r="L1643" s="445">
        <v>609.31396334122428</v>
      </c>
      <c r="M1643" s="446">
        <f>L1643*ЗМІСТ!$E$13/1000*1.2</f>
        <v>38.425678293916832</v>
      </c>
      <c r="N1643" s="874">
        <v>7.6923076923076858E-2</v>
      </c>
      <c r="O1643" s="875"/>
      <c r="P1643" s="1033"/>
      <c r="Q1643" s="887"/>
      <c r="R1643" s="672"/>
      <c r="S1643" s="670"/>
      <c r="T1643" s="671"/>
      <c r="U1643" s="425"/>
    </row>
    <row r="1644" spans="1:21" ht="13.5" customHeight="1" outlineLevel="1">
      <c r="A1644" s="425"/>
      <c r="B1644" s="170">
        <f t="shared" si="26"/>
        <v>1637</v>
      </c>
      <c r="C1644" s="444"/>
      <c r="D1644" s="47">
        <v>8595568925879</v>
      </c>
      <c r="E1644" s="204" t="s">
        <v>53</v>
      </c>
      <c r="F1644" s="582" t="s">
        <v>6958</v>
      </c>
      <c r="G1644" s="715" t="s">
        <v>8568</v>
      </c>
      <c r="H1644" s="723">
        <v>8</v>
      </c>
      <c r="I1644" s="684">
        <v>4.0500000000000001E-2</v>
      </c>
      <c r="J1644" s="684">
        <v>0.29661330000000002</v>
      </c>
      <c r="K1644" s="684" t="s">
        <v>9173</v>
      </c>
      <c r="L1644" s="445">
        <v>849.02726723716478</v>
      </c>
      <c r="M1644" s="446">
        <f>L1644*ЗМІСТ!$E$13/1000*1.2</f>
        <v>53.542919736681796</v>
      </c>
      <c r="N1644" s="874">
        <v>0.16900467601870403</v>
      </c>
      <c r="O1644" s="1050" t="s">
        <v>9171</v>
      </c>
      <c r="P1644" s="1033"/>
      <c r="Q1644" s="1033"/>
      <c r="R1644" s="672"/>
      <c r="S1644" s="670"/>
      <c r="T1644" s="671"/>
      <c r="U1644" s="425"/>
    </row>
    <row r="1645" spans="1:21" ht="13.5" customHeight="1" outlineLevel="1">
      <c r="A1645" s="425"/>
      <c r="B1645" s="170">
        <f t="shared" si="26"/>
        <v>1638</v>
      </c>
      <c r="C1645" s="444"/>
      <c r="D1645" s="47">
        <v>8595568926982</v>
      </c>
      <c r="E1645" s="204" t="s">
        <v>3877</v>
      </c>
      <c r="F1645" s="582" t="s">
        <v>6959</v>
      </c>
      <c r="G1645" s="715" t="s">
        <v>8568</v>
      </c>
      <c r="H1645" s="723">
        <v>1</v>
      </c>
      <c r="I1645" s="684">
        <v>2</v>
      </c>
      <c r="J1645" s="684">
        <v>12.342000000000001</v>
      </c>
      <c r="K1645" s="684" t="s">
        <v>9173</v>
      </c>
      <c r="L1645" s="445">
        <v>102543.17111459968</v>
      </c>
      <c r="M1645" s="446">
        <f>L1645*ЗМІСТ!$E$13/1000*1.2</f>
        <v>6466.7661362637346</v>
      </c>
      <c r="N1645" s="874"/>
      <c r="O1645" s="875"/>
      <c r="P1645" s="1033"/>
      <c r="Q1645" s="887"/>
      <c r="R1645" s="672"/>
      <c r="S1645" s="670"/>
      <c r="T1645" s="671"/>
      <c r="U1645" s="425"/>
    </row>
    <row r="1646" spans="1:21" ht="13.5" customHeight="1" outlineLevel="1">
      <c r="A1646" s="425"/>
      <c r="B1646" s="170">
        <f t="shared" si="26"/>
        <v>1639</v>
      </c>
      <c r="C1646" s="444"/>
      <c r="D1646" s="47">
        <v>8595568912497</v>
      </c>
      <c r="E1646" s="204" t="s">
        <v>3878</v>
      </c>
      <c r="F1646" s="582" t="s">
        <v>6960</v>
      </c>
      <c r="G1646" s="715" t="s">
        <v>8568</v>
      </c>
      <c r="H1646" s="723">
        <v>1</v>
      </c>
      <c r="I1646" s="684">
        <v>3.1</v>
      </c>
      <c r="J1646" s="684">
        <v>21.384</v>
      </c>
      <c r="K1646" s="684" t="s">
        <v>9173</v>
      </c>
      <c r="L1646" s="445">
        <v>131909.99476713763</v>
      </c>
      <c r="M1646" s="446">
        <f>L1646*ЗМІСТ!$E$13/1000*1.2</f>
        <v>8318.7508043956041</v>
      </c>
      <c r="N1646" s="874"/>
      <c r="O1646" s="875"/>
      <c r="P1646" s="1033"/>
      <c r="Q1646" s="887"/>
      <c r="R1646" s="672"/>
      <c r="S1646" s="670"/>
      <c r="T1646" s="671"/>
      <c r="U1646" s="425"/>
    </row>
    <row r="1647" spans="1:21" ht="13.5" customHeight="1" outlineLevel="1">
      <c r="A1647" s="452"/>
      <c r="B1647" s="170">
        <f t="shared" si="26"/>
        <v>1640</v>
      </c>
      <c r="C1647" s="462"/>
      <c r="D1647" s="47">
        <v>8595568932358</v>
      </c>
      <c r="E1647" s="454" t="s">
        <v>45</v>
      </c>
      <c r="F1647" s="583" t="s">
        <v>9146</v>
      </c>
      <c r="G1647" s="715" t="s">
        <v>8568</v>
      </c>
      <c r="H1647" s="723">
        <v>36</v>
      </c>
      <c r="I1647" s="684">
        <v>6.2E-2</v>
      </c>
      <c r="J1647" s="684">
        <v>0.33732289999999998</v>
      </c>
      <c r="K1647" s="684" t="s">
        <v>9173</v>
      </c>
      <c r="L1647" s="445">
        <v>7393.0626615450992</v>
      </c>
      <c r="M1647" s="446">
        <f>L1647*ЗМІСТ!$E$13/1000*1.2</f>
        <v>466.23492079765424</v>
      </c>
      <c r="N1647" s="874"/>
      <c r="O1647" s="875"/>
      <c r="P1647" s="1033"/>
      <c r="Q1647" s="887"/>
      <c r="R1647" s="672"/>
      <c r="S1647" s="670"/>
      <c r="T1647" s="671"/>
      <c r="U1647" s="452"/>
    </row>
    <row r="1648" spans="1:21" ht="13.5" customHeight="1" outlineLevel="1">
      <c r="A1648" s="425"/>
      <c r="B1648" s="170">
        <f t="shared" si="26"/>
        <v>1641</v>
      </c>
      <c r="C1648" s="450"/>
      <c r="D1648" s="47">
        <v>8595057637870</v>
      </c>
      <c r="E1648" s="204" t="s">
        <v>2832</v>
      </c>
      <c r="F1648" s="582" t="s">
        <v>6962</v>
      </c>
      <c r="G1648" s="715" t="s">
        <v>8568</v>
      </c>
      <c r="H1648" s="723">
        <v>1</v>
      </c>
      <c r="I1648" s="684">
        <v>2.37</v>
      </c>
      <c r="J1648" s="684">
        <v>35.168035000000003</v>
      </c>
      <c r="K1648" s="684" t="s">
        <v>9173</v>
      </c>
      <c r="L1648" s="445">
        <v>28656.827540410726</v>
      </c>
      <c r="M1648" s="446">
        <f>L1648*ЗМІСТ!$E$13/1000*1.2</f>
        <v>1807.2095869160555</v>
      </c>
      <c r="N1648" s="874">
        <v>-3.2312276548951621E-2</v>
      </c>
      <c r="O1648" s="875"/>
      <c r="P1648" s="1033"/>
      <c r="Q1648" s="887"/>
      <c r="R1648" s="672"/>
      <c r="S1648" s="670"/>
      <c r="T1648" s="671"/>
      <c r="U1648" s="425"/>
    </row>
    <row r="1649" spans="1:21" ht="13.5" customHeight="1" outlineLevel="1">
      <c r="A1649" s="425"/>
      <c r="B1649" s="170">
        <f t="shared" si="26"/>
        <v>1642</v>
      </c>
      <c r="C1649" s="444"/>
      <c r="D1649" s="47">
        <v>8595057637887</v>
      </c>
      <c r="E1649" s="204" t="s">
        <v>2833</v>
      </c>
      <c r="F1649" s="582" t="s">
        <v>6964</v>
      </c>
      <c r="G1649" s="715" t="s">
        <v>8568</v>
      </c>
      <c r="H1649" s="723">
        <v>1</v>
      </c>
      <c r="I1649" s="684">
        <v>3.0619999999999998</v>
      </c>
      <c r="J1649" s="684">
        <v>41.815035000000002</v>
      </c>
      <c r="K1649" s="684" t="s">
        <v>9173</v>
      </c>
      <c r="L1649" s="445">
        <v>33367.262054356717</v>
      </c>
      <c r="M1649" s="446">
        <f>L1649*ЗМІСТ!$E$13/1000*1.2</f>
        <v>2104.2676754340232</v>
      </c>
      <c r="N1649" s="874">
        <v>-4.0968250209711204E-2</v>
      </c>
      <c r="O1649" s="875"/>
      <c r="P1649" s="1033"/>
      <c r="Q1649" s="887"/>
      <c r="R1649" s="672"/>
      <c r="S1649" s="670"/>
      <c r="T1649" s="671"/>
      <c r="U1649" s="425"/>
    </row>
    <row r="1650" spans="1:21" ht="13.5" customHeight="1" outlineLevel="1">
      <c r="A1650" s="425"/>
      <c r="B1650" s="170">
        <f t="shared" si="26"/>
        <v>1643</v>
      </c>
      <c r="C1650" s="444"/>
      <c r="D1650" s="47">
        <v>8595057637900</v>
      </c>
      <c r="E1650" s="204" t="s">
        <v>2834</v>
      </c>
      <c r="F1650" s="582" t="s">
        <v>6966</v>
      </c>
      <c r="G1650" s="715" t="s">
        <v>8568</v>
      </c>
      <c r="H1650" s="723">
        <v>1</v>
      </c>
      <c r="I1650" s="684">
        <v>4.1079999999999997</v>
      </c>
      <c r="J1650" s="684">
        <v>56.834035</v>
      </c>
      <c r="K1650" s="684" t="s">
        <v>9173</v>
      </c>
      <c r="L1650" s="445">
        <v>40474.052183870059</v>
      </c>
      <c r="M1650" s="446">
        <f>L1650*ЗМІСТ!$E$13/1000*1.2</f>
        <v>2552.4491510752318</v>
      </c>
      <c r="N1650" s="874">
        <v>-5.0421413637156756E-2</v>
      </c>
      <c r="O1650" s="875"/>
      <c r="P1650" s="1033"/>
      <c r="Q1650" s="887"/>
      <c r="R1650" s="672"/>
      <c r="S1650" s="670"/>
      <c r="T1650" s="671"/>
      <c r="U1650" s="425"/>
    </row>
    <row r="1651" spans="1:21" ht="13.5" customHeight="1" outlineLevel="1">
      <c r="A1651" s="425"/>
      <c r="B1651" s="170">
        <f t="shared" si="26"/>
        <v>1644</v>
      </c>
      <c r="C1651" s="444"/>
      <c r="D1651" s="47">
        <v>8595057637917</v>
      </c>
      <c r="E1651" s="204" t="s">
        <v>2835</v>
      </c>
      <c r="F1651" s="582" t="s">
        <v>6968</v>
      </c>
      <c r="G1651" s="715" t="s">
        <v>8568</v>
      </c>
      <c r="H1651" s="723">
        <v>1</v>
      </c>
      <c r="I1651" s="684">
        <v>5.3129999999999997</v>
      </c>
      <c r="J1651" s="684">
        <v>74.153035000000003</v>
      </c>
      <c r="K1651" s="684" t="s">
        <v>9173</v>
      </c>
      <c r="L1651" s="445">
        <v>58843.941434594766</v>
      </c>
      <c r="M1651" s="446">
        <f>L1651*ЗМІСТ!$E$13/1000*1.2</f>
        <v>3710.9249076006545</v>
      </c>
      <c r="N1651" s="874">
        <v>-6.7942423123827062E-2</v>
      </c>
      <c r="O1651" s="875"/>
      <c r="P1651" s="1033"/>
      <c r="Q1651" s="887"/>
      <c r="R1651" s="672"/>
      <c r="S1651" s="670"/>
      <c r="T1651" s="671"/>
      <c r="U1651" s="425"/>
    </row>
    <row r="1652" spans="1:21" ht="13.5" customHeight="1" outlineLevel="1">
      <c r="A1652" s="425"/>
      <c r="B1652" s="170">
        <f t="shared" si="26"/>
        <v>1645</v>
      </c>
      <c r="C1652" s="444"/>
      <c r="D1652" s="47">
        <v>8595057637924</v>
      </c>
      <c r="E1652" s="204" t="s">
        <v>2836</v>
      </c>
      <c r="F1652" s="582" t="s">
        <v>6970</v>
      </c>
      <c r="G1652" s="715" t="s">
        <v>8568</v>
      </c>
      <c r="H1652" s="723">
        <v>1</v>
      </c>
      <c r="I1652" s="684">
        <v>6.6589999999999998</v>
      </c>
      <c r="J1652" s="684">
        <v>93.772035000000002</v>
      </c>
      <c r="K1652" s="684" t="s">
        <v>9173</v>
      </c>
      <c r="L1652" s="445">
        <v>60051.130157153399</v>
      </c>
      <c r="M1652" s="446">
        <f>L1652*ЗМІСТ!$E$13/1000*1.2</f>
        <v>3787.0548640498964</v>
      </c>
      <c r="N1652" s="874">
        <v>-6.6549593373161756E-2</v>
      </c>
      <c r="O1652" s="875"/>
      <c r="P1652" s="1033"/>
      <c r="Q1652" s="887"/>
      <c r="R1652" s="672"/>
      <c r="S1652" s="670"/>
      <c r="T1652" s="671"/>
      <c r="U1652" s="425"/>
    </row>
    <row r="1653" spans="1:21" ht="13.5" customHeight="1" outlineLevel="1">
      <c r="A1653" s="425"/>
      <c r="B1653" s="170">
        <f t="shared" si="26"/>
        <v>1646</v>
      </c>
      <c r="C1653" s="444"/>
      <c r="D1653" s="47">
        <v>8595057637931</v>
      </c>
      <c r="E1653" s="204" t="s">
        <v>2837</v>
      </c>
      <c r="F1653" s="582" t="s">
        <v>6972</v>
      </c>
      <c r="G1653" s="715" t="s">
        <v>8568</v>
      </c>
      <c r="H1653" s="723">
        <v>1</v>
      </c>
      <c r="I1653" s="684">
        <v>9.5380000000000003</v>
      </c>
      <c r="J1653" s="684">
        <v>115.691035</v>
      </c>
      <c r="K1653" s="684" t="s">
        <v>9173</v>
      </c>
      <c r="L1653" s="445">
        <v>105347.84805432765</v>
      </c>
      <c r="M1653" s="446">
        <f>L1653*ЗМІСТ!$E$13/1000*1.2</f>
        <v>6643.6398340424303</v>
      </c>
      <c r="N1653" s="874">
        <v>-7.5923583857618507E-2</v>
      </c>
      <c r="O1653" s="875"/>
      <c r="P1653" s="1033"/>
      <c r="Q1653" s="887"/>
      <c r="R1653" s="672"/>
      <c r="S1653" s="670"/>
      <c r="T1653" s="671"/>
      <c r="U1653" s="425"/>
    </row>
    <row r="1654" spans="1:21" ht="13.5" customHeight="1" outlineLevel="1">
      <c r="A1654" s="425"/>
      <c r="B1654" s="170">
        <f t="shared" si="26"/>
        <v>1647</v>
      </c>
      <c r="C1654" s="444"/>
      <c r="D1654" s="47">
        <v>8595057637610</v>
      </c>
      <c r="E1654" s="204" t="s">
        <v>2811</v>
      </c>
      <c r="F1654" s="582" t="s">
        <v>6974</v>
      </c>
      <c r="G1654" s="715" t="s">
        <v>8568</v>
      </c>
      <c r="H1654" s="723">
        <v>1</v>
      </c>
      <c r="I1654" s="684">
        <v>1.373</v>
      </c>
      <c r="J1654" s="684">
        <v>10.12036</v>
      </c>
      <c r="K1654" s="684" t="s">
        <v>9173</v>
      </c>
      <c r="L1654" s="445">
        <v>21218.0898962315</v>
      </c>
      <c r="M1654" s="446">
        <f>L1654*ЗМІСТ!$E$13/1000*1.2</f>
        <v>1338.0942263215595</v>
      </c>
      <c r="N1654" s="874">
        <v>-4.0989204280990767E-2</v>
      </c>
      <c r="O1654" s="875"/>
      <c r="P1654" s="1033"/>
      <c r="Q1654" s="887"/>
      <c r="R1654" s="672"/>
      <c r="S1654" s="670"/>
      <c r="T1654" s="671"/>
      <c r="U1654" s="425"/>
    </row>
    <row r="1655" spans="1:21" ht="13.5" customHeight="1" outlineLevel="1">
      <c r="A1655" s="425"/>
      <c r="B1655" s="170">
        <f t="shared" si="26"/>
        <v>1648</v>
      </c>
      <c r="C1655" s="444"/>
      <c r="D1655" s="47">
        <v>8595057637627</v>
      </c>
      <c r="E1655" s="204" t="s">
        <v>2812</v>
      </c>
      <c r="F1655" s="582" t="s">
        <v>6975</v>
      </c>
      <c r="G1655" s="715" t="s">
        <v>8568</v>
      </c>
      <c r="H1655" s="723">
        <v>1</v>
      </c>
      <c r="I1655" s="684">
        <v>1.702</v>
      </c>
      <c r="J1655" s="684">
        <v>12.23236</v>
      </c>
      <c r="K1655" s="684" t="s">
        <v>9173</v>
      </c>
      <c r="L1655" s="445">
        <v>24253.494052129274</v>
      </c>
      <c r="M1655" s="446">
        <f>L1655*ЗМІСТ!$E$13/1000*1.2</f>
        <v>1529.518468344432</v>
      </c>
      <c r="N1655" s="874">
        <v>-2.1359922920837316E-2</v>
      </c>
      <c r="O1655" s="875"/>
      <c r="P1655" s="1033"/>
      <c r="Q1655" s="887"/>
      <c r="R1655" s="672"/>
      <c r="S1655" s="670"/>
      <c r="T1655" s="671"/>
      <c r="U1655" s="425"/>
    </row>
    <row r="1656" spans="1:21" ht="13.5" customHeight="1" outlineLevel="1">
      <c r="A1656" s="425"/>
      <c r="B1656" s="170">
        <f t="shared" si="26"/>
        <v>1649</v>
      </c>
      <c r="C1656" s="444"/>
      <c r="D1656" s="47">
        <v>8595057637634</v>
      </c>
      <c r="E1656" s="204" t="s">
        <v>2813</v>
      </c>
      <c r="F1656" s="582" t="s">
        <v>6977</v>
      </c>
      <c r="G1656" s="715" t="s">
        <v>8568</v>
      </c>
      <c r="H1656" s="723">
        <v>1</v>
      </c>
      <c r="I1656" s="684">
        <v>2.3940000000000001</v>
      </c>
      <c r="J1656" s="684">
        <v>14.544359999999999</v>
      </c>
      <c r="K1656" s="684" t="s">
        <v>9173</v>
      </c>
      <c r="L1656" s="445">
        <v>29501.998194915814</v>
      </c>
      <c r="M1656" s="446">
        <f>L1656*ЗМІСТ!$E$13/1000*1.2</f>
        <v>1860.5092938444593</v>
      </c>
      <c r="N1656" s="874">
        <v>-2.4378691845463357E-2</v>
      </c>
      <c r="O1656" s="875"/>
      <c r="P1656" s="1033"/>
      <c r="Q1656" s="887"/>
      <c r="R1656" s="672"/>
      <c r="S1656" s="670"/>
      <c r="T1656" s="671"/>
      <c r="U1656" s="425"/>
    </row>
    <row r="1657" spans="1:21" ht="13.5" customHeight="1" outlineLevel="1">
      <c r="A1657" s="425"/>
      <c r="B1657" s="170">
        <f t="shared" si="26"/>
        <v>1650</v>
      </c>
      <c r="C1657" s="444"/>
      <c r="D1657" s="47">
        <v>8595057637658</v>
      </c>
      <c r="E1657" s="204" t="s">
        <v>2814</v>
      </c>
      <c r="F1657" s="582" t="s">
        <v>6979</v>
      </c>
      <c r="G1657" s="715" t="s">
        <v>8568</v>
      </c>
      <c r="H1657" s="723">
        <v>1</v>
      </c>
      <c r="I1657" s="684">
        <v>3.44</v>
      </c>
      <c r="J1657" s="684">
        <v>19.768360000000001</v>
      </c>
      <c r="K1657" s="684" t="s">
        <v>9173</v>
      </c>
      <c r="L1657" s="445">
        <v>36608.788324429159</v>
      </c>
      <c r="M1657" s="446">
        <f>L1657*ЗМІСТ!$E$13/1000*1.2</f>
        <v>2308.6907694856682</v>
      </c>
      <c r="N1657" s="874">
        <v>-3.8374823847091649E-2</v>
      </c>
      <c r="O1657" s="875"/>
      <c r="P1657" s="1033"/>
      <c r="Q1657" s="887"/>
      <c r="R1657" s="672"/>
      <c r="S1657" s="670"/>
      <c r="T1657" s="671"/>
      <c r="U1657" s="425"/>
    </row>
    <row r="1658" spans="1:21" ht="13.5" customHeight="1" outlineLevel="1">
      <c r="A1658" s="425"/>
      <c r="B1658" s="170">
        <f t="shared" si="26"/>
        <v>1651</v>
      </c>
      <c r="C1658" s="444"/>
      <c r="D1658" s="47">
        <v>8595057637665</v>
      </c>
      <c r="E1658" s="204" t="s">
        <v>2815</v>
      </c>
      <c r="F1658" s="582" t="s">
        <v>6980</v>
      </c>
      <c r="G1658" s="715" t="s">
        <v>8568</v>
      </c>
      <c r="H1658" s="723">
        <v>1</v>
      </c>
      <c r="I1658" s="684">
        <v>4.6449999999999996</v>
      </c>
      <c r="J1658" s="684">
        <v>25.792359999999999</v>
      </c>
      <c r="K1658" s="684" t="s">
        <v>9173</v>
      </c>
      <c r="L1658" s="445">
        <v>54321.628853467388</v>
      </c>
      <c r="M1658" s="446">
        <f>L1658*ЗМІСТ!$E$13/1000*1.2</f>
        <v>3425.7305105544501</v>
      </c>
      <c r="N1658" s="874">
        <v>-6.3098573499562216E-2</v>
      </c>
      <c r="O1658" s="875"/>
      <c r="P1658" s="1033"/>
      <c r="Q1658" s="887"/>
      <c r="R1658" s="672"/>
      <c r="S1658" s="670"/>
      <c r="T1658" s="671"/>
      <c r="U1658" s="425"/>
    </row>
    <row r="1659" spans="1:21" ht="13.5" customHeight="1" outlineLevel="1">
      <c r="A1659" s="425"/>
      <c r="B1659" s="170">
        <f t="shared" si="26"/>
        <v>1652</v>
      </c>
      <c r="C1659" s="450"/>
      <c r="D1659" s="47">
        <v>8595057637597</v>
      </c>
      <c r="E1659" s="204" t="s">
        <v>2809</v>
      </c>
      <c r="F1659" s="582" t="s">
        <v>6982</v>
      </c>
      <c r="G1659" s="715" t="s">
        <v>8568</v>
      </c>
      <c r="H1659" s="723">
        <v>1</v>
      </c>
      <c r="I1659" s="684">
        <v>1.0669999999999999</v>
      </c>
      <c r="J1659" s="684">
        <v>8.2083600000000008</v>
      </c>
      <c r="K1659" s="684" t="s">
        <v>9173</v>
      </c>
      <c r="L1659" s="445">
        <v>20693.471343273482</v>
      </c>
      <c r="M1659" s="446">
        <f>L1659*ЗМІСТ!$E$13/1000*1.2</f>
        <v>1305.0097658367838</v>
      </c>
      <c r="N1659" s="874"/>
      <c r="O1659" s="875"/>
      <c r="P1659" s="1033"/>
      <c r="Q1659" s="887"/>
      <c r="R1659" s="672"/>
      <c r="S1659" s="670"/>
      <c r="T1659" s="671"/>
      <c r="U1659" s="425"/>
    </row>
    <row r="1660" spans="1:21" ht="13.5" customHeight="1" outlineLevel="1">
      <c r="A1660" s="425"/>
      <c r="B1660" s="170">
        <f t="shared" si="26"/>
        <v>1653</v>
      </c>
      <c r="C1660" s="450"/>
      <c r="D1660" s="47">
        <v>8595057637672</v>
      </c>
      <c r="E1660" s="204" t="s">
        <v>2816</v>
      </c>
      <c r="F1660" s="582" t="s">
        <v>6983</v>
      </c>
      <c r="G1660" s="715" t="s">
        <v>8568</v>
      </c>
      <c r="H1660" s="723">
        <v>1</v>
      </c>
      <c r="I1660" s="684">
        <v>5.9909999999999997</v>
      </c>
      <c r="J1660" s="684">
        <v>32.61636</v>
      </c>
      <c r="K1660" s="684" t="s">
        <v>9173</v>
      </c>
      <c r="L1660" s="445">
        <v>56186.458233497797</v>
      </c>
      <c r="M1660" s="446">
        <f>L1660*ЗМІСТ!$E$13/1000*1.2</f>
        <v>3543.3338122039872</v>
      </c>
      <c r="N1660" s="874">
        <v>-6.0104933625670057E-2</v>
      </c>
      <c r="O1660" s="875"/>
      <c r="P1660" s="1033"/>
      <c r="Q1660" s="887"/>
      <c r="R1660" s="672"/>
      <c r="S1660" s="670"/>
      <c r="T1660" s="671"/>
      <c r="U1660" s="425"/>
    </row>
    <row r="1661" spans="1:21" ht="13.5" customHeight="1" outlineLevel="1">
      <c r="A1661" s="425"/>
      <c r="B1661" s="170">
        <f t="shared" si="26"/>
        <v>1654</v>
      </c>
      <c r="C1661" s="450"/>
      <c r="D1661" s="47">
        <v>8595057637603</v>
      </c>
      <c r="E1661" s="204" t="s">
        <v>2810</v>
      </c>
      <c r="F1661" s="582" t="s">
        <v>6984</v>
      </c>
      <c r="G1661" s="715" t="s">
        <v>8568</v>
      </c>
      <c r="H1661" s="723">
        <v>1</v>
      </c>
      <c r="I1661" s="684">
        <v>1.216</v>
      </c>
      <c r="J1661" s="684">
        <v>9.1393599999999999</v>
      </c>
      <c r="K1661" s="684" t="s">
        <v>9173</v>
      </c>
      <c r="L1661" s="445">
        <v>20360.562257220099</v>
      </c>
      <c r="M1661" s="446">
        <f>L1661*ЗМІСТ!$E$13/1000*1.2</f>
        <v>1284.0152404993671</v>
      </c>
      <c r="N1661" s="874">
        <v>-3.9083121975559271E-2</v>
      </c>
      <c r="O1661" s="875"/>
      <c r="P1661" s="1033"/>
      <c r="Q1661" s="887"/>
      <c r="R1661" s="672"/>
      <c r="S1661" s="670"/>
      <c r="T1661" s="671"/>
      <c r="U1661" s="425"/>
    </row>
    <row r="1662" spans="1:21" ht="13.5" customHeight="1" outlineLevel="1">
      <c r="A1662" s="425"/>
      <c r="B1662" s="170">
        <f t="shared" si="26"/>
        <v>1655</v>
      </c>
      <c r="C1662" s="450"/>
      <c r="D1662" s="47">
        <v>8595057637719</v>
      </c>
      <c r="E1662" s="204" t="s">
        <v>2819</v>
      </c>
      <c r="F1662" s="582" t="s">
        <v>6986</v>
      </c>
      <c r="G1662" s="715" t="s">
        <v>8568</v>
      </c>
      <c r="H1662" s="723">
        <v>1</v>
      </c>
      <c r="I1662" s="684">
        <v>1.5249999999999999</v>
      </c>
      <c r="J1662" s="684">
        <v>16.445585000000001</v>
      </c>
      <c r="K1662" s="684" t="s">
        <v>9173</v>
      </c>
      <c r="L1662" s="445">
        <v>19678.910693351674</v>
      </c>
      <c r="M1662" s="446">
        <f>L1662*ЗМІСТ!$E$13/1000*1.2</f>
        <v>1241.0276753398191</v>
      </c>
      <c r="N1662" s="874">
        <v>-3.2495419240340405E-2</v>
      </c>
      <c r="O1662" s="875"/>
      <c r="P1662" s="1033"/>
      <c r="Q1662" s="887"/>
      <c r="R1662" s="672"/>
      <c r="S1662" s="670"/>
      <c r="T1662" s="671"/>
      <c r="U1662" s="425"/>
    </row>
    <row r="1663" spans="1:21" ht="13.5" customHeight="1" outlineLevel="1">
      <c r="A1663" s="425"/>
      <c r="B1663" s="170">
        <f t="shared" si="26"/>
        <v>1656</v>
      </c>
      <c r="C1663" s="460"/>
      <c r="D1663" s="47">
        <v>8595057637726</v>
      </c>
      <c r="E1663" s="204" t="s">
        <v>2820</v>
      </c>
      <c r="F1663" s="582" t="s">
        <v>6988</v>
      </c>
      <c r="G1663" s="715" t="s">
        <v>8568</v>
      </c>
      <c r="H1663" s="723">
        <v>1</v>
      </c>
      <c r="I1663" s="684">
        <v>1.8540000000000001</v>
      </c>
      <c r="J1663" s="684">
        <v>19.877585</v>
      </c>
      <c r="K1663" s="684" t="s">
        <v>9173</v>
      </c>
      <c r="L1663" s="445">
        <v>22725.426271840464</v>
      </c>
      <c r="M1663" s="446">
        <f>L1663*ЗМІСТ!$E$13/1000*1.2</f>
        <v>1433.1526463391435</v>
      </c>
      <c r="N1663" s="874">
        <v>-4.1694112125086218E-2</v>
      </c>
      <c r="O1663" s="875"/>
      <c r="P1663" s="1033"/>
      <c r="Q1663" s="887"/>
      <c r="R1663" s="672"/>
      <c r="S1663" s="670"/>
      <c r="T1663" s="671"/>
      <c r="U1663" s="425"/>
    </row>
    <row r="1664" spans="1:21" ht="13.5" customHeight="1" outlineLevel="1">
      <c r="A1664" s="425"/>
      <c r="B1664" s="170">
        <f t="shared" si="26"/>
        <v>1657</v>
      </c>
      <c r="C1664" s="460"/>
      <c r="D1664" s="47">
        <v>8595057637733</v>
      </c>
      <c r="E1664" s="204" t="s">
        <v>2821</v>
      </c>
      <c r="F1664" s="582" t="s">
        <v>6990</v>
      </c>
      <c r="G1664" s="715" t="s">
        <v>8568</v>
      </c>
      <c r="H1664" s="723">
        <v>1</v>
      </c>
      <c r="I1664" s="684">
        <v>2.5459999999999998</v>
      </c>
      <c r="J1664" s="684">
        <v>23.634585000000001</v>
      </c>
      <c r="K1664" s="684" t="s">
        <v>9173</v>
      </c>
      <c r="L1664" s="445">
        <v>28411.116407375743</v>
      </c>
      <c r="M1664" s="446">
        <f>L1664*ЗМІСТ!$E$13/1000*1.2</f>
        <v>1791.7140993361184</v>
      </c>
      <c r="N1664" s="874">
        <v>-4.6035629040201594E-2</v>
      </c>
      <c r="O1664" s="875"/>
      <c r="P1664" s="1033"/>
      <c r="Q1664" s="887"/>
      <c r="R1664" s="672"/>
      <c r="S1664" s="670"/>
      <c r="T1664" s="671"/>
      <c r="U1664" s="425"/>
    </row>
    <row r="1665" spans="1:21" ht="13.5" customHeight="1" outlineLevel="1">
      <c r="A1665" s="425"/>
      <c r="B1665" s="170">
        <f t="shared" si="26"/>
        <v>1658</v>
      </c>
      <c r="C1665" s="460"/>
      <c r="D1665" s="47">
        <v>8595057637757</v>
      </c>
      <c r="E1665" s="204" t="s">
        <v>2822</v>
      </c>
      <c r="F1665" s="582" t="s">
        <v>6992</v>
      </c>
      <c r="G1665" s="715" t="s">
        <v>8568</v>
      </c>
      <c r="H1665" s="723">
        <v>1</v>
      </c>
      <c r="I1665" s="684">
        <v>3.5920000000000001</v>
      </c>
      <c r="J1665" s="684">
        <v>32.123584999999999</v>
      </c>
      <c r="K1665" s="684" t="s">
        <v>9173</v>
      </c>
      <c r="L1665" s="445">
        <v>35528.815933614816</v>
      </c>
      <c r="M1665" s="446">
        <f>L1665*ЗМІСТ!$E$13/1000*1.2</f>
        <v>2240.5835634269356</v>
      </c>
      <c r="N1665" s="874">
        <v>-5.5684837140653476E-2</v>
      </c>
      <c r="O1665" s="875"/>
      <c r="P1665" s="1033"/>
      <c r="Q1665" s="887"/>
      <c r="R1665" s="672"/>
      <c r="S1665" s="670"/>
      <c r="T1665" s="671"/>
      <c r="U1665" s="425"/>
    </row>
    <row r="1666" spans="1:21" ht="13.5" customHeight="1" outlineLevel="1">
      <c r="A1666" s="425"/>
      <c r="B1666" s="170">
        <f t="shared" si="26"/>
        <v>1659</v>
      </c>
      <c r="C1666" s="449"/>
      <c r="D1666" s="47">
        <v>8595057637764</v>
      </c>
      <c r="E1666" s="204" t="s">
        <v>2823</v>
      </c>
      <c r="F1666" s="582" t="s">
        <v>6994</v>
      </c>
      <c r="G1666" s="715" t="s">
        <v>8568</v>
      </c>
      <c r="H1666" s="723">
        <v>1</v>
      </c>
      <c r="I1666" s="684">
        <v>4.7969999999999997</v>
      </c>
      <c r="J1666" s="684">
        <v>41.912585</v>
      </c>
      <c r="K1666" s="684" t="s">
        <v>9173</v>
      </c>
      <c r="L1666" s="445">
        <v>54226.637609397469</v>
      </c>
      <c r="M1666" s="446">
        <f>L1666*ЗМІСТ!$E$13/1000*1.2</f>
        <v>3419.7399979370243</v>
      </c>
      <c r="N1666" s="874">
        <v>-7.1993528568813928E-2</v>
      </c>
      <c r="O1666" s="875"/>
      <c r="P1666" s="1033"/>
      <c r="Q1666" s="887"/>
      <c r="R1666" s="672"/>
      <c r="S1666" s="670"/>
      <c r="T1666" s="671"/>
      <c r="U1666" s="425"/>
    </row>
    <row r="1667" spans="1:21" ht="13.5" customHeight="1" outlineLevel="1">
      <c r="A1667" s="425"/>
      <c r="B1667" s="170">
        <f t="shared" si="26"/>
        <v>1660</v>
      </c>
      <c r="C1667" s="449"/>
      <c r="D1667" s="47">
        <v>8595057637696</v>
      </c>
      <c r="E1667" s="204" t="s">
        <v>2817</v>
      </c>
      <c r="F1667" s="582" t="s">
        <v>6996</v>
      </c>
      <c r="G1667" s="715" t="s">
        <v>8568</v>
      </c>
      <c r="H1667" s="723">
        <v>1</v>
      </c>
      <c r="I1667" s="684">
        <v>1.2190000000000001</v>
      </c>
      <c r="J1667" s="684">
        <v>13.338585</v>
      </c>
      <c r="K1667" s="684" t="s">
        <v>9173</v>
      </c>
      <c r="L1667" s="445">
        <v>19442.794094637462</v>
      </c>
      <c r="M1667" s="446">
        <f>L1667*ЗМІСТ!$E$13/1000*1.2</f>
        <v>1226.1372559371616</v>
      </c>
      <c r="N1667" s="874">
        <v>-2.6242054602737101E-2</v>
      </c>
      <c r="O1667" s="875"/>
      <c r="P1667" s="1033"/>
      <c r="Q1667" s="887"/>
      <c r="R1667" s="672"/>
      <c r="S1667" s="670"/>
      <c r="T1667" s="671"/>
      <c r="U1667" s="425"/>
    </row>
    <row r="1668" spans="1:21" ht="13.5" customHeight="1" outlineLevel="1">
      <c r="A1668" s="425"/>
      <c r="B1668" s="170">
        <f t="shared" ref="B1668:B1730" si="27">B1667+1</f>
        <v>1661</v>
      </c>
      <c r="C1668" s="460"/>
      <c r="D1668" s="47">
        <v>8595057637771</v>
      </c>
      <c r="E1668" s="204" t="s">
        <v>2824</v>
      </c>
      <c r="F1668" s="582" t="s">
        <v>6998</v>
      </c>
      <c r="G1668" s="715" t="s">
        <v>8568</v>
      </c>
      <c r="H1668" s="723">
        <v>1</v>
      </c>
      <c r="I1668" s="684">
        <v>6.1429999999999998</v>
      </c>
      <c r="J1668" s="684">
        <v>53.001584999999999</v>
      </c>
      <c r="K1668" s="684" t="s">
        <v>9173</v>
      </c>
      <c r="L1668" s="445">
        <v>55433.826331956079</v>
      </c>
      <c r="M1668" s="446">
        <f>L1668*ЗМІСТ!$E$13/1000*1.2</f>
        <v>3495.8699543862645</v>
      </c>
      <c r="N1668" s="874">
        <v>-7.0409466717739524E-2</v>
      </c>
      <c r="O1668" s="875"/>
      <c r="P1668" s="1033"/>
      <c r="Q1668" s="887"/>
      <c r="R1668" s="672"/>
      <c r="S1668" s="670"/>
      <c r="T1668" s="671"/>
      <c r="U1668" s="425"/>
    </row>
    <row r="1669" spans="1:21" ht="13.5" customHeight="1" outlineLevel="1">
      <c r="A1669" s="425"/>
      <c r="B1669" s="170">
        <f t="shared" si="27"/>
        <v>1662</v>
      </c>
      <c r="C1669" s="460"/>
      <c r="D1669" s="47">
        <v>8595057637788</v>
      </c>
      <c r="E1669" s="204" t="s">
        <v>2825</v>
      </c>
      <c r="F1669" s="582" t="s">
        <v>6999</v>
      </c>
      <c r="G1669" s="715" t="s">
        <v>8568</v>
      </c>
      <c r="H1669" s="723">
        <v>1</v>
      </c>
      <c r="I1669" s="684">
        <v>9.0220000000000002</v>
      </c>
      <c r="J1669" s="684">
        <v>65.390585000000002</v>
      </c>
      <c r="K1669" s="684" t="s">
        <v>9173</v>
      </c>
      <c r="L1669" s="445">
        <v>100730.54422913032</v>
      </c>
      <c r="M1669" s="446">
        <f>L1669*ЗМІСТ!$E$13/1000*1.2</f>
        <v>6352.454924378796</v>
      </c>
      <c r="N1669" s="874">
        <v>-7.6818407006243303E-2</v>
      </c>
      <c r="O1669" s="875"/>
      <c r="P1669" s="1033"/>
      <c r="Q1669" s="887"/>
      <c r="R1669" s="672"/>
      <c r="S1669" s="670"/>
      <c r="T1669" s="671"/>
      <c r="U1669" s="425"/>
    </row>
    <row r="1670" spans="1:21" ht="13.5" customHeight="1" outlineLevel="1">
      <c r="A1670" s="425"/>
      <c r="B1670" s="170">
        <f t="shared" si="27"/>
        <v>1663</v>
      </c>
      <c r="C1670" s="460"/>
      <c r="D1670" s="47">
        <v>8595057637702</v>
      </c>
      <c r="E1670" s="204" t="s">
        <v>2818</v>
      </c>
      <c r="F1670" s="582" t="s">
        <v>7001</v>
      </c>
      <c r="G1670" s="715" t="s">
        <v>8568</v>
      </c>
      <c r="H1670" s="723">
        <v>1</v>
      </c>
      <c r="I1670" s="684">
        <v>1.3680000000000001</v>
      </c>
      <c r="J1670" s="684">
        <v>14.851459999999999</v>
      </c>
      <c r="K1670" s="684" t="s">
        <v>9173</v>
      </c>
      <c r="L1670" s="445">
        <v>19281.181802191062</v>
      </c>
      <c r="M1670" s="446">
        <f>L1670*ЗМІСТ!$E$13/1000*1.2</f>
        <v>1215.9453641842886</v>
      </c>
      <c r="N1670" s="874">
        <v>-2.8439152320674475E-2</v>
      </c>
      <c r="O1670" s="875"/>
      <c r="P1670" s="1033"/>
      <c r="Q1670" s="887"/>
      <c r="R1670" s="672"/>
      <c r="S1670" s="670"/>
      <c r="T1670" s="671"/>
      <c r="U1670" s="425"/>
    </row>
    <row r="1671" spans="1:21" ht="13.5" customHeight="1" outlineLevel="1">
      <c r="A1671" s="425"/>
      <c r="B1671" s="170">
        <f t="shared" si="27"/>
        <v>1664</v>
      </c>
      <c r="C1671" s="460"/>
      <c r="D1671" s="47">
        <v>8595057637795</v>
      </c>
      <c r="E1671" s="204" t="s">
        <v>2826</v>
      </c>
      <c r="F1671" s="582" t="s">
        <v>7003</v>
      </c>
      <c r="G1671" s="715" t="s">
        <v>8568</v>
      </c>
      <c r="H1671" s="723">
        <v>1</v>
      </c>
      <c r="I1671" s="684">
        <v>1.9850000000000001</v>
      </c>
      <c r="J1671" s="684">
        <v>22.770810000000001</v>
      </c>
      <c r="K1671" s="684" t="s">
        <v>9173</v>
      </c>
      <c r="L1671" s="445">
        <v>29353.472778865878</v>
      </c>
      <c r="M1671" s="446">
        <f>L1671*ЗМІСТ!$E$13/1000*1.2</f>
        <v>1851.1427107707527</v>
      </c>
      <c r="N1671" s="874">
        <v>-4.9027145016074677E-2</v>
      </c>
      <c r="O1671" s="875"/>
      <c r="P1671" s="1033"/>
      <c r="Q1671" s="887"/>
      <c r="R1671" s="672"/>
      <c r="S1671" s="670"/>
      <c r="T1671" s="671"/>
      <c r="U1671" s="425"/>
    </row>
    <row r="1672" spans="1:21" ht="13.5" customHeight="1" outlineLevel="1">
      <c r="A1672" s="425"/>
      <c r="B1672" s="170">
        <f t="shared" si="27"/>
        <v>1665</v>
      </c>
      <c r="C1672" s="460"/>
      <c r="D1672" s="47">
        <v>8595057637801</v>
      </c>
      <c r="E1672" s="204" t="s">
        <v>2827</v>
      </c>
      <c r="F1672" s="582" t="s">
        <v>7005</v>
      </c>
      <c r="G1672" s="715" t="s">
        <v>8568</v>
      </c>
      <c r="H1672" s="723">
        <v>1</v>
      </c>
      <c r="I1672" s="684">
        <v>2.3140000000000001</v>
      </c>
      <c r="J1672" s="684">
        <v>27.52281</v>
      </c>
      <c r="K1672" s="684" t="s">
        <v>9173</v>
      </c>
      <c r="L1672" s="445">
        <v>32388.876934763648</v>
      </c>
      <c r="M1672" s="446">
        <f>L1672*ЗМІСТ!$E$13/1000*1.2</f>
        <v>2042.5669527936248</v>
      </c>
      <c r="N1672" s="874">
        <v>-5.2325291346625037E-2</v>
      </c>
      <c r="O1672" s="875"/>
      <c r="P1672" s="1033"/>
      <c r="Q1672" s="887"/>
      <c r="R1672" s="672"/>
      <c r="S1672" s="670"/>
      <c r="T1672" s="671"/>
      <c r="U1672" s="425"/>
    </row>
    <row r="1673" spans="1:21" ht="13.5" customHeight="1" outlineLevel="1">
      <c r="A1673" s="425"/>
      <c r="B1673" s="170">
        <f t="shared" si="27"/>
        <v>1666</v>
      </c>
      <c r="C1673" s="460"/>
      <c r="D1673" s="47">
        <v>8595057637818</v>
      </c>
      <c r="E1673" s="204" t="s">
        <v>2828</v>
      </c>
      <c r="F1673" s="582" t="s">
        <v>7006</v>
      </c>
      <c r="G1673" s="715" t="s">
        <v>8568</v>
      </c>
      <c r="H1673" s="723">
        <v>1</v>
      </c>
      <c r="I1673" s="684">
        <v>3.0059999999999998</v>
      </c>
      <c r="J1673" s="684">
        <v>32.724809999999998</v>
      </c>
      <c r="K1673" s="684" t="s">
        <v>9173</v>
      </c>
      <c r="L1673" s="445">
        <v>37099.311448709632</v>
      </c>
      <c r="M1673" s="446">
        <f>L1673*ЗМІСТ!$E$13/1000*1.2</f>
        <v>2339.6250413115922</v>
      </c>
      <c r="N1673" s="874">
        <v>-5.5440445775567899E-2</v>
      </c>
      <c r="O1673" s="875"/>
      <c r="P1673" s="1033"/>
      <c r="Q1673" s="887"/>
      <c r="R1673" s="672"/>
      <c r="S1673" s="670"/>
      <c r="T1673" s="671"/>
      <c r="U1673" s="425"/>
    </row>
    <row r="1674" spans="1:21" ht="13.5" customHeight="1" outlineLevel="1">
      <c r="A1674" s="425"/>
      <c r="B1674" s="170">
        <f t="shared" si="27"/>
        <v>1667</v>
      </c>
      <c r="C1674" s="450"/>
      <c r="D1674" s="47">
        <v>8595057637832</v>
      </c>
      <c r="E1674" s="204" t="s">
        <v>2829</v>
      </c>
      <c r="F1674" s="582" t="s">
        <v>7008</v>
      </c>
      <c r="G1674" s="715" t="s">
        <v>8568</v>
      </c>
      <c r="H1674" s="723">
        <v>1</v>
      </c>
      <c r="I1674" s="684">
        <v>4.0519999999999996</v>
      </c>
      <c r="J1674" s="684">
        <v>44.478810000000003</v>
      </c>
      <c r="K1674" s="684" t="s">
        <v>9173</v>
      </c>
      <c r="L1674" s="445">
        <v>44738.843784995799</v>
      </c>
      <c r="M1674" s="446">
        <f>L1674*ЗМІСТ!$E$13/1000*1.2</f>
        <v>2821.403286241969</v>
      </c>
      <c r="N1674" s="874">
        <v>-5.8580105944834121E-2</v>
      </c>
      <c r="O1674" s="875"/>
      <c r="P1674" s="1033"/>
      <c r="Q1674" s="887"/>
      <c r="R1674" s="672"/>
      <c r="S1674" s="670"/>
      <c r="T1674" s="671"/>
      <c r="U1674" s="425"/>
    </row>
    <row r="1675" spans="1:21" ht="13.5" customHeight="1" outlineLevel="1">
      <c r="A1675" s="425"/>
      <c r="B1675" s="170">
        <f t="shared" si="27"/>
        <v>1668</v>
      </c>
      <c r="C1675" s="449"/>
      <c r="D1675" s="47">
        <v>8595057637849</v>
      </c>
      <c r="E1675" s="204" t="s">
        <v>2830</v>
      </c>
      <c r="F1675" s="582" t="s">
        <v>7009</v>
      </c>
      <c r="G1675" s="715" t="s">
        <v>8568</v>
      </c>
      <c r="H1675" s="723">
        <v>1</v>
      </c>
      <c r="I1675" s="684">
        <v>5.2569999999999997</v>
      </c>
      <c r="J1675" s="684">
        <v>58.032809999999998</v>
      </c>
      <c r="K1675" s="684" t="s">
        <v>9173</v>
      </c>
      <c r="L1675" s="445">
        <v>62451.684314034042</v>
      </c>
      <c r="M1675" s="446">
        <f>L1675*ЗМІСТ!$E$13/1000*1.2</f>
        <v>3938.4430273107523</v>
      </c>
      <c r="N1675" s="874">
        <v>-6.8712736114701453E-2</v>
      </c>
      <c r="O1675" s="875"/>
      <c r="P1675" s="1033"/>
      <c r="Q1675" s="887"/>
      <c r="R1675" s="672"/>
      <c r="S1675" s="670"/>
      <c r="T1675" s="671"/>
      <c r="U1675" s="425"/>
    </row>
    <row r="1676" spans="1:21" ht="13.5" customHeight="1" outlineLevel="1">
      <c r="A1676" s="425"/>
      <c r="B1676" s="170">
        <f t="shared" si="27"/>
        <v>1669</v>
      </c>
      <c r="C1676" s="450"/>
      <c r="D1676" s="47">
        <v>8595057637856</v>
      </c>
      <c r="E1676" s="204" t="s">
        <v>2831</v>
      </c>
      <c r="F1676" s="582" t="s">
        <v>7011</v>
      </c>
      <c r="G1676" s="715" t="s">
        <v>8568</v>
      </c>
      <c r="H1676" s="723">
        <v>1</v>
      </c>
      <c r="I1676" s="684">
        <v>6.6029999999999998</v>
      </c>
      <c r="J1676" s="684">
        <v>73.386809999999997</v>
      </c>
      <c r="K1676" s="684" t="s">
        <v>9173</v>
      </c>
      <c r="L1676" s="445">
        <v>64310.002400426099</v>
      </c>
      <c r="M1676" s="446">
        <f>L1676*ЗМІСТ!$E$13/1000*1.2</f>
        <v>4055.6357017800874</v>
      </c>
      <c r="N1676" s="874">
        <v>-6.6844222452054305E-2</v>
      </c>
      <c r="O1676" s="875"/>
      <c r="P1676" s="1033"/>
      <c r="Q1676" s="887"/>
      <c r="R1676" s="672"/>
      <c r="S1676" s="670"/>
      <c r="T1676" s="671"/>
      <c r="U1676" s="425"/>
    </row>
    <row r="1677" spans="1:21" ht="13.5" customHeight="1" outlineLevel="1">
      <c r="A1677" s="425"/>
      <c r="B1677" s="170">
        <f t="shared" si="27"/>
        <v>1670</v>
      </c>
      <c r="C1677" s="460"/>
      <c r="D1677" s="47">
        <v>8595057600256</v>
      </c>
      <c r="E1677" s="204" t="s">
        <v>3901</v>
      </c>
      <c r="F1677" s="582" t="s">
        <v>3902</v>
      </c>
      <c r="G1677" s="715" t="s">
        <v>8568</v>
      </c>
      <c r="H1677" s="723">
        <v>80</v>
      </c>
      <c r="I1677" s="684">
        <v>0.1633</v>
      </c>
      <c r="J1677" s="684">
        <v>0.72099840000000004</v>
      </c>
      <c r="K1677" s="684" t="s">
        <v>9173</v>
      </c>
      <c r="L1677" s="445">
        <v>3699.596878668538</v>
      </c>
      <c r="M1677" s="446">
        <f>L1677*ЗМІСТ!$E$13/1000*1.2</f>
        <v>233.31078562085207</v>
      </c>
      <c r="N1677" s="874">
        <v>4.9154145124409174E-2</v>
      </c>
      <c r="O1677" s="875"/>
      <c r="P1677" s="1033"/>
      <c r="Q1677" s="887"/>
      <c r="R1677" s="672"/>
      <c r="S1677" s="670"/>
      <c r="T1677" s="671"/>
      <c r="U1677" s="425"/>
    </row>
    <row r="1678" spans="1:21" ht="13.5" customHeight="1" outlineLevel="1">
      <c r="A1678" s="425"/>
      <c r="B1678" s="170">
        <f t="shared" si="27"/>
        <v>1671</v>
      </c>
      <c r="C1678" s="460"/>
      <c r="D1678" s="47">
        <v>8595568932136</v>
      </c>
      <c r="E1678" s="204" t="s">
        <v>3903</v>
      </c>
      <c r="F1678" s="582" t="s">
        <v>7012</v>
      </c>
      <c r="G1678" s="715" t="s">
        <v>8568</v>
      </c>
      <c r="H1678" s="723">
        <v>25</v>
      </c>
      <c r="I1678" s="684">
        <v>3.7499999999999999E-2</v>
      </c>
      <c r="J1678" s="684">
        <v>2.784E-2</v>
      </c>
      <c r="K1678" s="684" t="s">
        <v>9173</v>
      </c>
      <c r="L1678" s="445">
        <v>11001.666663335476</v>
      </c>
      <c r="M1678" s="446">
        <f>L1678*ЗМІСТ!$E$13/1000*1.2</f>
        <v>693.80734618992233</v>
      </c>
      <c r="N1678" s="874"/>
      <c r="O1678" s="875"/>
      <c r="P1678" s="1033"/>
      <c r="Q1678" s="887"/>
      <c r="R1678" s="672"/>
      <c r="S1678" s="670"/>
      <c r="T1678" s="671"/>
      <c r="U1678" s="425"/>
    </row>
    <row r="1679" spans="1:21" ht="13.5" customHeight="1" outlineLevel="1">
      <c r="A1679" s="425"/>
      <c r="B1679" s="170">
        <f t="shared" si="27"/>
        <v>1672</v>
      </c>
      <c r="C1679" s="450"/>
      <c r="D1679" s="47">
        <v>8595568932129</v>
      </c>
      <c r="E1679" s="204" t="s">
        <v>3904</v>
      </c>
      <c r="F1679" s="582" t="s">
        <v>7013</v>
      </c>
      <c r="G1679" s="715" t="s">
        <v>8568</v>
      </c>
      <c r="H1679" s="723">
        <v>32</v>
      </c>
      <c r="I1679" s="684">
        <v>2.1499999999999998E-2</v>
      </c>
      <c r="J1679" s="684">
        <v>2.1749999999999999E-2</v>
      </c>
      <c r="K1679" s="684" t="s">
        <v>9173</v>
      </c>
      <c r="L1679" s="445">
        <v>8195.1190524103331</v>
      </c>
      <c r="M1679" s="446">
        <f>L1679*ЗМІСТ!$E$13/1000*1.2</f>
        <v>516.81567670215679</v>
      </c>
      <c r="N1679" s="874"/>
      <c r="O1679" s="875"/>
      <c r="P1679" s="1033"/>
      <c r="Q1679" s="887"/>
      <c r="R1679" s="672"/>
      <c r="S1679" s="670"/>
      <c r="T1679" s="671"/>
      <c r="U1679" s="425"/>
    </row>
    <row r="1680" spans="1:21" ht="13.5" customHeight="1" outlineLevel="1">
      <c r="A1680" s="425"/>
      <c r="B1680" s="170">
        <f t="shared" si="27"/>
        <v>1673</v>
      </c>
      <c r="C1680" s="450"/>
      <c r="D1680" s="47">
        <v>8595568932112</v>
      </c>
      <c r="E1680" s="204" t="s">
        <v>3905</v>
      </c>
      <c r="F1680" s="582" t="s">
        <v>7014</v>
      </c>
      <c r="G1680" s="715" t="s">
        <v>8568</v>
      </c>
      <c r="H1680" s="723">
        <v>60</v>
      </c>
      <c r="I1680" s="684">
        <v>1.0500000000000001E-2</v>
      </c>
      <c r="J1680" s="684">
        <v>1.1599999999999999E-2</v>
      </c>
      <c r="K1680" s="684" t="s">
        <v>9173</v>
      </c>
      <c r="L1680" s="445">
        <v>4041.4285685083737</v>
      </c>
      <c r="M1680" s="446">
        <f>L1680*ЗМІСТ!$E$13/1000*1.2</f>
        <v>254.8680046158411</v>
      </c>
      <c r="N1680" s="874"/>
      <c r="O1680" s="875"/>
      <c r="P1680" s="1033"/>
      <c r="Q1680" s="887"/>
      <c r="R1680" s="672"/>
      <c r="S1680" s="670"/>
      <c r="T1680" s="671"/>
      <c r="U1680" s="425"/>
    </row>
    <row r="1681" spans="1:21" ht="13.5" customHeight="1" outlineLevel="1">
      <c r="A1681" s="425"/>
      <c r="B1681" s="170">
        <f t="shared" si="27"/>
        <v>1674</v>
      </c>
      <c r="C1681" s="460"/>
      <c r="D1681" s="47">
        <v>8595568932518</v>
      </c>
      <c r="E1681" s="204" t="s">
        <v>3906</v>
      </c>
      <c r="F1681" s="582" t="s">
        <v>7015</v>
      </c>
      <c r="G1681" s="715" t="s">
        <v>8568</v>
      </c>
      <c r="H1681" s="723">
        <v>80</v>
      </c>
      <c r="I1681" s="684">
        <v>1.9400000000000001E-2</v>
      </c>
      <c r="J1681" s="684">
        <v>2.13759E-2</v>
      </c>
      <c r="K1681" s="684" t="s">
        <v>9173</v>
      </c>
      <c r="L1681" s="445">
        <v>6825.5238105729159</v>
      </c>
      <c r="M1681" s="446">
        <f>L1681*ЗМІСТ!$E$13/1000*1.2</f>
        <v>430.44374150616062</v>
      </c>
      <c r="N1681" s="874"/>
      <c r="O1681" s="875"/>
      <c r="P1681" s="1033"/>
      <c r="Q1681" s="887"/>
      <c r="R1681" s="672"/>
      <c r="S1681" s="670"/>
      <c r="T1681" s="671"/>
      <c r="U1681" s="425"/>
    </row>
    <row r="1682" spans="1:21" ht="13.5" customHeight="1" outlineLevel="1">
      <c r="A1682" s="425"/>
      <c r="B1682" s="170">
        <f t="shared" si="27"/>
        <v>1675</v>
      </c>
      <c r="C1682" s="449"/>
      <c r="D1682" s="47">
        <v>8595568932532</v>
      </c>
      <c r="E1682" s="204" t="s">
        <v>3907</v>
      </c>
      <c r="F1682" s="582" t="s">
        <v>7016</v>
      </c>
      <c r="G1682" s="715" t="s">
        <v>8568</v>
      </c>
      <c r="H1682" s="723">
        <v>20</v>
      </c>
      <c r="I1682" s="684">
        <v>4.3799999999999999E-2</v>
      </c>
      <c r="J1682" s="684">
        <v>0.52734380000000003</v>
      </c>
      <c r="K1682" s="684" t="s">
        <v>9173</v>
      </c>
      <c r="L1682" s="445">
        <v>7718.0059475896633</v>
      </c>
      <c r="M1682" s="446">
        <f>L1682*ЗМІСТ!$E$13/1000*1.2</f>
        <v>486.72709219784281</v>
      </c>
      <c r="N1682" s="874"/>
      <c r="O1682" s="875"/>
      <c r="P1682" s="1033"/>
      <c r="Q1682" s="887"/>
      <c r="R1682" s="672"/>
      <c r="S1682" s="670"/>
      <c r="T1682" s="671"/>
      <c r="U1682" s="425"/>
    </row>
    <row r="1683" spans="1:21" ht="13.5" customHeight="1" outlineLevel="1">
      <c r="A1683" s="425"/>
      <c r="B1683" s="170">
        <f t="shared" si="27"/>
        <v>1676</v>
      </c>
      <c r="C1683" s="460"/>
      <c r="D1683" s="47">
        <v>8595568932525</v>
      </c>
      <c r="E1683" s="204" t="s">
        <v>3908</v>
      </c>
      <c r="F1683" s="582" t="s">
        <v>7017</v>
      </c>
      <c r="G1683" s="715" t="s">
        <v>8568</v>
      </c>
      <c r="H1683" s="723">
        <v>60</v>
      </c>
      <c r="I1683" s="684">
        <v>2.9399999999999999E-2</v>
      </c>
      <c r="J1683" s="684">
        <v>2.85013E-2</v>
      </c>
      <c r="K1683" s="684" t="s">
        <v>9173</v>
      </c>
      <c r="L1683" s="445">
        <v>7414.8988105729168</v>
      </c>
      <c r="M1683" s="446">
        <f>L1683*ЗМІСТ!$E$13/1000*1.2</f>
        <v>467.61199220616066</v>
      </c>
      <c r="N1683" s="874"/>
      <c r="O1683" s="875"/>
      <c r="P1683" s="1033"/>
      <c r="Q1683" s="887"/>
      <c r="R1683" s="672"/>
      <c r="S1683" s="670"/>
      <c r="T1683" s="671"/>
      <c r="U1683" s="425"/>
    </row>
    <row r="1684" spans="1:21" ht="13.5" customHeight="1" outlineLevel="1">
      <c r="A1684" s="425"/>
      <c r="B1684" s="170">
        <f t="shared" si="27"/>
        <v>1677</v>
      </c>
      <c r="C1684" s="450"/>
      <c r="D1684" s="47">
        <v>8595568934697</v>
      </c>
      <c r="E1684" s="204" t="s">
        <v>5026</v>
      </c>
      <c r="F1684" s="582" t="s">
        <v>7018</v>
      </c>
      <c r="G1684" s="715" t="s">
        <v>8568</v>
      </c>
      <c r="H1684" s="723">
        <v>10</v>
      </c>
      <c r="I1684" s="684">
        <v>2.1999999999999999E-2</v>
      </c>
      <c r="J1684" s="684">
        <v>1.3299999999999999E-2</v>
      </c>
      <c r="K1684" s="684" t="s">
        <v>9173</v>
      </c>
      <c r="L1684" s="445">
        <v>4715</v>
      </c>
      <c r="M1684" s="446">
        <f>L1684*ЗМІСТ!$E$13/1000*1.2</f>
        <v>297.34600559999996</v>
      </c>
      <c r="N1684" s="874"/>
      <c r="O1684" s="875"/>
      <c r="P1684" s="1033"/>
      <c r="Q1684" s="887"/>
      <c r="R1684" s="672"/>
      <c r="S1684" s="670"/>
      <c r="T1684" s="671"/>
      <c r="U1684" s="425"/>
    </row>
    <row r="1685" spans="1:21" ht="13.5" customHeight="1" outlineLevel="1">
      <c r="A1685" s="425"/>
      <c r="B1685" s="170">
        <f t="shared" si="27"/>
        <v>1678</v>
      </c>
      <c r="C1685" s="450"/>
      <c r="D1685" s="47">
        <v>8595568934703</v>
      </c>
      <c r="E1685" s="204" t="s">
        <v>5027</v>
      </c>
      <c r="F1685" s="582" t="s">
        <v>7019</v>
      </c>
      <c r="G1685" s="715" t="s">
        <v>8568</v>
      </c>
      <c r="H1685" s="723">
        <v>30</v>
      </c>
      <c r="I1685" s="684">
        <v>0.03</v>
      </c>
      <c r="J1685" s="684">
        <v>1.7299999999999999E-2</v>
      </c>
      <c r="K1685" s="684" t="s">
        <v>9173</v>
      </c>
      <c r="L1685" s="445">
        <v>5949.8809475896642</v>
      </c>
      <c r="M1685" s="446">
        <f>L1685*ЗМІСТ!$E$13/1000*1.2</f>
        <v>375.2223400978429</v>
      </c>
      <c r="N1685" s="874"/>
      <c r="O1685" s="875"/>
      <c r="P1685" s="1033"/>
      <c r="Q1685" s="887"/>
      <c r="R1685" s="672"/>
      <c r="S1685" s="670"/>
      <c r="T1685" s="671"/>
      <c r="U1685" s="425"/>
    </row>
    <row r="1686" spans="1:21" ht="13.5" customHeight="1" outlineLevel="1">
      <c r="A1686" s="425"/>
      <c r="B1686" s="170">
        <f t="shared" si="27"/>
        <v>1679</v>
      </c>
      <c r="C1686" s="450"/>
      <c r="D1686" s="47">
        <v>8595568930927</v>
      </c>
      <c r="E1686" s="204" t="s">
        <v>86</v>
      </c>
      <c r="F1686" s="582" t="s">
        <v>7020</v>
      </c>
      <c r="G1686" s="715" t="s">
        <v>8568</v>
      </c>
      <c r="H1686" s="723">
        <v>30</v>
      </c>
      <c r="I1686" s="684">
        <v>0.16</v>
      </c>
      <c r="J1686" s="684">
        <v>0.94916250000000002</v>
      </c>
      <c r="K1686" s="684" t="s">
        <v>9173</v>
      </c>
      <c r="L1686" s="445">
        <v>5140.3174603174602</v>
      </c>
      <c r="M1686" s="446">
        <f>L1686*ЗМІСТ!$E$13/1000*1.2</f>
        <v>324.16815786666666</v>
      </c>
      <c r="N1686" s="874">
        <v>2.5640928191104577E-2</v>
      </c>
      <c r="O1686" s="875"/>
      <c r="P1686" s="1033"/>
      <c r="Q1686" s="887"/>
      <c r="R1686" s="672"/>
      <c r="S1686" s="670"/>
      <c r="T1686" s="671"/>
      <c r="U1686" s="425"/>
    </row>
    <row r="1687" spans="1:21" ht="13.5" customHeight="1" outlineLevel="1">
      <c r="A1687" s="425"/>
      <c r="B1687" s="170">
        <f t="shared" si="27"/>
        <v>1680</v>
      </c>
      <c r="C1687" s="460"/>
      <c r="D1687" s="47">
        <v>8595568910615</v>
      </c>
      <c r="E1687" s="204" t="s">
        <v>85</v>
      </c>
      <c r="F1687" s="582" t="s">
        <v>7021</v>
      </c>
      <c r="G1687" s="715" t="s">
        <v>8568</v>
      </c>
      <c r="H1687" s="723">
        <v>30</v>
      </c>
      <c r="I1687" s="684">
        <v>0.16</v>
      </c>
      <c r="J1687" s="684">
        <v>0.94916250000000002</v>
      </c>
      <c r="K1687" s="684" t="s">
        <v>9173</v>
      </c>
      <c r="L1687" s="445">
        <v>5159.1205275946268</v>
      </c>
      <c r="M1687" s="446">
        <f>L1687*ЗМІСТ!$E$13/1000*1.2</f>
        <v>325.35395149294311</v>
      </c>
      <c r="N1687" s="874">
        <v>2.564153832589678E-2</v>
      </c>
      <c r="O1687" s="875"/>
      <c r="P1687" s="1033"/>
      <c r="Q1687" s="887"/>
      <c r="R1687" s="672"/>
      <c r="S1687" s="670"/>
      <c r="T1687" s="671"/>
      <c r="U1687" s="425"/>
    </row>
    <row r="1688" spans="1:21" ht="13.5" customHeight="1" outlineLevel="1">
      <c r="A1688" s="425"/>
      <c r="B1688" s="170">
        <f t="shared" si="27"/>
        <v>1681</v>
      </c>
      <c r="C1688" s="460"/>
      <c r="D1688" s="47">
        <v>8595568919144</v>
      </c>
      <c r="E1688" s="204" t="s">
        <v>97</v>
      </c>
      <c r="F1688" s="582" t="s">
        <v>7022</v>
      </c>
      <c r="G1688" s="715" t="s">
        <v>8568</v>
      </c>
      <c r="H1688" s="723">
        <v>30</v>
      </c>
      <c r="I1688" s="684">
        <v>0.249</v>
      </c>
      <c r="J1688" s="684">
        <v>0.94916250000000002</v>
      </c>
      <c r="K1688" s="684" t="s">
        <v>9173</v>
      </c>
      <c r="L1688" s="445">
        <v>22619.643467643469</v>
      </c>
      <c r="M1688" s="446">
        <f>L1688*ЗМІСТ!$E$13/1000*1.2</f>
        <v>1426.4815765005126</v>
      </c>
      <c r="N1688" s="874">
        <v>2.5641136368595829E-2</v>
      </c>
      <c r="O1688" s="875"/>
      <c r="P1688" s="1033"/>
      <c r="Q1688" s="887"/>
      <c r="R1688" s="672"/>
      <c r="S1688" s="670"/>
      <c r="T1688" s="671"/>
      <c r="U1688" s="425"/>
    </row>
    <row r="1689" spans="1:21" ht="13.5" customHeight="1" outlineLevel="1">
      <c r="A1689" s="425"/>
      <c r="B1689" s="170">
        <f t="shared" si="27"/>
        <v>1682</v>
      </c>
      <c r="C1689" s="460"/>
      <c r="D1689" s="47">
        <v>8595568934673</v>
      </c>
      <c r="E1689" s="204" t="s">
        <v>7023</v>
      </c>
      <c r="F1689" s="582" t="s">
        <v>7024</v>
      </c>
      <c r="G1689" s="715" t="s">
        <v>8568</v>
      </c>
      <c r="H1689" s="723">
        <v>30</v>
      </c>
      <c r="I1689" s="684">
        <v>0.23</v>
      </c>
      <c r="J1689" s="684">
        <v>0.94920000000000004</v>
      </c>
      <c r="K1689" s="684" t="s">
        <v>9173</v>
      </c>
      <c r="L1689" s="445">
        <v>18004.199435483199</v>
      </c>
      <c r="M1689" s="446">
        <f>L1689*ЗМІСТ!$E$13/1000*1.2</f>
        <v>1135.4139525274027</v>
      </c>
      <c r="N1689" s="874"/>
      <c r="O1689" s="875"/>
      <c r="P1689" s="1033"/>
      <c r="Q1689" s="887"/>
      <c r="R1689" s="672"/>
      <c r="S1689" s="670"/>
      <c r="T1689" s="671"/>
      <c r="U1689" s="425"/>
    </row>
    <row r="1690" spans="1:21" ht="13.5" customHeight="1" outlineLevel="1">
      <c r="A1690" s="425"/>
      <c r="B1690" s="170">
        <f t="shared" si="27"/>
        <v>1683</v>
      </c>
      <c r="C1690" s="450"/>
      <c r="D1690" s="47">
        <v>8595568934680</v>
      </c>
      <c r="E1690" s="204" t="s">
        <v>7025</v>
      </c>
      <c r="F1690" s="582" t="s">
        <v>7026</v>
      </c>
      <c r="G1690" s="715" t="s">
        <v>8568</v>
      </c>
      <c r="H1690" s="723">
        <v>30</v>
      </c>
      <c r="I1690" s="684">
        <v>0.23</v>
      </c>
      <c r="J1690" s="684">
        <v>0.94920000000000004</v>
      </c>
      <c r="K1690" s="684" t="s">
        <v>9173</v>
      </c>
      <c r="L1690" s="445">
        <v>19052.661224193391</v>
      </c>
      <c r="M1690" s="446">
        <f>L1690*ЗМІСТ!$E$13/1000*1.2</f>
        <v>1201.5339790167361</v>
      </c>
      <c r="N1690" s="874"/>
      <c r="O1690" s="875"/>
      <c r="P1690" s="1033"/>
      <c r="Q1690" s="887"/>
      <c r="R1690" s="672"/>
      <c r="S1690" s="670"/>
      <c r="T1690" s="671"/>
      <c r="U1690" s="425"/>
    </row>
    <row r="1691" spans="1:21" ht="13.5" customHeight="1" outlineLevel="1">
      <c r="A1691" s="425"/>
      <c r="B1691" s="170">
        <f t="shared" si="27"/>
        <v>1684</v>
      </c>
      <c r="C1691" s="460"/>
      <c r="D1691" s="47">
        <v>8595568927620</v>
      </c>
      <c r="E1691" s="204" t="s">
        <v>98</v>
      </c>
      <c r="F1691" s="582" t="s">
        <v>7027</v>
      </c>
      <c r="G1691" s="715" t="s">
        <v>8568</v>
      </c>
      <c r="H1691" s="723">
        <v>30</v>
      </c>
      <c r="I1691" s="684">
        <v>0.23</v>
      </c>
      <c r="J1691" s="684">
        <v>0.94916250000000002</v>
      </c>
      <c r="K1691" s="684" t="s">
        <v>9173</v>
      </c>
      <c r="L1691" s="445">
        <v>19770.320277289375</v>
      </c>
      <c r="M1691" s="446">
        <f>L1691*ЗМІСТ!$E$13/1000*1.2</f>
        <v>1246.7923147157326</v>
      </c>
      <c r="N1691" s="874">
        <v>2.5641146442238368E-2</v>
      </c>
      <c r="O1691" s="875"/>
      <c r="P1691" s="1033"/>
      <c r="Q1691" s="887"/>
      <c r="R1691" s="672"/>
      <c r="S1691" s="670"/>
      <c r="T1691" s="671"/>
      <c r="U1691" s="425"/>
    </row>
    <row r="1692" spans="1:21" ht="13.5" customHeight="1" outlineLevel="1">
      <c r="A1692" s="425"/>
      <c r="B1692" s="170">
        <f t="shared" si="27"/>
        <v>1685</v>
      </c>
      <c r="C1692" s="450"/>
      <c r="D1692" s="47">
        <v>8595568924308</v>
      </c>
      <c r="E1692" s="204" t="s">
        <v>101</v>
      </c>
      <c r="F1692" s="582" t="s">
        <v>7029</v>
      </c>
      <c r="G1692" s="715" t="s">
        <v>8568</v>
      </c>
      <c r="H1692" s="723">
        <v>14</v>
      </c>
      <c r="I1692" s="684">
        <v>0.41949999999999998</v>
      </c>
      <c r="J1692" s="684">
        <v>2.0339195999999999</v>
      </c>
      <c r="K1692" s="684" t="s">
        <v>9173</v>
      </c>
      <c r="L1692" s="445">
        <v>32415.512934758608</v>
      </c>
      <c r="M1692" s="446">
        <f>L1692*ЗМІСТ!$E$13/1000*1.2</f>
        <v>2044.2467212355473</v>
      </c>
      <c r="N1692" s="874">
        <v>0.12974380104969221</v>
      </c>
      <c r="O1692" s="875"/>
      <c r="P1692" s="1033"/>
      <c r="Q1692" s="887"/>
      <c r="R1692" s="672"/>
      <c r="S1692" s="670"/>
      <c r="T1692" s="671"/>
      <c r="U1692" s="425"/>
    </row>
    <row r="1693" spans="1:21" ht="13.5" customHeight="1" outlineLevel="1">
      <c r="A1693" s="425"/>
      <c r="B1693" s="170">
        <f t="shared" si="27"/>
        <v>1686</v>
      </c>
      <c r="C1693" s="460"/>
      <c r="D1693" s="47">
        <v>8595568919670</v>
      </c>
      <c r="E1693" s="204" t="s">
        <v>87</v>
      </c>
      <c r="F1693" s="582" t="s">
        <v>7030</v>
      </c>
      <c r="G1693" s="715" t="s">
        <v>8568</v>
      </c>
      <c r="H1693" s="723">
        <v>36</v>
      </c>
      <c r="I1693" s="684">
        <v>0.27200000000000002</v>
      </c>
      <c r="J1693" s="684">
        <v>1.6022187999999999</v>
      </c>
      <c r="K1693" s="684" t="s">
        <v>9173</v>
      </c>
      <c r="L1693" s="445">
        <v>8134.1086691086675</v>
      </c>
      <c r="M1693" s="446">
        <f>L1693*ЗМІСТ!$E$13/1000*1.2</f>
        <v>512.96812765128186</v>
      </c>
      <c r="N1693" s="874">
        <v>2.564050218499454E-2</v>
      </c>
      <c r="O1693" s="875"/>
      <c r="P1693" s="1033"/>
      <c r="Q1693" s="887"/>
      <c r="R1693" s="672"/>
      <c r="S1693" s="670"/>
      <c r="T1693" s="671"/>
      <c r="U1693" s="425"/>
    </row>
    <row r="1694" spans="1:21" ht="13.5" customHeight="1" outlineLevel="1">
      <c r="A1694" s="425"/>
      <c r="B1694" s="170">
        <f t="shared" si="27"/>
        <v>1687</v>
      </c>
      <c r="C1694" s="460"/>
      <c r="D1694" s="47">
        <v>8595568922069</v>
      </c>
      <c r="E1694" s="204" t="s">
        <v>102</v>
      </c>
      <c r="F1694" s="582" t="s">
        <v>7031</v>
      </c>
      <c r="G1694" s="715" t="s">
        <v>8568</v>
      </c>
      <c r="H1694" s="723">
        <v>14</v>
      </c>
      <c r="I1694" s="684">
        <v>0.436</v>
      </c>
      <c r="J1694" s="684">
        <v>2.0339195999999999</v>
      </c>
      <c r="K1694" s="684" t="s">
        <v>9173</v>
      </c>
      <c r="L1694" s="445">
        <v>25752.642246642248</v>
      </c>
      <c r="M1694" s="446">
        <f>L1694*ЗМІСТ!$E$13/1000*1.2</f>
        <v>1624.060510219487</v>
      </c>
      <c r="N1694" s="874">
        <v>2.5640870030274068E-2</v>
      </c>
      <c r="O1694" s="875"/>
      <c r="P1694" s="1033"/>
      <c r="Q1694" s="887"/>
      <c r="R1694" s="672"/>
      <c r="S1694" s="670"/>
      <c r="T1694" s="671"/>
      <c r="U1694" s="425"/>
    </row>
    <row r="1695" spans="1:21" ht="13.5" customHeight="1" outlineLevel="1">
      <c r="A1695" s="425"/>
      <c r="B1695" s="170">
        <f t="shared" si="27"/>
        <v>1688</v>
      </c>
      <c r="C1695" s="460"/>
      <c r="D1695" s="47">
        <v>8595568924322</v>
      </c>
      <c r="E1695" s="204" t="s">
        <v>99</v>
      </c>
      <c r="F1695" s="582" t="s">
        <v>7032</v>
      </c>
      <c r="G1695" s="715" t="s">
        <v>8568</v>
      </c>
      <c r="H1695" s="723">
        <v>14</v>
      </c>
      <c r="I1695" s="684">
        <v>0.40300000000000002</v>
      </c>
      <c r="J1695" s="684">
        <v>2.0339195999999999</v>
      </c>
      <c r="K1695" s="684" t="s">
        <v>9173</v>
      </c>
      <c r="L1695" s="445">
        <v>29179.638267550654</v>
      </c>
      <c r="M1695" s="446">
        <f>L1695*ЗМІСТ!$E$13/1000*1.2</f>
        <v>1840.1800389626912</v>
      </c>
      <c r="N1695" s="874">
        <v>6.6502568978157067E-2</v>
      </c>
      <c r="O1695" s="875"/>
      <c r="P1695" s="1033"/>
      <c r="Q1695" s="887"/>
      <c r="R1695" s="672"/>
      <c r="S1695" s="670"/>
      <c r="T1695" s="671"/>
      <c r="U1695" s="425"/>
    </row>
    <row r="1696" spans="1:21" ht="13.5" customHeight="1" outlineLevel="1">
      <c r="A1696" s="425"/>
      <c r="B1696" s="170">
        <f t="shared" si="27"/>
        <v>1689</v>
      </c>
      <c r="C1696" s="460"/>
      <c r="D1696" s="47">
        <v>8595568924353</v>
      </c>
      <c r="E1696" s="204" t="s">
        <v>103</v>
      </c>
      <c r="F1696" s="582" t="s">
        <v>7033</v>
      </c>
      <c r="G1696" s="715" t="s">
        <v>8568</v>
      </c>
      <c r="H1696" s="723">
        <v>10</v>
      </c>
      <c r="I1696" s="684">
        <v>0.63249999999999995</v>
      </c>
      <c r="J1696" s="684">
        <v>2.8474875000000002</v>
      </c>
      <c r="K1696" s="684" t="s">
        <v>9173</v>
      </c>
      <c r="L1696" s="445">
        <v>39392.93406593406</v>
      </c>
      <c r="M1696" s="446">
        <f>L1696*ЗМІСТ!$E$13/1000*1.2</f>
        <v>2484.269691064615</v>
      </c>
      <c r="N1696" s="874">
        <v>2.5641044715141125E-2</v>
      </c>
      <c r="O1696" s="875"/>
      <c r="P1696" s="1033"/>
      <c r="Q1696" s="887"/>
      <c r="R1696" s="672"/>
      <c r="S1696" s="670"/>
      <c r="T1696" s="671"/>
      <c r="U1696" s="425"/>
    </row>
    <row r="1697" spans="1:21" ht="13.5" customHeight="1" outlineLevel="1">
      <c r="A1697" s="425"/>
      <c r="B1697" s="170">
        <f t="shared" si="27"/>
        <v>1690</v>
      </c>
      <c r="C1697" s="460"/>
      <c r="D1697" s="47">
        <v>8595568924346</v>
      </c>
      <c r="E1697" s="204" t="s">
        <v>107</v>
      </c>
      <c r="F1697" s="582" t="s">
        <v>7034</v>
      </c>
      <c r="G1697" s="715" t="s">
        <v>8568</v>
      </c>
      <c r="H1697" s="723">
        <v>10</v>
      </c>
      <c r="I1697" s="684">
        <v>0.61</v>
      </c>
      <c r="J1697" s="684">
        <v>2.8474875000000002</v>
      </c>
      <c r="K1697" s="684" t="s">
        <v>9173</v>
      </c>
      <c r="L1697" s="445">
        <v>46370.453784425954</v>
      </c>
      <c r="M1697" s="446">
        <f>L1697*ЗМІСТ!$E$13/1000*1.2</f>
        <v>2924.2988781884328</v>
      </c>
      <c r="N1697" s="874">
        <v>7.6923076923076761E-2</v>
      </c>
      <c r="O1697" s="875"/>
      <c r="P1697" s="1033"/>
      <c r="Q1697" s="887"/>
      <c r="R1697" s="672"/>
      <c r="S1697" s="670"/>
      <c r="T1697" s="671"/>
      <c r="U1697" s="425"/>
    </row>
    <row r="1698" spans="1:21" ht="13.5" customHeight="1" outlineLevel="1">
      <c r="A1698" s="425"/>
      <c r="B1698" s="170">
        <f t="shared" si="27"/>
        <v>1691</v>
      </c>
      <c r="C1698" s="460"/>
      <c r="D1698" s="47">
        <v>8595568919687</v>
      </c>
      <c r="E1698" s="204" t="s">
        <v>88</v>
      </c>
      <c r="F1698" s="582" t="s">
        <v>7035</v>
      </c>
      <c r="G1698" s="715" t="s">
        <v>8568</v>
      </c>
      <c r="H1698" s="723">
        <v>22</v>
      </c>
      <c r="I1698" s="684">
        <v>0.39</v>
      </c>
      <c r="J1698" s="684">
        <v>2.6218124999999999</v>
      </c>
      <c r="K1698" s="684" t="s">
        <v>9173</v>
      </c>
      <c r="L1698" s="445">
        <v>10279.628837257027</v>
      </c>
      <c r="M1698" s="446">
        <f>L1698*ЗМІСТ!$E$13/1000*1.2</f>
        <v>648.27286825216311</v>
      </c>
      <c r="N1698" s="874">
        <v>-7.1942505551660985E-2</v>
      </c>
      <c r="O1698" s="875"/>
      <c r="P1698" s="1033"/>
      <c r="Q1698" s="887"/>
      <c r="R1698" s="672"/>
      <c r="S1698" s="670"/>
      <c r="T1698" s="671"/>
      <c r="U1698" s="425"/>
    </row>
    <row r="1699" spans="1:21" ht="13.5" customHeight="1" outlineLevel="1">
      <c r="A1699" s="425"/>
      <c r="B1699" s="170">
        <f t="shared" si="27"/>
        <v>1692</v>
      </c>
      <c r="C1699" s="460"/>
      <c r="D1699" s="47">
        <v>8595568924360</v>
      </c>
      <c r="E1699" s="204" t="s">
        <v>104</v>
      </c>
      <c r="F1699" s="582" t="s">
        <v>7033</v>
      </c>
      <c r="G1699" s="715" t="s">
        <v>8568</v>
      </c>
      <c r="H1699" s="723">
        <v>10</v>
      </c>
      <c r="I1699" s="684">
        <v>0.60250000000000004</v>
      </c>
      <c r="J1699" s="684">
        <v>2.8474875000000002</v>
      </c>
      <c r="K1699" s="684" t="s">
        <v>9173</v>
      </c>
      <c r="L1699" s="445">
        <v>34295.28248180708</v>
      </c>
      <c r="M1699" s="446">
        <f>L1699*ЗМІСТ!$E$13/1000*1.2</f>
        <v>2162.7922071874841</v>
      </c>
      <c r="N1699" s="874">
        <v>2.5641038516386459E-2</v>
      </c>
      <c r="O1699" s="875"/>
      <c r="P1699" s="1033"/>
      <c r="Q1699" s="887"/>
      <c r="R1699" s="672"/>
      <c r="S1699" s="670"/>
      <c r="T1699" s="671"/>
      <c r="U1699" s="425"/>
    </row>
    <row r="1700" spans="1:21" ht="13.5" customHeight="1" outlineLevel="1">
      <c r="A1700" s="425"/>
      <c r="B1700" s="170">
        <f t="shared" si="27"/>
        <v>1693</v>
      </c>
      <c r="C1700" s="460"/>
      <c r="D1700" s="47">
        <v>8595568924339</v>
      </c>
      <c r="E1700" s="204" t="s">
        <v>105</v>
      </c>
      <c r="F1700" s="582" t="s">
        <v>7036</v>
      </c>
      <c r="G1700" s="715" t="s">
        <v>8568</v>
      </c>
      <c r="H1700" s="723">
        <v>10</v>
      </c>
      <c r="I1700" s="684">
        <v>0.624</v>
      </c>
      <c r="J1700" s="684">
        <v>2.8474875000000002</v>
      </c>
      <c r="K1700" s="684" t="s">
        <v>9173</v>
      </c>
      <c r="L1700" s="445">
        <v>32015.341641147737</v>
      </c>
      <c r="M1700" s="446">
        <f>L1700*ЗМІСТ!$E$13/1000*1.2</f>
        <v>2019.0103828026781</v>
      </c>
      <c r="N1700" s="874">
        <v>2.5640963215962421E-2</v>
      </c>
      <c r="O1700" s="875"/>
      <c r="P1700" s="1033"/>
      <c r="Q1700" s="887"/>
      <c r="R1700" s="672"/>
      <c r="S1700" s="670"/>
      <c r="T1700" s="671"/>
      <c r="U1700" s="425"/>
    </row>
    <row r="1701" spans="1:21" s="876" customFormat="1" ht="13.5" customHeight="1" outlineLevel="1">
      <c r="A1701" s="425"/>
      <c r="B1701" s="170">
        <f t="shared" si="27"/>
        <v>1694</v>
      </c>
      <c r="C1701" s="877"/>
      <c r="D1701" s="47">
        <v>8595568924315</v>
      </c>
      <c r="E1701" s="570" t="s">
        <v>100</v>
      </c>
      <c r="F1701" s="582" t="s">
        <v>7028</v>
      </c>
      <c r="G1701" s="878" t="s">
        <v>8568</v>
      </c>
      <c r="H1701" s="723">
        <v>14</v>
      </c>
      <c r="I1701" s="684">
        <v>0.4365</v>
      </c>
      <c r="J1701" s="684">
        <v>2.0339195999999999</v>
      </c>
      <c r="K1701" s="684" t="s">
        <v>9173</v>
      </c>
      <c r="L1701" s="445">
        <v>32007.581041666668</v>
      </c>
      <c r="M1701" s="446">
        <f>L1701*ЗМІСТ!$E$13/1000*1.2</f>
        <v>2018.5209695987</v>
      </c>
      <c r="N1701" s="874"/>
      <c r="O1701" s="875"/>
      <c r="P1701" s="1033"/>
      <c r="Q1701" s="887"/>
      <c r="R1701" s="672"/>
      <c r="S1701" s="670"/>
      <c r="T1701" s="671"/>
      <c r="U1701" s="425"/>
    </row>
    <row r="1702" spans="1:21" ht="13.5" customHeight="1" outlineLevel="1">
      <c r="A1702" s="425"/>
      <c r="B1702" s="170">
        <f t="shared" si="27"/>
        <v>1695</v>
      </c>
      <c r="C1702" s="450"/>
      <c r="D1702" s="47">
        <v>8595568930910</v>
      </c>
      <c r="E1702" s="204" t="s">
        <v>84</v>
      </c>
      <c r="F1702" s="582" t="s">
        <v>7037</v>
      </c>
      <c r="G1702" s="715" t="s">
        <v>8568</v>
      </c>
      <c r="H1702" s="723">
        <v>60</v>
      </c>
      <c r="I1702" s="684">
        <v>9.5000000000000001E-2</v>
      </c>
      <c r="J1702" s="684">
        <v>0.47458129999999998</v>
      </c>
      <c r="K1702" s="684" t="s">
        <v>9173</v>
      </c>
      <c r="L1702" s="445">
        <v>3514.7657280830281</v>
      </c>
      <c r="M1702" s="446">
        <f>L1702*ЗМІСТ!$E$13/1000*1.2</f>
        <v>221.65462351331158</v>
      </c>
      <c r="N1702" s="874">
        <v>2.564000352593539E-2</v>
      </c>
      <c r="O1702" s="875"/>
      <c r="P1702" s="1033"/>
      <c r="Q1702" s="887"/>
      <c r="R1702" s="672"/>
      <c r="S1702" s="670"/>
      <c r="T1702" s="671"/>
      <c r="U1702" s="425"/>
    </row>
    <row r="1703" spans="1:21" ht="13.5" customHeight="1" outlineLevel="1">
      <c r="A1703" s="425"/>
      <c r="B1703" s="170">
        <f t="shared" si="27"/>
        <v>1696</v>
      </c>
      <c r="C1703" s="460"/>
      <c r="D1703" s="47">
        <v>8595568910608</v>
      </c>
      <c r="E1703" s="204" t="s">
        <v>83</v>
      </c>
      <c r="F1703" s="582" t="s">
        <v>7038</v>
      </c>
      <c r="G1703" s="715" t="s">
        <v>8568</v>
      </c>
      <c r="H1703" s="723">
        <v>60</v>
      </c>
      <c r="I1703" s="684">
        <v>9.5000000000000001E-2</v>
      </c>
      <c r="J1703" s="684">
        <v>0.47458129999999998</v>
      </c>
      <c r="K1703" s="684" t="s">
        <v>9173</v>
      </c>
      <c r="L1703" s="445">
        <v>3462.3284493284491</v>
      </c>
      <c r="M1703" s="446">
        <f>L1703*ЗМІСТ!$E$13/1000*1.2</f>
        <v>218.3477273558974</v>
      </c>
      <c r="N1703" s="874">
        <v>2.5641097980149453E-2</v>
      </c>
      <c r="O1703" s="875"/>
      <c r="P1703" s="1033"/>
      <c r="Q1703" s="887"/>
      <c r="R1703" s="672"/>
      <c r="S1703" s="670"/>
      <c r="T1703" s="671"/>
      <c r="U1703" s="425"/>
    </row>
    <row r="1704" spans="1:21" ht="13.5" customHeight="1" outlineLevel="1">
      <c r="A1704" s="425"/>
      <c r="B1704" s="170">
        <f t="shared" si="27"/>
        <v>1697</v>
      </c>
      <c r="C1704" s="460"/>
      <c r="D1704" s="47">
        <v>8595057627765</v>
      </c>
      <c r="E1704" s="204" t="s">
        <v>3909</v>
      </c>
      <c r="F1704" s="582" t="s">
        <v>7039</v>
      </c>
      <c r="G1704" s="715" t="s">
        <v>8568</v>
      </c>
      <c r="H1704" s="723">
        <v>100</v>
      </c>
      <c r="I1704" s="684">
        <v>0.01</v>
      </c>
      <c r="J1704" s="684">
        <v>6.4000000000000003E-3</v>
      </c>
      <c r="K1704" s="684" t="s">
        <v>9173</v>
      </c>
      <c r="L1704" s="445">
        <v>101.74481074481072</v>
      </c>
      <c r="M1704" s="446">
        <f>L1704*ЗМІСТ!$E$13/1000*1.2</f>
        <v>6.4164184656410237</v>
      </c>
      <c r="N1704" s="874"/>
      <c r="O1704" s="875"/>
      <c r="P1704" s="1033"/>
      <c r="Q1704" s="887"/>
      <c r="R1704" s="672"/>
      <c r="S1704" s="670"/>
      <c r="T1704" s="671"/>
      <c r="U1704" s="425"/>
    </row>
    <row r="1705" spans="1:21" ht="13.5" customHeight="1" outlineLevel="1">
      <c r="A1705" s="425"/>
      <c r="B1705" s="170">
        <f t="shared" si="27"/>
        <v>1698</v>
      </c>
      <c r="C1705" s="450"/>
      <c r="D1705" s="47">
        <v>8595057600553</v>
      </c>
      <c r="E1705" s="204" t="s">
        <v>225</v>
      </c>
      <c r="F1705" s="582" t="s">
        <v>7040</v>
      </c>
      <c r="G1705" s="715" t="s">
        <v>8568</v>
      </c>
      <c r="H1705" s="723">
        <v>5</v>
      </c>
      <c r="I1705" s="684">
        <v>0.19500000000000001</v>
      </c>
      <c r="J1705" s="684">
        <v>0.34696070000000001</v>
      </c>
      <c r="K1705" s="684" t="s">
        <v>9173</v>
      </c>
      <c r="L1705" s="445">
        <v>1399.1238056295585</v>
      </c>
      <c r="M1705" s="446">
        <f>L1705*ЗМІСТ!$E$13/1000*1.2</f>
        <v>88.234119818413575</v>
      </c>
      <c r="N1705" s="874">
        <v>-7.7379375887199592E-2</v>
      </c>
      <c r="O1705" s="875"/>
      <c r="P1705" s="1033"/>
      <c r="Q1705" s="887"/>
      <c r="R1705" s="672"/>
      <c r="S1705" s="670"/>
      <c r="T1705" s="671"/>
      <c r="U1705" s="425"/>
    </row>
    <row r="1706" spans="1:21" ht="13.5" customHeight="1" outlineLevel="1">
      <c r="A1706" s="425"/>
      <c r="B1706" s="170">
        <f t="shared" si="27"/>
        <v>1699</v>
      </c>
      <c r="C1706" s="460"/>
      <c r="D1706" s="47">
        <v>8595057632738</v>
      </c>
      <c r="E1706" s="204" t="s">
        <v>42</v>
      </c>
      <c r="F1706" s="582" t="s">
        <v>7041</v>
      </c>
      <c r="G1706" s="715" t="s">
        <v>8568</v>
      </c>
      <c r="H1706" s="723">
        <v>12</v>
      </c>
      <c r="I1706" s="684">
        <v>0.497</v>
      </c>
      <c r="J1706" s="684">
        <v>4.8066563000000002</v>
      </c>
      <c r="K1706" s="684" t="s">
        <v>9173</v>
      </c>
      <c r="L1706" s="445">
        <v>4197.8142884004883</v>
      </c>
      <c r="M1706" s="446">
        <f>L1706*ЗМІСТ!$E$13/1000*1.2</f>
        <v>264.73028863340221</v>
      </c>
      <c r="N1706" s="874">
        <v>2.5640757805766714E-2</v>
      </c>
      <c r="O1706" s="875"/>
      <c r="P1706" s="1033"/>
      <c r="Q1706" s="887"/>
      <c r="R1706" s="672"/>
      <c r="S1706" s="670"/>
      <c r="T1706" s="671"/>
      <c r="U1706" s="425"/>
    </row>
    <row r="1707" spans="1:21" ht="13.5" customHeight="1" outlineLevel="1">
      <c r="A1707" s="425"/>
      <c r="B1707" s="170">
        <f t="shared" si="27"/>
        <v>1700</v>
      </c>
      <c r="C1707" s="460"/>
      <c r="D1707" s="47">
        <v>8595057618640</v>
      </c>
      <c r="E1707" s="204" t="s">
        <v>62</v>
      </c>
      <c r="F1707" s="582" t="s">
        <v>7042</v>
      </c>
      <c r="G1707" s="715" t="s">
        <v>8568</v>
      </c>
      <c r="H1707" s="723">
        <v>12</v>
      </c>
      <c r="I1707" s="684">
        <v>0.51100000000000001</v>
      </c>
      <c r="J1707" s="684">
        <v>4.8066563000000002</v>
      </c>
      <c r="K1707" s="684" t="s">
        <v>9173</v>
      </c>
      <c r="L1707" s="445">
        <v>4671.4073192918177</v>
      </c>
      <c r="M1707" s="446">
        <f>L1707*ЗМІСТ!$E$13/1000*1.2</f>
        <v>294.59688375864806</v>
      </c>
      <c r="N1707" s="874">
        <v>2.5641506710069723E-2</v>
      </c>
      <c r="O1707" s="875"/>
      <c r="P1707" s="1033"/>
      <c r="Q1707" s="887"/>
      <c r="R1707" s="672"/>
      <c r="S1707" s="670"/>
      <c r="T1707" s="671"/>
      <c r="U1707" s="425"/>
    </row>
    <row r="1708" spans="1:21" ht="13.5" customHeight="1" outlineLevel="1">
      <c r="A1708" s="425"/>
      <c r="B1708" s="170">
        <f t="shared" si="27"/>
        <v>1701</v>
      </c>
      <c r="C1708" s="450"/>
      <c r="D1708" s="47">
        <v>8595057600294</v>
      </c>
      <c r="E1708" s="204" t="s">
        <v>41</v>
      </c>
      <c r="F1708" s="582" t="s">
        <v>7043</v>
      </c>
      <c r="G1708" s="715" t="s">
        <v>8568</v>
      </c>
      <c r="H1708" s="723">
        <v>11</v>
      </c>
      <c r="I1708" s="684">
        <v>0.65700000000000003</v>
      </c>
      <c r="J1708" s="684">
        <v>5.2436249999999998</v>
      </c>
      <c r="K1708" s="684" t="s">
        <v>9173</v>
      </c>
      <c r="L1708" s="445">
        <v>4826.1005283272279</v>
      </c>
      <c r="M1708" s="446">
        <f>L1708*ЗМІСТ!$E$13/1000*1.2</f>
        <v>304.35243154234377</v>
      </c>
      <c r="N1708" s="874">
        <v>2.5640592999017765E-2</v>
      </c>
      <c r="O1708" s="875"/>
      <c r="P1708" s="1033"/>
      <c r="Q1708" s="887"/>
      <c r="R1708" s="672"/>
      <c r="S1708" s="670"/>
      <c r="T1708" s="671"/>
      <c r="U1708" s="425"/>
    </row>
    <row r="1709" spans="1:21" ht="13.5" customHeight="1" outlineLevel="1">
      <c r="A1709" s="425"/>
      <c r="B1709" s="170">
        <f t="shared" si="27"/>
        <v>1702</v>
      </c>
      <c r="C1709" s="450"/>
      <c r="D1709" s="47">
        <v>8595057633964</v>
      </c>
      <c r="E1709" s="204" t="s">
        <v>3910</v>
      </c>
      <c r="F1709" s="582" t="s">
        <v>7044</v>
      </c>
      <c r="G1709" s="715" t="s">
        <v>8568</v>
      </c>
      <c r="H1709" s="723">
        <v>90</v>
      </c>
      <c r="I1709" s="684">
        <v>3.6700000000000003E-2</v>
      </c>
      <c r="J1709" s="684">
        <v>0.31638749999999999</v>
      </c>
      <c r="K1709" s="684" t="s">
        <v>9173</v>
      </c>
      <c r="L1709" s="445">
        <v>0</v>
      </c>
      <c r="M1709" s="446">
        <f>L1709*ЗМІСТ!$E$13/1000*1.2</f>
        <v>0</v>
      </c>
      <c r="N1709" s="447" t="s">
        <v>3480</v>
      </c>
      <c r="O1709" s="875"/>
      <c r="P1709" s="1033"/>
      <c r="Q1709" s="887"/>
      <c r="R1709" s="672"/>
      <c r="S1709" s="670"/>
      <c r="T1709" s="671"/>
      <c r="U1709" s="425"/>
    </row>
    <row r="1710" spans="1:21" ht="13.5" customHeight="1" outlineLevel="1">
      <c r="A1710" s="425"/>
      <c r="B1710" s="170">
        <f t="shared" si="27"/>
        <v>1703</v>
      </c>
      <c r="C1710" s="450"/>
      <c r="D1710" s="47">
        <v>8595568910585</v>
      </c>
      <c r="E1710" s="204" t="s">
        <v>208</v>
      </c>
      <c r="F1710" s="582" t="s">
        <v>7045</v>
      </c>
      <c r="G1710" s="715" t="s">
        <v>8568</v>
      </c>
      <c r="H1710" s="723">
        <v>90</v>
      </c>
      <c r="I1710" s="684">
        <v>2.7699999999999999E-2</v>
      </c>
      <c r="J1710" s="684">
        <v>0.31638749999999999</v>
      </c>
      <c r="K1710" s="684" t="s">
        <v>9173</v>
      </c>
      <c r="L1710" s="445">
        <v>1159.6622141435853</v>
      </c>
      <c r="M1710" s="446">
        <f>L1710*ЗМІСТ!$E$13/1000*1.2</f>
        <v>73.13275232679679</v>
      </c>
      <c r="N1710" s="874"/>
      <c r="O1710" s="875"/>
      <c r="P1710" s="1033"/>
      <c r="Q1710" s="887"/>
      <c r="R1710" s="672"/>
      <c r="S1710" s="670"/>
      <c r="T1710" s="671"/>
      <c r="U1710" s="425"/>
    </row>
    <row r="1711" spans="1:21" ht="13.5" customHeight="1" outlineLevel="1">
      <c r="A1711" s="425"/>
      <c r="B1711" s="170">
        <f t="shared" si="27"/>
        <v>1704</v>
      </c>
      <c r="C1711" s="449"/>
      <c r="D1711" s="47">
        <v>8595057688414</v>
      </c>
      <c r="E1711" s="204" t="s">
        <v>49</v>
      </c>
      <c r="F1711" s="582" t="s">
        <v>7046</v>
      </c>
      <c r="G1711" s="715" t="s">
        <v>8568</v>
      </c>
      <c r="H1711" s="723">
        <v>120</v>
      </c>
      <c r="I1711" s="684">
        <v>3.4000000000000002E-2</v>
      </c>
      <c r="J1711" s="684">
        <v>0.23729059999999999</v>
      </c>
      <c r="K1711" s="684" t="s">
        <v>9173</v>
      </c>
      <c r="L1711" s="445">
        <v>795.84493284493271</v>
      </c>
      <c r="M1711" s="446">
        <f>L1711*ЗМІСТ!$E$13/1000*1.2</f>
        <v>50.189037509743571</v>
      </c>
      <c r="N1711" s="874">
        <v>2.5639452084454756E-2</v>
      </c>
      <c r="O1711" s="875"/>
      <c r="P1711" s="1033"/>
      <c r="Q1711" s="887"/>
      <c r="R1711" s="672"/>
      <c r="S1711" s="670"/>
      <c r="T1711" s="671"/>
      <c r="U1711" s="425"/>
    </row>
    <row r="1712" spans="1:21" ht="13.5" customHeight="1" outlineLevel="1">
      <c r="A1712" s="425"/>
      <c r="B1712" s="170">
        <f t="shared" si="27"/>
        <v>1705</v>
      </c>
      <c r="C1712" s="450"/>
      <c r="D1712" s="47">
        <v>8595568936417</v>
      </c>
      <c r="E1712" s="204" t="s">
        <v>209</v>
      </c>
      <c r="F1712" s="582" t="s">
        <v>8996</v>
      </c>
      <c r="G1712" s="715" t="s">
        <v>8568</v>
      </c>
      <c r="H1712" s="723">
        <v>8</v>
      </c>
      <c r="I1712" s="684">
        <v>2.4E-2</v>
      </c>
      <c r="J1712" s="684">
        <v>0.29659999999999997</v>
      </c>
      <c r="K1712" s="684" t="s">
        <v>9173</v>
      </c>
      <c r="L1712" s="445">
        <v>782.25890011970546</v>
      </c>
      <c r="M1712" s="446">
        <f>L1712*ЗМІСТ!$E$13/1000*1.2</f>
        <v>49.332250115725081</v>
      </c>
      <c r="N1712" s="874">
        <v>-0.12471235090693455</v>
      </c>
      <c r="O1712" s="875"/>
      <c r="P1712" s="1033"/>
      <c r="Q1712" s="887"/>
      <c r="R1712" s="672"/>
      <c r="S1712" s="670"/>
      <c r="T1712" s="671"/>
      <c r="U1712" s="425"/>
    </row>
    <row r="1713" spans="1:21" ht="13.5" customHeight="1" outlineLevel="1">
      <c r="A1713" s="425"/>
      <c r="B1713" s="170">
        <f t="shared" si="27"/>
        <v>1706</v>
      </c>
      <c r="C1713" s="450"/>
      <c r="D1713" s="47">
        <v>8595568936257</v>
      </c>
      <c r="E1713" s="204" t="s">
        <v>33</v>
      </c>
      <c r="F1713" s="582" t="s">
        <v>8995</v>
      </c>
      <c r="G1713" s="715" t="s">
        <v>8568</v>
      </c>
      <c r="H1713" s="723">
        <v>80</v>
      </c>
      <c r="I1713" s="684">
        <v>4.2999999999999997E-2</v>
      </c>
      <c r="J1713" s="684">
        <v>0.28470000000000001</v>
      </c>
      <c r="K1713" s="684" t="s">
        <v>9173</v>
      </c>
      <c r="L1713" s="445">
        <v>410.89090230725992</v>
      </c>
      <c r="M1713" s="446">
        <f>L1713*ЗМІСТ!$E$13/1000*1.2</f>
        <v>25.912358120560672</v>
      </c>
      <c r="N1713" s="874">
        <v>7.1144166598696296E-2</v>
      </c>
      <c r="O1713" s="1050" t="s">
        <v>9171</v>
      </c>
      <c r="P1713" s="1033"/>
      <c r="Q1713" s="1033"/>
      <c r="R1713" s="672"/>
      <c r="S1713" s="670"/>
      <c r="T1713" s="671"/>
      <c r="U1713" s="425"/>
    </row>
    <row r="1714" spans="1:21" ht="13.5" customHeight="1" outlineLevel="1">
      <c r="A1714" s="425"/>
      <c r="B1714" s="170">
        <f t="shared" si="27"/>
        <v>1707</v>
      </c>
      <c r="C1714" s="450"/>
      <c r="D1714" s="47">
        <v>8595568936233</v>
      </c>
      <c r="E1714" s="204" t="s">
        <v>14</v>
      </c>
      <c r="F1714" s="582" t="s">
        <v>8994</v>
      </c>
      <c r="G1714" s="715" t="s">
        <v>8568</v>
      </c>
      <c r="H1714" s="723">
        <v>100</v>
      </c>
      <c r="I1714" s="684">
        <v>2.8500000000000001E-2</v>
      </c>
      <c r="J1714" s="684">
        <v>0.3</v>
      </c>
      <c r="K1714" s="684" t="s">
        <v>9173</v>
      </c>
      <c r="L1714" s="445">
        <v>295.92143570390016</v>
      </c>
      <c r="M1714" s="446">
        <f>L1714*ЗМІСТ!$E$13/1000*1.2</f>
        <v>18.661942073801043</v>
      </c>
      <c r="N1714" s="874">
        <v>6.1868220553682185E-2</v>
      </c>
      <c r="O1714" s="1050" t="s">
        <v>9171</v>
      </c>
      <c r="P1714" s="1033"/>
      <c r="Q1714" s="1033"/>
      <c r="R1714" s="672"/>
      <c r="S1714" s="670"/>
      <c r="T1714" s="671"/>
      <c r="U1714" s="425"/>
    </row>
    <row r="1715" spans="1:21" ht="13.5" customHeight="1" outlineLevel="1">
      <c r="A1715" s="425"/>
      <c r="B1715" s="170">
        <f t="shared" si="27"/>
        <v>1708</v>
      </c>
      <c r="C1715" s="450"/>
      <c r="D1715" s="47">
        <v>8595057687950</v>
      </c>
      <c r="E1715" s="204" t="s">
        <v>63</v>
      </c>
      <c r="F1715" s="582" t="s">
        <v>7048</v>
      </c>
      <c r="G1715" s="715" t="s">
        <v>8568</v>
      </c>
      <c r="H1715" s="723">
        <v>35</v>
      </c>
      <c r="I1715" s="684">
        <v>0.13100000000000001</v>
      </c>
      <c r="J1715" s="684">
        <v>0.81356790000000001</v>
      </c>
      <c r="K1715" s="684" t="s">
        <v>9173</v>
      </c>
      <c r="L1715" s="445">
        <v>2017.6673979242978</v>
      </c>
      <c r="M1715" s="446">
        <f>L1715*ЗМІСТ!$E$13/1000*1.2</f>
        <v>127.24185395591422</v>
      </c>
      <c r="N1715" s="874">
        <v>2.5638790545232527E-2</v>
      </c>
      <c r="O1715" s="1050"/>
      <c r="P1715" s="1033"/>
      <c r="Q1715" s="887"/>
      <c r="R1715" s="672"/>
      <c r="S1715" s="670"/>
      <c r="T1715" s="671"/>
      <c r="U1715" s="425"/>
    </row>
    <row r="1716" spans="1:21" ht="13.5" customHeight="1" outlineLevel="1">
      <c r="A1716" s="425"/>
      <c r="B1716" s="170">
        <f t="shared" si="27"/>
        <v>1709</v>
      </c>
      <c r="C1716" s="463"/>
      <c r="D1716" s="47">
        <v>8595057688445</v>
      </c>
      <c r="E1716" s="204" t="s">
        <v>29</v>
      </c>
      <c r="F1716" s="582" t="s">
        <v>7049</v>
      </c>
      <c r="G1716" s="715" t="s">
        <v>8568</v>
      </c>
      <c r="H1716" s="723">
        <v>35</v>
      </c>
      <c r="I1716" s="684">
        <v>0.128</v>
      </c>
      <c r="J1716" s="684">
        <v>0.81356790000000001</v>
      </c>
      <c r="K1716" s="684" t="s">
        <v>9173</v>
      </c>
      <c r="L1716" s="445">
        <v>1508.7723522588522</v>
      </c>
      <c r="M1716" s="446">
        <f>L1716*ЗМІСТ!$E$13/1000*1.2</f>
        <v>95.148978219275875</v>
      </c>
      <c r="N1716" s="874">
        <v>2.5643147587676964E-2</v>
      </c>
      <c r="O1716" s="1050"/>
      <c r="P1716" s="1033"/>
      <c r="Q1716" s="887"/>
      <c r="R1716" s="672"/>
      <c r="S1716" s="670"/>
      <c r="T1716" s="671"/>
      <c r="U1716" s="425"/>
    </row>
    <row r="1717" spans="1:21" ht="13.5" customHeight="1" outlineLevel="1">
      <c r="A1717" s="425"/>
      <c r="B1717" s="170">
        <f t="shared" si="27"/>
        <v>1710</v>
      </c>
      <c r="C1717" s="21"/>
      <c r="D1717" s="47">
        <v>8595568929709</v>
      </c>
      <c r="E1717" s="204" t="s">
        <v>48</v>
      </c>
      <c r="F1717" s="582" t="s">
        <v>7050</v>
      </c>
      <c r="G1717" s="715" t="s">
        <v>8568</v>
      </c>
      <c r="H1717" s="723">
        <v>100</v>
      </c>
      <c r="I1717" s="684">
        <v>3.0300000000000001E-2</v>
      </c>
      <c r="J1717" s="684">
        <v>0.28474880000000002</v>
      </c>
      <c r="K1717" s="684" t="s">
        <v>9173</v>
      </c>
      <c r="L1717" s="445">
        <v>475.56137102607869</v>
      </c>
      <c r="M1717" s="446">
        <f>L1717*ЗМІСТ!$E$13/1000*1.2</f>
        <v>29.99072621256926</v>
      </c>
      <c r="N1717" s="874">
        <v>3.6171716546275733E-2</v>
      </c>
      <c r="O1717" s="1050" t="s">
        <v>9171</v>
      </c>
      <c r="P1717" s="1033"/>
      <c r="Q1717" s="1033"/>
      <c r="R1717" s="672"/>
      <c r="S1717" s="670"/>
      <c r="T1717" s="671"/>
      <c r="U1717" s="425"/>
    </row>
    <row r="1718" spans="1:21" ht="13.5" customHeight="1" outlineLevel="1">
      <c r="A1718" s="425"/>
      <c r="B1718" s="170">
        <f t="shared" si="27"/>
        <v>1711</v>
      </c>
      <c r="C1718" s="21"/>
      <c r="D1718" s="47">
        <v>8595568930644</v>
      </c>
      <c r="E1718" s="204" t="s">
        <v>65</v>
      </c>
      <c r="F1718" s="582" t="s">
        <v>7051</v>
      </c>
      <c r="G1718" s="715" t="s">
        <v>8568</v>
      </c>
      <c r="H1718" s="723">
        <v>100</v>
      </c>
      <c r="I1718" s="684">
        <v>4.48E-2</v>
      </c>
      <c r="J1718" s="684">
        <v>0.28474880000000002</v>
      </c>
      <c r="K1718" s="684" t="s">
        <v>9173</v>
      </c>
      <c r="L1718" s="445">
        <v>626.14896422466427</v>
      </c>
      <c r="M1718" s="446">
        <f>L1718*ЗМІСТ!$E$13/1000*1.2</f>
        <v>39.487358096029944</v>
      </c>
      <c r="N1718" s="874">
        <v>-1.5287772304615307E-2</v>
      </c>
      <c r="O1718" s="875"/>
      <c r="P1718" s="1033"/>
      <c r="Q1718" s="887"/>
      <c r="R1718" s="672"/>
      <c r="S1718" s="670"/>
      <c r="T1718" s="671"/>
      <c r="U1718" s="425"/>
    </row>
    <row r="1719" spans="1:21" ht="13.5" customHeight="1" outlineLevel="1">
      <c r="A1719" s="425"/>
      <c r="B1719" s="170">
        <f t="shared" si="27"/>
        <v>1712</v>
      </c>
      <c r="C1719" s="21"/>
      <c r="D1719" s="47">
        <v>8595057690745</v>
      </c>
      <c r="E1719" s="204" t="s">
        <v>138</v>
      </c>
      <c r="F1719" s="582" t="s">
        <v>7052</v>
      </c>
      <c r="G1719" s="715" t="s">
        <v>8568</v>
      </c>
      <c r="H1719" s="723">
        <v>1</v>
      </c>
      <c r="I1719" s="684">
        <v>1.0049999999999999</v>
      </c>
      <c r="J1719" s="684">
        <v>6.4260000000000002</v>
      </c>
      <c r="K1719" s="684" t="s">
        <v>9173</v>
      </c>
      <c r="L1719" s="445">
        <v>18486.509999999998</v>
      </c>
      <c r="M1719" s="446">
        <f>L1719*ЗМІСТ!$E$13/1000*1.2</f>
        <v>1165.8303087983998</v>
      </c>
      <c r="N1719" s="874"/>
      <c r="O1719" s="875"/>
      <c r="P1719" s="1033"/>
      <c r="Q1719" s="887"/>
      <c r="R1719" s="672"/>
      <c r="S1719" s="670"/>
      <c r="T1719" s="671"/>
      <c r="U1719" s="425"/>
    </row>
    <row r="1720" spans="1:21" ht="13.5" customHeight="1" outlineLevel="1">
      <c r="A1720" s="425"/>
      <c r="B1720" s="170">
        <f t="shared" si="27"/>
        <v>1713</v>
      </c>
      <c r="C1720" s="21"/>
      <c r="D1720" s="47">
        <v>8595057690752</v>
      </c>
      <c r="E1720" s="204" t="s">
        <v>139</v>
      </c>
      <c r="F1720" s="582" t="s">
        <v>7053</v>
      </c>
      <c r="G1720" s="715" t="s">
        <v>8568</v>
      </c>
      <c r="H1720" s="723">
        <v>1</v>
      </c>
      <c r="I1720" s="684">
        <v>1.143</v>
      </c>
      <c r="J1720" s="684">
        <v>7.9560000000000004</v>
      </c>
      <c r="K1720" s="684" t="s">
        <v>9173</v>
      </c>
      <c r="L1720" s="445">
        <v>20654.22</v>
      </c>
      <c r="M1720" s="446">
        <f>L1720*ЗМІСТ!$E$13/1000*1.2</f>
        <v>1302.5344254047998</v>
      </c>
      <c r="N1720" s="874"/>
      <c r="O1720" s="875"/>
      <c r="P1720" s="1033"/>
      <c r="Q1720" s="887"/>
      <c r="R1720" s="672"/>
      <c r="S1720" s="670"/>
      <c r="T1720" s="671"/>
      <c r="U1720" s="425"/>
    </row>
    <row r="1721" spans="1:21" ht="13.5" customHeight="1" outlineLevel="1">
      <c r="A1721" s="425"/>
      <c r="B1721" s="170">
        <f t="shared" si="27"/>
        <v>1714</v>
      </c>
      <c r="C1721" s="450"/>
      <c r="D1721" s="47">
        <v>8595568923660</v>
      </c>
      <c r="E1721" s="204" t="s">
        <v>122</v>
      </c>
      <c r="F1721" s="582" t="s">
        <v>7054</v>
      </c>
      <c r="G1721" s="715" t="s">
        <v>8568</v>
      </c>
      <c r="H1721" s="723">
        <v>1</v>
      </c>
      <c r="I1721" s="684">
        <v>0.47499999999999998</v>
      </c>
      <c r="J1721" s="684">
        <v>4.7519999999999998</v>
      </c>
      <c r="K1721" s="684" t="s">
        <v>9173</v>
      </c>
      <c r="L1721" s="445">
        <v>16047.081522145449</v>
      </c>
      <c r="M1721" s="446">
        <f>L1721*ЗМІСТ!$E$13/1000*1.2</f>
        <v>1011.9905815795369</v>
      </c>
      <c r="N1721" s="874"/>
      <c r="O1721" s="875"/>
      <c r="P1721" s="1033"/>
      <c r="Q1721" s="887"/>
      <c r="R1721" s="672"/>
      <c r="S1721" s="670"/>
      <c r="T1721" s="671"/>
      <c r="U1721" s="425"/>
    </row>
    <row r="1722" spans="1:21" ht="13.5" customHeight="1" outlineLevel="1">
      <c r="A1722" s="425"/>
      <c r="B1722" s="170">
        <f t="shared" si="27"/>
        <v>1715</v>
      </c>
      <c r="C1722" s="21"/>
      <c r="D1722" s="47">
        <v>8595568923684</v>
      </c>
      <c r="E1722" s="204" t="s">
        <v>123</v>
      </c>
      <c r="F1722" s="582" t="s">
        <v>7055</v>
      </c>
      <c r="G1722" s="715" t="s">
        <v>8568</v>
      </c>
      <c r="H1722" s="723">
        <v>1</v>
      </c>
      <c r="I1722" s="684">
        <v>0.77400000000000002</v>
      </c>
      <c r="J1722" s="684">
        <v>12.077999999999999</v>
      </c>
      <c r="K1722" s="684" t="s">
        <v>9173</v>
      </c>
      <c r="L1722" s="445">
        <v>26101.330681544769</v>
      </c>
      <c r="M1722" s="446">
        <f>L1722*ЗМІСТ!$E$13/1000*1.2</f>
        <v>1646.0501418880301</v>
      </c>
      <c r="N1722" s="874"/>
      <c r="O1722" s="875"/>
      <c r="P1722" s="1033"/>
      <c r="Q1722" s="887"/>
      <c r="R1722" s="672"/>
      <c r="S1722" s="670"/>
      <c r="T1722" s="671"/>
      <c r="U1722" s="425"/>
    </row>
    <row r="1723" spans="1:21" ht="13.5" customHeight="1" outlineLevel="1">
      <c r="A1723" s="425"/>
      <c r="B1723" s="170">
        <f t="shared" si="27"/>
        <v>1716</v>
      </c>
      <c r="C1723" s="450"/>
      <c r="D1723" s="47">
        <v>8595568923677</v>
      </c>
      <c r="E1723" s="204" t="s">
        <v>124</v>
      </c>
      <c r="F1723" s="582" t="s">
        <v>7056</v>
      </c>
      <c r="G1723" s="715" t="s">
        <v>8568</v>
      </c>
      <c r="H1723" s="723">
        <v>1</v>
      </c>
      <c r="I1723" s="684">
        <v>0.58740000000000003</v>
      </c>
      <c r="J1723" s="684">
        <v>4.7519999999999998</v>
      </c>
      <c r="K1723" s="684" t="s">
        <v>9173</v>
      </c>
      <c r="L1723" s="445">
        <v>21334.534137771723</v>
      </c>
      <c r="M1723" s="446">
        <f>L1723*ЗМІСТ!$E$13/1000*1.2</f>
        <v>1345.4376473389736</v>
      </c>
      <c r="N1723" s="874">
        <v>-9.1329590477720629E-2</v>
      </c>
      <c r="O1723" s="875"/>
      <c r="P1723" s="1033"/>
      <c r="Q1723" s="887"/>
      <c r="R1723" s="672"/>
      <c r="S1723" s="670"/>
      <c r="T1723" s="671"/>
      <c r="U1723" s="425"/>
    </row>
    <row r="1724" spans="1:21" ht="13.5" customHeight="1" outlineLevel="1">
      <c r="A1724" s="425"/>
      <c r="B1724" s="170">
        <f t="shared" si="27"/>
        <v>1717</v>
      </c>
      <c r="C1724" s="450"/>
      <c r="D1724" s="47">
        <v>8595568923691</v>
      </c>
      <c r="E1724" s="204" t="s">
        <v>125</v>
      </c>
      <c r="F1724" s="582" t="s">
        <v>7057</v>
      </c>
      <c r="G1724" s="715" t="s">
        <v>8568</v>
      </c>
      <c r="H1724" s="723">
        <v>1</v>
      </c>
      <c r="I1724" s="684">
        <v>0.87339999999999995</v>
      </c>
      <c r="J1724" s="684">
        <v>12.077999999999999</v>
      </c>
      <c r="K1724" s="684" t="s">
        <v>9173</v>
      </c>
      <c r="L1724" s="445">
        <v>31833.340580083684</v>
      </c>
      <c r="M1724" s="446">
        <f>L1724*ЗМІСТ!$E$13/1000*1.2</f>
        <v>2007.5326970079045</v>
      </c>
      <c r="N1724" s="874">
        <v>-8.0256397016464712E-2</v>
      </c>
      <c r="O1724" s="875"/>
      <c r="P1724" s="1033"/>
      <c r="Q1724" s="887"/>
      <c r="R1724" s="672"/>
      <c r="S1724" s="670"/>
      <c r="T1724" s="671"/>
      <c r="U1724" s="425"/>
    </row>
    <row r="1725" spans="1:21" ht="13.5" customHeight="1" outlineLevel="1">
      <c r="A1725" s="425"/>
      <c r="B1725" s="170">
        <f t="shared" si="27"/>
        <v>1718</v>
      </c>
      <c r="C1725" s="21"/>
      <c r="D1725" s="47">
        <v>8595568934550</v>
      </c>
      <c r="E1725" s="204" t="s">
        <v>5028</v>
      </c>
      <c r="F1725" s="582" t="s">
        <v>7058</v>
      </c>
      <c r="G1725" s="715" t="s">
        <v>8568</v>
      </c>
      <c r="H1725" s="723">
        <v>500</v>
      </c>
      <c r="I1725" s="829">
        <v>3.0999999999999999E-3</v>
      </c>
      <c r="J1725" s="684">
        <v>2.8999999999999998E-3</v>
      </c>
      <c r="K1725" s="684" t="s">
        <v>9173</v>
      </c>
      <c r="L1725" s="445">
        <v>55.148659134945433</v>
      </c>
      <c r="M1725" s="446">
        <f>L1725*ЗМІСТ!$E$13/1000*1.2</f>
        <v>3.4778862159007367</v>
      </c>
      <c r="N1725" s="874"/>
      <c r="O1725" s="875"/>
      <c r="P1725" s="1033"/>
      <c r="Q1725" s="887"/>
      <c r="R1725" s="672"/>
      <c r="S1725" s="670"/>
      <c r="T1725" s="671"/>
      <c r="U1725" s="425"/>
    </row>
    <row r="1726" spans="1:21" ht="13.5" customHeight="1" outlineLevel="1">
      <c r="A1726" s="425"/>
      <c r="B1726" s="170">
        <f t="shared" si="27"/>
        <v>1719</v>
      </c>
      <c r="C1726" s="450"/>
      <c r="D1726" s="47">
        <v>8595568934567</v>
      </c>
      <c r="E1726" s="204" t="s">
        <v>5029</v>
      </c>
      <c r="F1726" s="582" t="s">
        <v>7059</v>
      </c>
      <c r="G1726" s="715" t="s">
        <v>8568</v>
      </c>
      <c r="H1726" s="723">
        <v>500</v>
      </c>
      <c r="I1726" s="829">
        <v>3.7000000000000002E-3</v>
      </c>
      <c r="J1726" s="684">
        <v>2.3E-3</v>
      </c>
      <c r="K1726" s="684" t="s">
        <v>9173</v>
      </c>
      <c r="L1726" s="445">
        <v>57.758749970473559</v>
      </c>
      <c r="M1726" s="446">
        <f>L1726*ЗМІСТ!$E$13/1000*1.2</f>
        <v>3.6424885667379487</v>
      </c>
      <c r="N1726" s="874"/>
      <c r="O1726" s="875"/>
      <c r="P1726" s="1033"/>
      <c r="Q1726" s="887"/>
      <c r="R1726" s="672"/>
      <c r="S1726" s="670"/>
      <c r="T1726" s="671"/>
      <c r="U1726" s="425"/>
    </row>
    <row r="1727" spans="1:21" ht="13.5" customHeight="1" outlineLevel="1">
      <c r="A1727" s="425"/>
      <c r="B1727" s="170">
        <f t="shared" si="27"/>
        <v>1720</v>
      </c>
      <c r="C1727" s="450"/>
      <c r="D1727" s="47">
        <v>8595568934574</v>
      </c>
      <c r="E1727" s="204" t="s">
        <v>5030</v>
      </c>
      <c r="F1727" s="582" t="s">
        <v>7060</v>
      </c>
      <c r="G1727" s="715" t="s">
        <v>8568</v>
      </c>
      <c r="H1727" s="723">
        <v>500</v>
      </c>
      <c r="I1727" s="829">
        <v>4.1000000000000003E-3</v>
      </c>
      <c r="J1727" s="684">
        <v>2.8999999999999998E-3</v>
      </c>
      <c r="K1727" s="684" t="s">
        <v>9173</v>
      </c>
      <c r="L1727" s="445">
        <v>66.983288631146962</v>
      </c>
      <c r="M1727" s="446">
        <f>L1727*ЗМІСТ!$E$13/1000*1.2</f>
        <v>4.2242233969084708</v>
      </c>
      <c r="N1727" s="874"/>
      <c r="O1727" s="875"/>
      <c r="P1727" s="1033"/>
      <c r="Q1727" s="887"/>
      <c r="R1727" s="672"/>
      <c r="S1727" s="670"/>
      <c r="T1727" s="671"/>
      <c r="U1727" s="425"/>
    </row>
    <row r="1728" spans="1:21" ht="13.5" customHeight="1" outlineLevel="1">
      <c r="A1728" s="425"/>
      <c r="B1728" s="170">
        <f t="shared" si="27"/>
        <v>1721</v>
      </c>
      <c r="C1728" s="21"/>
      <c r="D1728" s="47">
        <v>8595568934581</v>
      </c>
      <c r="E1728" s="204" t="s">
        <v>5031</v>
      </c>
      <c r="F1728" s="582" t="s">
        <v>7061</v>
      </c>
      <c r="G1728" s="715" t="s">
        <v>8568</v>
      </c>
      <c r="H1728" s="723">
        <v>200</v>
      </c>
      <c r="I1728" s="829">
        <v>4.1999999999999997E-3</v>
      </c>
      <c r="J1728" s="684">
        <v>3.5999999999999999E-3</v>
      </c>
      <c r="K1728" s="684" t="s">
        <v>9173</v>
      </c>
      <c r="L1728" s="445">
        <v>70.191753971134943</v>
      </c>
      <c r="M1728" s="446">
        <f>L1728*ЗМІСТ!$E$13/1000*1.2</f>
        <v>4.4265615417550181</v>
      </c>
      <c r="N1728" s="874"/>
      <c r="O1728" s="875"/>
      <c r="P1728" s="1033"/>
      <c r="Q1728" s="887"/>
      <c r="R1728" s="672"/>
      <c r="S1728" s="670"/>
      <c r="T1728" s="671"/>
      <c r="U1728" s="425"/>
    </row>
    <row r="1729" spans="1:21" ht="13.5" customHeight="1" outlineLevel="1">
      <c r="A1729" s="425"/>
      <c r="B1729" s="170">
        <f t="shared" si="27"/>
        <v>1722</v>
      </c>
      <c r="C1729" s="450"/>
      <c r="D1729" s="47">
        <v>8595568934598</v>
      </c>
      <c r="E1729" s="204" t="s">
        <v>5032</v>
      </c>
      <c r="F1729" s="582" t="s">
        <v>7062</v>
      </c>
      <c r="G1729" s="715" t="s">
        <v>8568</v>
      </c>
      <c r="H1729" s="723">
        <v>200</v>
      </c>
      <c r="I1729" s="684">
        <v>5.1000000000000004E-3</v>
      </c>
      <c r="J1729" s="684">
        <v>3.5999999999999999E-3</v>
      </c>
      <c r="K1729" s="684" t="s">
        <v>9173</v>
      </c>
      <c r="L1729" s="445">
        <v>88.462378917760219</v>
      </c>
      <c r="M1729" s="446">
        <f>L1729*ЗМІСТ!$E$13/1000*1.2</f>
        <v>5.5787773100890021</v>
      </c>
      <c r="N1729" s="874"/>
      <c r="O1729" s="875"/>
      <c r="P1729" s="1033"/>
      <c r="Q1729" s="887"/>
      <c r="R1729" s="672"/>
      <c r="S1729" s="670"/>
      <c r="T1729" s="671"/>
      <c r="U1729" s="425"/>
    </row>
    <row r="1730" spans="1:21" ht="13.5" customHeight="1" outlineLevel="1">
      <c r="A1730" s="425"/>
      <c r="B1730" s="170">
        <f t="shared" si="27"/>
        <v>1723</v>
      </c>
      <c r="C1730" s="21"/>
      <c r="D1730" s="47">
        <v>8595568934611</v>
      </c>
      <c r="E1730" s="204" t="s">
        <v>5033</v>
      </c>
      <c r="F1730" s="582" t="s">
        <v>7063</v>
      </c>
      <c r="G1730" s="715" t="s">
        <v>8568</v>
      </c>
      <c r="H1730" s="723">
        <v>200</v>
      </c>
      <c r="I1730" s="684">
        <v>6.1999999999999998E-3</v>
      </c>
      <c r="J1730" s="684">
        <v>5.4999999999999997E-3</v>
      </c>
      <c r="K1730" s="684" t="s">
        <v>9173</v>
      </c>
      <c r="L1730" s="445">
        <v>103.42128023535533</v>
      </c>
      <c r="M1730" s="446">
        <f>L1730*ЗМІСТ!$E$13/1000*1.2</f>
        <v>6.5221430693576101</v>
      </c>
      <c r="N1730" s="874"/>
      <c r="O1730" s="875"/>
      <c r="P1730" s="1033"/>
      <c r="Q1730" s="887"/>
      <c r="R1730" s="672"/>
      <c r="S1730" s="670"/>
      <c r="T1730" s="671"/>
      <c r="U1730" s="425"/>
    </row>
    <row r="1731" spans="1:21" ht="13.5" customHeight="1" outlineLevel="1">
      <c r="A1731" s="425"/>
      <c r="B1731" s="170">
        <f t="shared" ref="B1731:B1793" si="28">B1730+1</f>
        <v>1724</v>
      </c>
      <c r="C1731" s="450"/>
      <c r="D1731" s="47">
        <v>8595057636194</v>
      </c>
      <c r="E1731" s="204" t="s">
        <v>3911</v>
      </c>
      <c r="F1731" s="582" t="s">
        <v>7064</v>
      </c>
      <c r="G1731" s="715" t="s">
        <v>8567</v>
      </c>
      <c r="H1731" s="723">
        <v>6</v>
      </c>
      <c r="I1731" s="684">
        <v>4.8</v>
      </c>
      <c r="J1731" s="684">
        <v>22</v>
      </c>
      <c r="K1731" s="684" t="s">
        <v>9173</v>
      </c>
      <c r="L1731" s="445">
        <v>20473.632930791242</v>
      </c>
      <c r="M1731" s="446">
        <f>L1731*ЗМІСТ!$E$13/1000*1.2</f>
        <v>1291.1459113661501</v>
      </c>
      <c r="N1731" s="874">
        <v>-8.6787145554944267E-2</v>
      </c>
      <c r="O1731" s="875"/>
      <c r="P1731" s="1033"/>
      <c r="Q1731" s="887"/>
      <c r="R1731" s="672"/>
      <c r="S1731" s="670"/>
      <c r="T1731" s="671"/>
      <c r="U1731" s="425"/>
    </row>
    <row r="1732" spans="1:21" ht="13.5" customHeight="1" outlineLevel="1">
      <c r="A1732" s="425"/>
      <c r="B1732" s="170">
        <f t="shared" si="28"/>
        <v>1725</v>
      </c>
      <c r="C1732" s="21"/>
      <c r="D1732" s="47">
        <v>8595568932143</v>
      </c>
      <c r="E1732" s="204" t="s">
        <v>3912</v>
      </c>
      <c r="F1732" s="582" t="s">
        <v>7065</v>
      </c>
      <c r="G1732" s="715" t="s">
        <v>8567</v>
      </c>
      <c r="H1732" s="723">
        <v>6</v>
      </c>
      <c r="I1732" s="684">
        <v>5.9290000000000003</v>
      </c>
      <c r="J1732" s="684">
        <v>33</v>
      </c>
      <c r="K1732" s="684" t="s">
        <v>9173</v>
      </c>
      <c r="L1732" s="445">
        <v>24828.024695577547</v>
      </c>
      <c r="M1732" s="446">
        <f>L1732*ЗМІСТ!$E$13/1000*1.2</f>
        <v>1565.7505769179513</v>
      </c>
      <c r="N1732" s="874">
        <v>-9.5053729927667627E-2</v>
      </c>
      <c r="O1732" s="875"/>
      <c r="P1732" s="1033"/>
      <c r="Q1732" s="887"/>
      <c r="R1732" s="672"/>
      <c r="S1732" s="670"/>
      <c r="T1732" s="671"/>
      <c r="U1732" s="425"/>
    </row>
    <row r="1733" spans="1:21" ht="13.5" customHeight="1" outlineLevel="1">
      <c r="A1733" s="425"/>
      <c r="B1733" s="170">
        <f t="shared" si="28"/>
        <v>1726</v>
      </c>
      <c r="C1733" s="450"/>
      <c r="D1733" s="47">
        <v>8595057635852</v>
      </c>
      <c r="E1733" s="204" t="s">
        <v>3913</v>
      </c>
      <c r="F1733" s="582" t="s">
        <v>7066</v>
      </c>
      <c r="G1733" s="715" t="s">
        <v>8567</v>
      </c>
      <c r="H1733" s="723">
        <v>3</v>
      </c>
      <c r="I1733" s="684">
        <v>2.5</v>
      </c>
      <c r="J1733" s="684">
        <v>6</v>
      </c>
      <c r="K1733" s="684" t="s">
        <v>9173</v>
      </c>
      <c r="L1733" s="445">
        <v>10973.282097766101</v>
      </c>
      <c r="M1733" s="446">
        <f>L1733*ЗМІСТ!$E$13/1000*1.2</f>
        <v>692.01730648838577</v>
      </c>
      <c r="N1733" s="874">
        <v>-9.4303723986970039E-2</v>
      </c>
      <c r="O1733" s="875"/>
      <c r="P1733" s="1033"/>
      <c r="Q1733" s="887"/>
      <c r="R1733" s="672"/>
      <c r="S1733" s="670"/>
      <c r="T1733" s="671"/>
      <c r="U1733" s="425"/>
    </row>
    <row r="1734" spans="1:21" ht="13.5" customHeight="1" outlineLevel="1">
      <c r="A1734" s="425"/>
      <c r="B1734" s="170">
        <f t="shared" si="28"/>
        <v>1727</v>
      </c>
      <c r="C1734" s="21"/>
      <c r="D1734" s="47">
        <v>8595057635883</v>
      </c>
      <c r="E1734" s="204" t="s">
        <v>3914</v>
      </c>
      <c r="F1734" s="582" t="s">
        <v>7066</v>
      </c>
      <c r="G1734" s="715" t="s">
        <v>8567</v>
      </c>
      <c r="H1734" s="723">
        <v>3</v>
      </c>
      <c r="I1734" s="684">
        <v>3.2</v>
      </c>
      <c r="J1734" s="684">
        <v>9</v>
      </c>
      <c r="K1734" s="684" t="s">
        <v>9173</v>
      </c>
      <c r="L1734" s="445">
        <v>13419.477594378408</v>
      </c>
      <c r="M1734" s="446">
        <f>L1734*ЗМІСТ!$E$13/1000*1.2</f>
        <v>846.2837878954648</v>
      </c>
      <c r="N1734" s="874">
        <v>-9.7795356874133668E-2</v>
      </c>
      <c r="O1734" s="875"/>
      <c r="P1734" s="1033"/>
      <c r="Q1734" s="887"/>
      <c r="R1734" s="672"/>
      <c r="S1734" s="670"/>
      <c r="T1734" s="671"/>
      <c r="U1734" s="425"/>
    </row>
    <row r="1735" spans="1:21" ht="13.5" customHeight="1" outlineLevel="1">
      <c r="A1735" s="425"/>
      <c r="B1735" s="170">
        <f t="shared" si="28"/>
        <v>1728</v>
      </c>
      <c r="C1735" s="450"/>
      <c r="D1735" s="47">
        <v>8595057635913</v>
      </c>
      <c r="E1735" s="204" t="s">
        <v>3915</v>
      </c>
      <c r="F1735" s="582" t="s">
        <v>7066</v>
      </c>
      <c r="G1735" s="715" t="s">
        <v>8567</v>
      </c>
      <c r="H1735" s="723">
        <v>3</v>
      </c>
      <c r="I1735" s="684">
        <v>3.7</v>
      </c>
      <c r="J1735" s="684">
        <v>12</v>
      </c>
      <c r="K1735" s="684" t="s">
        <v>9173</v>
      </c>
      <c r="L1735" s="445">
        <v>14988.57424659864</v>
      </c>
      <c r="M1735" s="446">
        <f>L1735*ЗМІСТ!$E$13/1000*1.2</f>
        <v>945.23704811561697</v>
      </c>
      <c r="N1735" s="874">
        <v>-9.8578594542577946E-2</v>
      </c>
      <c r="O1735" s="875"/>
      <c r="P1735" s="1033"/>
      <c r="Q1735" s="887"/>
      <c r="R1735" s="672"/>
      <c r="S1735" s="670"/>
      <c r="T1735" s="671"/>
      <c r="U1735" s="425"/>
    </row>
    <row r="1736" spans="1:21" ht="13.5" customHeight="1" outlineLevel="1">
      <c r="A1736" s="425"/>
      <c r="B1736" s="170">
        <f t="shared" si="28"/>
        <v>1729</v>
      </c>
      <c r="C1736" s="450"/>
      <c r="D1736" s="47">
        <v>8595057635951</v>
      </c>
      <c r="E1736" s="204" t="s">
        <v>3916</v>
      </c>
      <c r="F1736" s="582" t="s">
        <v>7066</v>
      </c>
      <c r="G1736" s="715" t="s">
        <v>8567</v>
      </c>
      <c r="H1736" s="723">
        <v>3</v>
      </c>
      <c r="I1736" s="684">
        <v>4.55</v>
      </c>
      <c r="J1736" s="684">
        <v>18</v>
      </c>
      <c r="K1736" s="684" t="s">
        <v>9173</v>
      </c>
      <c r="L1736" s="445">
        <v>18563.171225561287</v>
      </c>
      <c r="M1736" s="446">
        <f>L1736*ЗМІСТ!$E$13/1000*1.2</f>
        <v>1170.6648600614008</v>
      </c>
      <c r="N1736" s="874">
        <v>-9.9865861848148024E-2</v>
      </c>
      <c r="O1736" s="875"/>
      <c r="P1736" s="1033"/>
      <c r="Q1736" s="887"/>
      <c r="R1736" s="672"/>
      <c r="S1736" s="670"/>
      <c r="T1736" s="671"/>
      <c r="U1736" s="425"/>
    </row>
    <row r="1737" spans="1:21" ht="13.5" customHeight="1" outlineLevel="1">
      <c r="A1737" s="425"/>
      <c r="B1737" s="170">
        <f t="shared" si="28"/>
        <v>1730</v>
      </c>
      <c r="C1737" s="450"/>
      <c r="D1737" s="47">
        <v>8595057692046</v>
      </c>
      <c r="E1737" s="204" t="s">
        <v>3917</v>
      </c>
      <c r="F1737" s="582" t="s">
        <v>7066</v>
      </c>
      <c r="G1737" s="715" t="s">
        <v>8567</v>
      </c>
      <c r="H1737" s="723">
        <v>3</v>
      </c>
      <c r="I1737" s="684">
        <v>1.9330000000000001</v>
      </c>
      <c r="J1737" s="684">
        <v>3</v>
      </c>
      <c r="K1737" s="684" t="s">
        <v>9173</v>
      </c>
      <c r="L1737" s="445">
        <v>8754.2268565821942</v>
      </c>
      <c r="M1737" s="446">
        <f>L1737*ЗМІСТ!$E$13/1000*1.2</f>
        <v>552.07516180720233</v>
      </c>
      <c r="N1737" s="874">
        <v>-9.3579219038117903E-2</v>
      </c>
      <c r="O1737" s="875"/>
      <c r="P1737" s="1033"/>
      <c r="Q1737" s="887"/>
      <c r="R1737" s="672"/>
      <c r="S1737" s="670"/>
      <c r="T1737" s="671"/>
      <c r="U1737" s="425"/>
    </row>
    <row r="1738" spans="1:21" ht="13.5" customHeight="1" outlineLevel="1">
      <c r="A1738" s="425"/>
      <c r="B1738" s="170">
        <f t="shared" si="28"/>
        <v>1731</v>
      </c>
      <c r="C1738" s="21"/>
      <c r="D1738" s="47">
        <v>8595057635838</v>
      </c>
      <c r="E1738" s="204" t="s">
        <v>3918</v>
      </c>
      <c r="F1738" s="582" t="s">
        <v>7066</v>
      </c>
      <c r="G1738" s="715" t="s">
        <v>8567</v>
      </c>
      <c r="H1738" s="723">
        <v>3</v>
      </c>
      <c r="I1738" s="684">
        <v>2.17</v>
      </c>
      <c r="J1738" s="684">
        <v>4.5</v>
      </c>
      <c r="K1738" s="684" t="s">
        <v>9173</v>
      </c>
      <c r="L1738" s="445">
        <v>10170.977274085701</v>
      </c>
      <c r="M1738" s="446">
        <f>L1738*ЗМІСТ!$E$13/1000*1.2</f>
        <v>641.42088345657669</v>
      </c>
      <c r="N1738" s="874">
        <v>-9.5397964751333122E-2</v>
      </c>
      <c r="O1738" s="875"/>
      <c r="P1738" s="1033"/>
      <c r="Q1738" s="887"/>
      <c r="R1738" s="672"/>
      <c r="S1738" s="670"/>
      <c r="T1738" s="671"/>
      <c r="U1738" s="425"/>
    </row>
    <row r="1739" spans="1:21" ht="13.5" customHeight="1" outlineLevel="1">
      <c r="A1739" s="425"/>
      <c r="B1739" s="170">
        <f t="shared" si="28"/>
        <v>1732</v>
      </c>
      <c r="C1739" s="21"/>
      <c r="D1739" s="47">
        <v>8595057692398</v>
      </c>
      <c r="E1739" s="204" t="s">
        <v>2552</v>
      </c>
      <c r="F1739" s="582" t="s">
        <v>7068</v>
      </c>
      <c r="G1739" s="715" t="s">
        <v>8567</v>
      </c>
      <c r="H1739" s="723">
        <v>3</v>
      </c>
      <c r="I1739" s="684">
        <v>2.61</v>
      </c>
      <c r="J1739" s="684">
        <v>16.5</v>
      </c>
      <c r="K1739" s="684" t="s">
        <v>9173</v>
      </c>
      <c r="L1739" s="445">
        <v>11205.880772013325</v>
      </c>
      <c r="M1739" s="446">
        <f>L1739*ЗМІСТ!$E$13/1000*1.2</f>
        <v>706.6858720653247</v>
      </c>
      <c r="N1739" s="874">
        <v>-0.15121799348970599</v>
      </c>
      <c r="O1739" s="875"/>
      <c r="P1739" s="1033"/>
      <c r="Q1739" s="887"/>
      <c r="R1739" s="672"/>
      <c r="S1739" s="670"/>
      <c r="T1739" s="671"/>
      <c r="U1739" s="425"/>
    </row>
    <row r="1740" spans="1:21" ht="13.5" customHeight="1" outlineLevel="1">
      <c r="A1740" s="425"/>
      <c r="B1740" s="170">
        <f t="shared" si="28"/>
        <v>1733</v>
      </c>
      <c r="C1740" s="21"/>
      <c r="D1740" s="47">
        <v>8595057696044</v>
      </c>
      <c r="E1740" s="204" t="s">
        <v>2557</v>
      </c>
      <c r="F1740" s="582" t="s">
        <v>7069</v>
      </c>
      <c r="G1740" s="715" t="s">
        <v>8568</v>
      </c>
      <c r="H1740" s="723">
        <v>3</v>
      </c>
      <c r="I1740" s="684">
        <v>3.51</v>
      </c>
      <c r="J1740" s="684">
        <v>16.5</v>
      </c>
      <c r="K1740" s="684" t="s">
        <v>9173</v>
      </c>
      <c r="L1740" s="445">
        <v>0</v>
      </c>
      <c r="M1740" s="446">
        <f>L1740*ЗМІСТ!$E$13/1000*1.2</f>
        <v>0</v>
      </c>
      <c r="N1740" s="447" t="s">
        <v>3480</v>
      </c>
      <c r="O1740" s="875"/>
      <c r="P1740" s="1033"/>
      <c r="Q1740" s="887"/>
      <c r="R1740" s="672"/>
      <c r="S1740" s="670"/>
      <c r="T1740" s="671"/>
      <c r="U1740" s="425"/>
    </row>
    <row r="1741" spans="1:21" ht="13.5" customHeight="1" outlineLevel="1">
      <c r="A1741" s="425"/>
      <c r="B1741" s="170">
        <f t="shared" si="28"/>
        <v>1734</v>
      </c>
      <c r="C1741" s="21"/>
      <c r="D1741" s="47">
        <v>8595057692404</v>
      </c>
      <c r="E1741" s="204" t="s">
        <v>2553</v>
      </c>
      <c r="F1741" s="582" t="s">
        <v>7071</v>
      </c>
      <c r="G1741" s="715" t="s">
        <v>8567</v>
      </c>
      <c r="H1741" s="723">
        <v>3</v>
      </c>
      <c r="I1741" s="684">
        <v>2.98</v>
      </c>
      <c r="J1741" s="684">
        <v>22</v>
      </c>
      <c r="K1741" s="684" t="s">
        <v>9173</v>
      </c>
      <c r="L1741" s="445">
        <v>13310.53924436445</v>
      </c>
      <c r="M1741" s="446">
        <f>L1741*ЗМІСТ!$E$13/1000*1.2</f>
        <v>839.41371722032056</v>
      </c>
      <c r="N1741" s="874">
        <v>-9.3788364641951588E-2</v>
      </c>
      <c r="O1741" s="875"/>
      <c r="P1741" s="1033"/>
      <c r="Q1741" s="887"/>
      <c r="R1741" s="672"/>
      <c r="S1741" s="670"/>
      <c r="T1741" s="671"/>
      <c r="U1741" s="425"/>
    </row>
    <row r="1742" spans="1:21" ht="13.5" customHeight="1" outlineLevel="1">
      <c r="A1742" s="425"/>
      <c r="B1742" s="170">
        <f t="shared" si="28"/>
        <v>1735</v>
      </c>
      <c r="C1742" s="450"/>
      <c r="D1742" s="47">
        <v>8595057692411</v>
      </c>
      <c r="E1742" s="204" t="s">
        <v>2555</v>
      </c>
      <c r="F1742" s="582" t="s">
        <v>7073</v>
      </c>
      <c r="G1742" s="715" t="s">
        <v>8567</v>
      </c>
      <c r="H1742" s="723">
        <v>3</v>
      </c>
      <c r="I1742" s="684">
        <v>3.64</v>
      </c>
      <c r="J1742" s="684">
        <v>33</v>
      </c>
      <c r="K1742" s="684" t="s">
        <v>9173</v>
      </c>
      <c r="L1742" s="445">
        <v>15983.134361260387</v>
      </c>
      <c r="M1742" s="446">
        <f>L1742*ЗМІСТ!$E$13/1000*1.2</f>
        <v>1007.9578280570271</v>
      </c>
      <c r="N1742" s="874">
        <v>-9.5333864639504273E-2</v>
      </c>
      <c r="O1742" s="875"/>
      <c r="P1742" s="1033"/>
      <c r="Q1742" s="887"/>
      <c r="R1742" s="672"/>
      <c r="S1742" s="670"/>
      <c r="T1742" s="671"/>
      <c r="U1742" s="425"/>
    </row>
    <row r="1743" spans="1:21" ht="13.5" customHeight="1" outlineLevel="1">
      <c r="A1743" s="425"/>
      <c r="B1743" s="170">
        <f t="shared" si="28"/>
        <v>1736</v>
      </c>
      <c r="C1743" s="21"/>
      <c r="D1743" s="47">
        <v>8595057696068</v>
      </c>
      <c r="E1743" s="204" t="s">
        <v>3922</v>
      </c>
      <c r="F1743" s="582" t="s">
        <v>7074</v>
      </c>
      <c r="G1743" s="715" t="s">
        <v>8567</v>
      </c>
      <c r="H1743" s="723">
        <v>3</v>
      </c>
      <c r="I1743" s="684">
        <v>4.63</v>
      </c>
      <c r="J1743" s="684">
        <v>33</v>
      </c>
      <c r="K1743" s="684" t="s">
        <v>9173</v>
      </c>
      <c r="L1743" s="445">
        <v>0</v>
      </c>
      <c r="M1743" s="446">
        <f>L1743*ЗМІСТ!$E$13/1000*1.2</f>
        <v>0</v>
      </c>
      <c r="N1743" s="447" t="s">
        <v>3480</v>
      </c>
      <c r="O1743" s="875"/>
      <c r="P1743" s="1033"/>
      <c r="Q1743" s="887"/>
      <c r="R1743" s="672"/>
      <c r="S1743" s="670"/>
      <c r="T1743" s="671"/>
      <c r="U1743" s="425"/>
    </row>
    <row r="1744" spans="1:21" ht="13.5" customHeight="1" outlineLevel="1">
      <c r="A1744" s="425"/>
      <c r="B1744" s="170">
        <f t="shared" si="28"/>
        <v>1737</v>
      </c>
      <c r="C1744" s="450"/>
      <c r="D1744" s="47">
        <v>8595568932730</v>
      </c>
      <c r="E1744" s="204" t="s">
        <v>3923</v>
      </c>
      <c r="F1744" s="582" t="s">
        <v>7075</v>
      </c>
      <c r="G1744" s="715" t="s">
        <v>8567</v>
      </c>
      <c r="H1744" s="723">
        <v>3</v>
      </c>
      <c r="I1744" s="684">
        <v>4.6219999999999999</v>
      </c>
      <c r="J1744" s="684">
        <v>44</v>
      </c>
      <c r="K1744" s="684" t="s">
        <v>9173</v>
      </c>
      <c r="L1744" s="445">
        <v>51290.725021255392</v>
      </c>
      <c r="M1744" s="446">
        <f>L1744*ЗМІСТ!$E$13/1000*1.2</f>
        <v>3234.5900762244464</v>
      </c>
      <c r="N1744" s="874">
        <v>-3.8747270099983758E-2</v>
      </c>
      <c r="O1744" s="875"/>
      <c r="P1744" s="1033"/>
      <c r="Q1744" s="887"/>
      <c r="R1744" s="672"/>
      <c r="S1744" s="670"/>
      <c r="T1744" s="671"/>
      <c r="U1744" s="425"/>
    </row>
    <row r="1745" spans="1:21" ht="13.5" customHeight="1" outlineLevel="1">
      <c r="A1745" s="425"/>
      <c r="B1745" s="170">
        <f t="shared" si="28"/>
        <v>1738</v>
      </c>
      <c r="C1745" s="21"/>
      <c r="D1745" s="47">
        <v>8595568932723</v>
      </c>
      <c r="E1745" s="204" t="s">
        <v>3924</v>
      </c>
      <c r="F1745" s="582" t="s">
        <v>7076</v>
      </c>
      <c r="G1745" s="715" t="s">
        <v>8568</v>
      </c>
      <c r="H1745" s="723">
        <v>3</v>
      </c>
      <c r="I1745" s="684">
        <v>4.6219999999999999</v>
      </c>
      <c r="J1745" s="684">
        <v>44</v>
      </c>
      <c r="K1745" s="684" t="s">
        <v>9173</v>
      </c>
      <c r="L1745" s="445">
        <v>36113.195181480653</v>
      </c>
      <c r="M1745" s="446">
        <f>L1745*ЗМІСТ!$E$13/1000*1.2</f>
        <v>2277.4367628136665</v>
      </c>
      <c r="N1745" s="874">
        <v>-5.487013947414654E-2</v>
      </c>
      <c r="O1745" s="875"/>
      <c r="P1745" s="1033"/>
      <c r="Q1745" s="887"/>
      <c r="R1745" s="672"/>
      <c r="S1745" s="670"/>
      <c r="T1745" s="671"/>
      <c r="U1745" s="425"/>
    </row>
    <row r="1746" spans="1:21" ht="13.5" customHeight="1" outlineLevel="1">
      <c r="A1746" s="425"/>
      <c r="B1746" s="170">
        <f t="shared" si="28"/>
        <v>1739</v>
      </c>
      <c r="C1746" s="450"/>
      <c r="D1746" s="47">
        <v>8595568932716</v>
      </c>
      <c r="E1746" s="204" t="s">
        <v>3926</v>
      </c>
      <c r="F1746" s="582" t="s">
        <v>7078</v>
      </c>
      <c r="G1746" s="715" t="s">
        <v>8567</v>
      </c>
      <c r="H1746" s="723">
        <v>3</v>
      </c>
      <c r="I1746" s="684">
        <v>4.62</v>
      </c>
      <c r="J1746" s="684">
        <v>44</v>
      </c>
      <c r="K1746" s="684" t="s">
        <v>9173</v>
      </c>
      <c r="L1746" s="445">
        <v>19339.395948786667</v>
      </c>
      <c r="M1746" s="446">
        <f>L1746*ЗМІСТ!$E$13/1000*1.2</f>
        <v>1219.6165718109305</v>
      </c>
      <c r="N1746" s="874">
        <v>-0.15506026927934863</v>
      </c>
      <c r="O1746" s="875"/>
      <c r="P1746" s="1033"/>
      <c r="Q1746" s="887"/>
      <c r="R1746" s="672"/>
      <c r="S1746" s="670"/>
      <c r="T1746" s="671"/>
      <c r="U1746" s="425"/>
    </row>
    <row r="1747" spans="1:21" ht="13.5" customHeight="1" outlineLevel="1">
      <c r="A1747" s="425"/>
      <c r="B1747" s="170">
        <f t="shared" si="28"/>
        <v>1740</v>
      </c>
      <c r="C1747" s="21"/>
      <c r="D1747" s="47">
        <v>8595057692428</v>
      </c>
      <c r="E1747" s="204" t="s">
        <v>2559</v>
      </c>
      <c r="F1747" s="582" t="s">
        <v>7079</v>
      </c>
      <c r="G1747" s="715" t="s">
        <v>8567</v>
      </c>
      <c r="H1747" s="723">
        <v>3</v>
      </c>
      <c r="I1747" s="684">
        <v>5.7</v>
      </c>
      <c r="J1747" s="684">
        <v>44</v>
      </c>
      <c r="K1747" s="684" t="s">
        <v>9173</v>
      </c>
      <c r="L1747" s="445">
        <v>24311.851611713297</v>
      </c>
      <c r="M1747" s="446">
        <f>L1747*ЗМІСТ!$E$13/1000*1.2</f>
        <v>1533.1987201448294</v>
      </c>
      <c r="N1747" s="874">
        <v>-8.6145332835914593E-2</v>
      </c>
      <c r="O1747" s="875"/>
      <c r="P1747" s="1033"/>
      <c r="Q1747" s="887"/>
      <c r="R1747" s="672"/>
      <c r="S1747" s="670"/>
      <c r="T1747" s="671"/>
      <c r="U1747" s="425"/>
    </row>
    <row r="1748" spans="1:21" ht="13.5" customHeight="1" outlineLevel="1">
      <c r="A1748" s="425"/>
      <c r="B1748" s="170">
        <f t="shared" si="28"/>
        <v>1741</v>
      </c>
      <c r="C1748" s="450"/>
      <c r="D1748" s="47">
        <v>8595057692435</v>
      </c>
      <c r="E1748" s="204" t="s">
        <v>2561</v>
      </c>
      <c r="F1748" s="582" t="s">
        <v>7080</v>
      </c>
      <c r="G1748" s="715" t="s">
        <v>8567</v>
      </c>
      <c r="H1748" s="723">
        <v>3</v>
      </c>
      <c r="I1748" s="684">
        <v>6.3</v>
      </c>
      <c r="J1748" s="684">
        <v>55</v>
      </c>
      <c r="K1748" s="684" t="s">
        <v>9173</v>
      </c>
      <c r="L1748" s="445">
        <v>27714.59604484064</v>
      </c>
      <c r="M1748" s="446">
        <f>L1748*ЗМІСТ!$E$13/1000*1.2</f>
        <v>1747.7888506364629</v>
      </c>
      <c r="N1748" s="874">
        <v>-8.7312724291373586E-2</v>
      </c>
      <c r="O1748" s="875"/>
      <c r="P1748" s="1033"/>
      <c r="Q1748" s="887"/>
      <c r="R1748" s="672"/>
      <c r="S1748" s="670"/>
      <c r="T1748" s="671"/>
      <c r="U1748" s="425"/>
    </row>
    <row r="1749" spans="1:21" ht="13.5" customHeight="1" outlineLevel="1">
      <c r="A1749" s="425"/>
      <c r="B1749" s="170">
        <f t="shared" si="28"/>
        <v>1742</v>
      </c>
      <c r="C1749" s="450"/>
      <c r="D1749" s="47">
        <v>8595057692442</v>
      </c>
      <c r="E1749" s="204" t="s">
        <v>2563</v>
      </c>
      <c r="F1749" s="582" t="s">
        <v>7081</v>
      </c>
      <c r="G1749" s="715" t="s">
        <v>8567</v>
      </c>
      <c r="H1749" s="723">
        <v>3</v>
      </c>
      <c r="I1749" s="684">
        <v>7.16</v>
      </c>
      <c r="J1749" s="684">
        <v>66</v>
      </c>
      <c r="K1749" s="684" t="s">
        <v>9173</v>
      </c>
      <c r="L1749" s="445">
        <v>31801.557907386647</v>
      </c>
      <c r="M1749" s="446">
        <f>L1749*ЗМІСТ!$E$13/1000*1.2</f>
        <v>2005.5283596221661</v>
      </c>
      <c r="N1749" s="874">
        <v>-8.838220461510489E-2</v>
      </c>
      <c r="O1749" s="875"/>
      <c r="P1749" s="1033"/>
      <c r="Q1749" s="887"/>
      <c r="R1749" s="672"/>
      <c r="S1749" s="670"/>
      <c r="T1749" s="671"/>
      <c r="U1749" s="425"/>
    </row>
    <row r="1750" spans="1:21" ht="13.5" customHeight="1" outlineLevel="1">
      <c r="A1750" s="425"/>
      <c r="B1750" s="170">
        <f t="shared" si="28"/>
        <v>1743</v>
      </c>
      <c r="C1750" s="450"/>
      <c r="D1750" s="47">
        <v>8595057692251</v>
      </c>
      <c r="E1750" s="204" t="s">
        <v>2504</v>
      </c>
      <c r="F1750" s="582" t="s">
        <v>7082</v>
      </c>
      <c r="G1750" s="715" t="s">
        <v>8567</v>
      </c>
      <c r="H1750" s="723">
        <v>3</v>
      </c>
      <c r="I1750" s="684">
        <v>1.05</v>
      </c>
      <c r="J1750" s="684">
        <v>3.5</v>
      </c>
      <c r="K1750" s="684" t="s">
        <v>9173</v>
      </c>
      <c r="L1750" s="445">
        <v>5420.1371982990186</v>
      </c>
      <c r="M1750" s="446">
        <f>L1750*ЗМІСТ!$E$13/1000*1.2</f>
        <v>341.81466505157761</v>
      </c>
      <c r="N1750" s="874"/>
      <c r="O1750" s="875"/>
      <c r="P1750" s="1033"/>
      <c r="Q1750" s="887"/>
      <c r="R1750" s="672"/>
      <c r="S1750" s="670"/>
      <c r="T1750" s="671"/>
      <c r="U1750" s="425"/>
    </row>
    <row r="1751" spans="1:21" ht="13.5" customHeight="1" outlineLevel="1">
      <c r="A1751" s="425"/>
      <c r="B1751" s="170">
        <f t="shared" si="28"/>
        <v>1744</v>
      </c>
      <c r="C1751" s="21"/>
      <c r="D1751" s="47">
        <v>8595057692268</v>
      </c>
      <c r="E1751" s="204" t="s">
        <v>2506</v>
      </c>
      <c r="F1751" s="582" t="s">
        <v>7083</v>
      </c>
      <c r="G1751" s="715" t="s">
        <v>8567</v>
      </c>
      <c r="H1751" s="723">
        <v>3</v>
      </c>
      <c r="I1751" s="684">
        <v>1.29</v>
      </c>
      <c r="J1751" s="684">
        <v>5.25</v>
      </c>
      <c r="K1751" s="684" t="s">
        <v>9173</v>
      </c>
      <c r="L1751" s="445">
        <v>5435.3296703296701</v>
      </c>
      <c r="M1751" s="446">
        <f>L1751*ЗМІСТ!$E$13/1000*1.2</f>
        <v>342.7727606769231</v>
      </c>
      <c r="N1751" s="874">
        <v>-0.20553454410471023</v>
      </c>
      <c r="O1751" s="875"/>
      <c r="P1751" s="1033"/>
      <c r="Q1751" s="887"/>
      <c r="R1751" s="672"/>
      <c r="S1751" s="670"/>
      <c r="T1751" s="671"/>
      <c r="U1751" s="425"/>
    </row>
    <row r="1752" spans="1:21" ht="13.5" customHeight="1" outlineLevel="1">
      <c r="A1752" s="425"/>
      <c r="B1752" s="170">
        <f t="shared" si="28"/>
        <v>1745</v>
      </c>
      <c r="C1752" s="21"/>
      <c r="D1752" s="47">
        <v>8595057689206</v>
      </c>
      <c r="E1752" s="204" t="s">
        <v>2508</v>
      </c>
      <c r="F1752" s="582" t="s">
        <v>7084</v>
      </c>
      <c r="G1752" s="715" t="s">
        <v>8567</v>
      </c>
      <c r="H1752" s="723">
        <v>3</v>
      </c>
      <c r="I1752" s="684">
        <v>1.67</v>
      </c>
      <c r="J1752" s="684">
        <v>7</v>
      </c>
      <c r="K1752" s="684" t="s">
        <v>9173</v>
      </c>
      <c r="L1752" s="445">
        <v>6460.6410256410263</v>
      </c>
      <c r="M1752" s="446">
        <f>L1752*ЗМІСТ!$E$13/1000*1.2</f>
        <v>407.43283193846162</v>
      </c>
      <c r="N1752" s="874">
        <v>-0.18700912321519694</v>
      </c>
      <c r="O1752" s="875"/>
      <c r="P1752" s="1033"/>
      <c r="Q1752" s="887"/>
      <c r="R1752" s="672"/>
      <c r="S1752" s="670"/>
      <c r="T1752" s="671"/>
      <c r="U1752" s="425"/>
    </row>
    <row r="1753" spans="1:21" ht="13.5" customHeight="1" outlineLevel="1">
      <c r="A1753" s="425"/>
      <c r="B1753" s="170">
        <f t="shared" si="28"/>
        <v>1746</v>
      </c>
      <c r="C1753" s="21"/>
      <c r="D1753" s="47">
        <v>8595057692275</v>
      </c>
      <c r="E1753" s="204" t="s">
        <v>2510</v>
      </c>
      <c r="F1753" s="582" t="s">
        <v>7085</v>
      </c>
      <c r="G1753" s="715" t="s">
        <v>8567</v>
      </c>
      <c r="H1753" s="723">
        <v>3</v>
      </c>
      <c r="I1753" s="684">
        <v>2</v>
      </c>
      <c r="J1753" s="684">
        <v>10.5</v>
      </c>
      <c r="K1753" s="684" t="s">
        <v>9173</v>
      </c>
      <c r="L1753" s="445">
        <v>9450.0007496246071</v>
      </c>
      <c r="M1753" s="446">
        <f>L1753*ЗМІСТ!$E$13/1000*1.2</f>
        <v>595.95333527420621</v>
      </c>
      <c r="N1753" s="874">
        <v>-7.4370717543491671E-2</v>
      </c>
      <c r="O1753" s="875"/>
      <c r="P1753" s="1033"/>
      <c r="Q1753" s="887"/>
      <c r="R1753" s="672"/>
      <c r="S1753" s="670"/>
      <c r="T1753" s="671"/>
      <c r="U1753" s="425"/>
    </row>
    <row r="1754" spans="1:21" ht="13.5" customHeight="1" outlineLevel="1">
      <c r="A1754" s="425"/>
      <c r="B1754" s="170">
        <f t="shared" si="28"/>
        <v>1747</v>
      </c>
      <c r="C1754" s="450"/>
      <c r="D1754" s="47">
        <v>8595057692282</v>
      </c>
      <c r="E1754" s="204" t="s">
        <v>2511</v>
      </c>
      <c r="F1754" s="582" t="s">
        <v>7086</v>
      </c>
      <c r="G1754" s="715" t="s">
        <v>8567</v>
      </c>
      <c r="H1754" s="723">
        <v>3</v>
      </c>
      <c r="I1754" s="684">
        <v>3.24</v>
      </c>
      <c r="J1754" s="684">
        <v>14</v>
      </c>
      <c r="K1754" s="684" t="s">
        <v>9173</v>
      </c>
      <c r="L1754" s="445">
        <v>14852.130647130645</v>
      </c>
      <c r="M1754" s="446">
        <f>L1754*ЗМІСТ!$E$13/1000*1.2</f>
        <v>936.63239078974334</v>
      </c>
      <c r="N1754" s="874">
        <v>-0.20143261086505485</v>
      </c>
      <c r="O1754" s="875"/>
      <c r="P1754" s="1033"/>
      <c r="Q1754" s="887"/>
      <c r="R1754" s="672"/>
      <c r="S1754" s="670"/>
      <c r="T1754" s="671"/>
      <c r="U1754" s="425"/>
    </row>
    <row r="1755" spans="1:21" ht="13.5" customHeight="1" outlineLevel="1">
      <c r="A1755" s="425"/>
      <c r="B1755" s="170">
        <f t="shared" si="28"/>
        <v>1748</v>
      </c>
      <c r="C1755" s="450"/>
      <c r="D1755" s="47">
        <v>8595057692299</v>
      </c>
      <c r="E1755" s="204" t="s">
        <v>2513</v>
      </c>
      <c r="F1755" s="582" t="s">
        <v>7087</v>
      </c>
      <c r="G1755" s="715" t="s">
        <v>8567</v>
      </c>
      <c r="H1755" s="723">
        <v>3</v>
      </c>
      <c r="I1755" s="684">
        <v>3.9329999999999998</v>
      </c>
      <c r="J1755" s="684">
        <v>17.5</v>
      </c>
      <c r="K1755" s="684" t="s">
        <v>9173</v>
      </c>
      <c r="L1755" s="445">
        <v>0</v>
      </c>
      <c r="M1755" s="446">
        <f>L1755*ЗМІСТ!$E$13/1000*1.2</f>
        <v>0</v>
      </c>
      <c r="N1755" s="447" t="s">
        <v>3480</v>
      </c>
      <c r="O1755" s="875"/>
      <c r="P1755" s="1033"/>
      <c r="Q1755" s="887"/>
      <c r="R1755" s="672"/>
      <c r="S1755" s="670"/>
      <c r="T1755" s="671"/>
      <c r="U1755" s="425"/>
    </row>
    <row r="1756" spans="1:21" ht="13.5" customHeight="1" outlineLevel="1">
      <c r="A1756" s="425"/>
      <c r="B1756" s="170">
        <f t="shared" si="28"/>
        <v>1749</v>
      </c>
      <c r="C1756" s="21"/>
      <c r="D1756" s="47">
        <v>8595057692244</v>
      </c>
      <c r="E1756" s="204" t="s">
        <v>2502</v>
      </c>
      <c r="F1756" s="582" t="s">
        <v>7088</v>
      </c>
      <c r="G1756" s="715" t="s">
        <v>8567</v>
      </c>
      <c r="H1756" s="723">
        <v>3</v>
      </c>
      <c r="I1756" s="684">
        <v>0.79200000000000004</v>
      </c>
      <c r="J1756" s="684">
        <v>2.625</v>
      </c>
      <c r="K1756" s="684" t="s">
        <v>9173</v>
      </c>
      <c r="L1756" s="445">
        <v>4923.3492079035668</v>
      </c>
      <c r="M1756" s="446">
        <f>L1756*ЗМІСТ!$E$13/1000*1.2</f>
        <v>310.48530671135728</v>
      </c>
      <c r="N1756" s="874"/>
      <c r="O1756" s="875"/>
      <c r="P1756" s="1033"/>
      <c r="Q1756" s="887"/>
      <c r="R1756" s="672"/>
      <c r="S1756" s="670"/>
      <c r="T1756" s="671"/>
      <c r="U1756" s="425"/>
    </row>
    <row r="1757" spans="1:21" ht="13.5" customHeight="1" outlineLevel="1">
      <c r="A1757" s="425"/>
      <c r="B1757" s="170">
        <f t="shared" si="28"/>
        <v>1750</v>
      </c>
      <c r="C1757" s="21"/>
      <c r="D1757" s="47">
        <v>8595568919632</v>
      </c>
      <c r="E1757" s="204" t="s">
        <v>3928</v>
      </c>
      <c r="F1757" s="582" t="s">
        <v>7091</v>
      </c>
      <c r="G1757" s="715" t="s">
        <v>8568</v>
      </c>
      <c r="H1757" s="723">
        <v>2</v>
      </c>
      <c r="I1757" s="684">
        <v>1.3</v>
      </c>
      <c r="J1757" s="684">
        <v>6</v>
      </c>
      <c r="K1757" s="684" t="s">
        <v>9173</v>
      </c>
      <c r="L1757" s="445">
        <v>6224.8371267288221</v>
      </c>
      <c r="M1757" s="446">
        <f>L1757*ЗМІСТ!$E$13/1000*1.2</f>
        <v>392.56213258608608</v>
      </c>
      <c r="N1757" s="874">
        <v>-0.11458690534670354</v>
      </c>
      <c r="O1757" s="875"/>
      <c r="P1757" s="1033"/>
      <c r="Q1757" s="887"/>
      <c r="R1757" s="672"/>
      <c r="S1757" s="670"/>
      <c r="T1757" s="671"/>
      <c r="U1757" s="425"/>
    </row>
    <row r="1758" spans="1:21" s="888" customFormat="1" ht="13.5" customHeight="1" outlineLevel="1">
      <c r="A1758" s="425"/>
      <c r="B1758" s="170">
        <f t="shared" si="28"/>
        <v>1751</v>
      </c>
      <c r="C1758" s="889"/>
      <c r="D1758" s="47">
        <v>8595057627567</v>
      </c>
      <c r="E1758" s="570" t="s">
        <v>2519</v>
      </c>
      <c r="F1758" s="582" t="s">
        <v>7090</v>
      </c>
      <c r="G1758" s="878" t="s">
        <v>8567</v>
      </c>
      <c r="H1758" s="723">
        <v>3</v>
      </c>
      <c r="I1758" s="684">
        <v>1.3</v>
      </c>
      <c r="J1758" s="684">
        <v>6</v>
      </c>
      <c r="K1758" s="684" t="s">
        <v>9173</v>
      </c>
      <c r="L1758" s="445">
        <v>6039.7317477228589</v>
      </c>
      <c r="M1758" s="446">
        <f>L1758*ЗМІСТ!$E$13/1000*1.2</f>
        <v>380.88867658131466</v>
      </c>
      <c r="N1758" s="874"/>
      <c r="O1758" s="875"/>
      <c r="P1758" s="1033"/>
      <c r="Q1758" s="887"/>
      <c r="R1758" s="672"/>
      <c r="S1758" s="670"/>
      <c r="T1758" s="671"/>
      <c r="U1758" s="425"/>
    </row>
    <row r="1759" spans="1:21" ht="13.5" customHeight="1" outlineLevel="1">
      <c r="A1759" s="425"/>
      <c r="B1759" s="170">
        <f t="shared" si="28"/>
        <v>1752</v>
      </c>
      <c r="C1759" s="21"/>
      <c r="D1759" s="47">
        <v>8595057636118</v>
      </c>
      <c r="E1759" s="204" t="s">
        <v>2528</v>
      </c>
      <c r="F1759" s="582" t="s">
        <v>7092</v>
      </c>
      <c r="G1759" s="715" t="s">
        <v>8567</v>
      </c>
      <c r="H1759" s="723">
        <v>3</v>
      </c>
      <c r="I1759" s="684">
        <v>1.7</v>
      </c>
      <c r="J1759" s="684">
        <v>6</v>
      </c>
      <c r="K1759" s="684" t="s">
        <v>9173</v>
      </c>
      <c r="L1759" s="445">
        <v>7554.8875527148584</v>
      </c>
      <c r="M1759" s="446">
        <f>L1759*ЗМІСТ!$E$13/1000*1.2</f>
        <v>476.44021984240135</v>
      </c>
      <c r="N1759" s="874">
        <v>-8.9933819267946913E-2</v>
      </c>
      <c r="O1759" s="875"/>
      <c r="P1759" s="1033"/>
      <c r="Q1759" s="887"/>
      <c r="R1759" s="672"/>
      <c r="S1759" s="670"/>
      <c r="T1759" s="671"/>
      <c r="U1759" s="425"/>
    </row>
    <row r="1760" spans="1:21" ht="13.5" customHeight="1" outlineLevel="1">
      <c r="A1760" s="425"/>
      <c r="B1760" s="170">
        <f t="shared" si="28"/>
        <v>1753</v>
      </c>
      <c r="C1760" s="444"/>
      <c r="D1760" s="47">
        <v>8595057627574</v>
      </c>
      <c r="E1760" s="204" t="s">
        <v>2521</v>
      </c>
      <c r="F1760" s="582" t="s">
        <v>7094</v>
      </c>
      <c r="G1760" s="715" t="s">
        <v>8567</v>
      </c>
      <c r="H1760" s="723">
        <v>3</v>
      </c>
      <c r="I1760" s="684">
        <v>1.65</v>
      </c>
      <c r="J1760" s="684">
        <v>9</v>
      </c>
      <c r="K1760" s="684" t="s">
        <v>9173</v>
      </c>
      <c r="L1760" s="445">
        <v>7124.2143768153337</v>
      </c>
      <c r="M1760" s="446">
        <f>L1760*ЗМІСТ!$E$13/1000*1.2</f>
        <v>449.28031558518188</v>
      </c>
      <c r="N1760" s="874">
        <v>-7.1851733579373966E-2</v>
      </c>
      <c r="O1760" s="875"/>
      <c r="P1760" s="1033"/>
      <c r="Q1760" s="887"/>
      <c r="R1760" s="672"/>
      <c r="S1760" s="670"/>
      <c r="T1760" s="671"/>
      <c r="U1760" s="425"/>
    </row>
    <row r="1761" spans="1:21" ht="13.5" customHeight="1" outlineLevel="1">
      <c r="A1761" s="425"/>
      <c r="B1761" s="170">
        <f t="shared" si="28"/>
        <v>1754</v>
      </c>
      <c r="C1761" s="450"/>
      <c r="D1761" s="47">
        <v>8595057635678</v>
      </c>
      <c r="E1761" s="204" t="s">
        <v>2530</v>
      </c>
      <c r="F1761" s="582" t="s">
        <v>7095</v>
      </c>
      <c r="G1761" s="715" t="s">
        <v>8567</v>
      </c>
      <c r="H1761" s="723">
        <v>3</v>
      </c>
      <c r="I1761" s="684">
        <v>2.0699999999999998</v>
      </c>
      <c r="J1761" s="684">
        <v>9</v>
      </c>
      <c r="K1761" s="684" t="s">
        <v>9173</v>
      </c>
      <c r="L1761" s="445">
        <v>8645.3371644115523</v>
      </c>
      <c r="M1761" s="446">
        <f>L1761*ЗМІСТ!$E$13/1000*1.2</f>
        <v>545.20815968250383</v>
      </c>
      <c r="N1761" s="874">
        <v>-0.1562707944583773</v>
      </c>
      <c r="O1761" s="875"/>
      <c r="P1761" s="1033"/>
      <c r="Q1761" s="887"/>
      <c r="R1761" s="672"/>
      <c r="S1761" s="670"/>
      <c r="T1761" s="671"/>
      <c r="U1761" s="425"/>
    </row>
    <row r="1762" spans="1:21" ht="13.5" customHeight="1" outlineLevel="1">
      <c r="A1762" s="425"/>
      <c r="B1762" s="170">
        <f t="shared" si="28"/>
        <v>1755</v>
      </c>
      <c r="C1762" s="450"/>
      <c r="D1762" s="47">
        <v>8595057627581</v>
      </c>
      <c r="E1762" s="204" t="s">
        <v>2522</v>
      </c>
      <c r="F1762" s="582" t="s">
        <v>7097</v>
      </c>
      <c r="G1762" s="715" t="s">
        <v>8567</v>
      </c>
      <c r="H1762" s="723">
        <v>3</v>
      </c>
      <c r="I1762" s="684">
        <v>1.86</v>
      </c>
      <c r="J1762" s="684">
        <v>12</v>
      </c>
      <c r="K1762" s="684" t="s">
        <v>9173</v>
      </c>
      <c r="L1762" s="445">
        <v>8154.5048103627269</v>
      </c>
      <c r="M1762" s="446">
        <f>L1762*ЗМІСТ!$E$13/1000*1.2</f>
        <v>514.25438663994521</v>
      </c>
      <c r="N1762" s="874">
        <v>-7.3146526816590604E-2</v>
      </c>
      <c r="O1762" s="875"/>
      <c r="P1762" s="1033"/>
      <c r="Q1762" s="887"/>
      <c r="R1762" s="672"/>
      <c r="S1762" s="670"/>
      <c r="T1762" s="671"/>
      <c r="U1762" s="425"/>
    </row>
    <row r="1763" spans="1:21" ht="13.5" customHeight="1" outlineLevel="1">
      <c r="A1763" s="425"/>
      <c r="B1763" s="170">
        <f t="shared" si="28"/>
        <v>1756</v>
      </c>
      <c r="C1763" s="450"/>
      <c r="D1763" s="47">
        <v>8595568919649</v>
      </c>
      <c r="E1763" s="204" t="s">
        <v>3931</v>
      </c>
      <c r="F1763" s="582" t="s">
        <v>7098</v>
      </c>
      <c r="G1763" s="715" t="s">
        <v>8568</v>
      </c>
      <c r="H1763" s="723">
        <v>2</v>
      </c>
      <c r="I1763" s="684">
        <v>1.86</v>
      </c>
      <c r="J1763" s="684">
        <v>12</v>
      </c>
      <c r="K1763" s="684" t="s">
        <v>9173</v>
      </c>
      <c r="L1763" s="445">
        <v>8348.0693969375279</v>
      </c>
      <c r="M1763" s="446">
        <f>L1763*ЗМІСТ!$E$13/1000*1.2</f>
        <v>526.46131275736479</v>
      </c>
      <c r="N1763" s="874">
        <v>-0.16956325880961257</v>
      </c>
      <c r="O1763" s="875"/>
      <c r="P1763" s="1033"/>
      <c r="Q1763" s="887"/>
      <c r="R1763" s="672"/>
      <c r="S1763" s="670"/>
      <c r="T1763" s="671"/>
      <c r="U1763" s="425"/>
    </row>
    <row r="1764" spans="1:21" ht="13.5" customHeight="1" outlineLevel="1">
      <c r="A1764" s="425"/>
      <c r="B1764" s="170">
        <f t="shared" si="28"/>
        <v>1757</v>
      </c>
      <c r="C1764" s="444"/>
      <c r="D1764" s="47">
        <v>8595057627598</v>
      </c>
      <c r="E1764" s="204" t="s">
        <v>2531</v>
      </c>
      <c r="F1764" s="582" t="s">
        <v>7099</v>
      </c>
      <c r="G1764" s="715" t="s">
        <v>8567</v>
      </c>
      <c r="H1764" s="723">
        <v>3</v>
      </c>
      <c r="I1764" s="684">
        <v>2.27</v>
      </c>
      <c r="J1764" s="684">
        <v>12</v>
      </c>
      <c r="K1764" s="684" t="s">
        <v>9173</v>
      </c>
      <c r="L1764" s="445">
        <v>10391.313641440946</v>
      </c>
      <c r="M1764" s="446">
        <f>L1764*ЗМІСТ!$E$13/1000*1.2</f>
        <v>655.31614087364903</v>
      </c>
      <c r="N1764" s="874">
        <v>-9.352519861485567E-2</v>
      </c>
      <c r="O1764" s="875"/>
      <c r="P1764" s="1033"/>
      <c r="Q1764" s="887"/>
      <c r="R1764" s="672"/>
      <c r="S1764" s="670"/>
      <c r="T1764" s="671"/>
      <c r="U1764" s="425"/>
    </row>
    <row r="1765" spans="1:21" s="888" customFormat="1" ht="13.5" customHeight="1" outlineLevel="1">
      <c r="A1765" s="425"/>
      <c r="B1765" s="170">
        <f t="shared" si="28"/>
        <v>1758</v>
      </c>
      <c r="C1765" s="576"/>
      <c r="D1765" s="47">
        <v>8595057630857</v>
      </c>
      <c r="E1765" s="570" t="s">
        <v>2524</v>
      </c>
      <c r="F1765" s="582" t="s">
        <v>7101</v>
      </c>
      <c r="G1765" s="878" t="s">
        <v>8567</v>
      </c>
      <c r="H1765" s="723">
        <v>3</v>
      </c>
      <c r="I1765" s="684">
        <v>2.4700000000000002</v>
      </c>
      <c r="J1765" s="684">
        <v>18</v>
      </c>
      <c r="K1765" s="684" t="s">
        <v>9173</v>
      </c>
      <c r="L1765" s="445">
        <v>10237.821330394241</v>
      </c>
      <c r="M1765" s="446">
        <f>L1765*ЗМІСТ!$E$13/1000*1.2</f>
        <v>645.63632632856957</v>
      </c>
      <c r="N1765" s="874">
        <v>-0.10258726164638131</v>
      </c>
      <c r="O1765" s="875"/>
      <c r="P1765" s="1033"/>
      <c r="Q1765" s="887"/>
      <c r="R1765" s="672"/>
      <c r="S1765" s="670"/>
      <c r="T1765" s="671"/>
      <c r="U1765" s="425"/>
    </row>
    <row r="1766" spans="1:21" ht="13.5" customHeight="1" outlineLevel="1">
      <c r="A1766" s="452"/>
      <c r="B1766" s="170">
        <f t="shared" si="28"/>
        <v>1759</v>
      </c>
      <c r="C1766" s="450"/>
      <c r="D1766" s="47">
        <v>8595568903945</v>
      </c>
      <c r="E1766" s="454" t="s">
        <v>3933</v>
      </c>
      <c r="F1766" s="583" t="s">
        <v>7102</v>
      </c>
      <c r="G1766" s="715" t="s">
        <v>8568</v>
      </c>
      <c r="H1766" s="723">
        <v>2</v>
      </c>
      <c r="I1766" s="684">
        <v>2.4700000000000002</v>
      </c>
      <c r="J1766" s="684">
        <v>18</v>
      </c>
      <c r="K1766" s="684" t="s">
        <v>9173</v>
      </c>
      <c r="L1766" s="445">
        <v>10675.999132522238</v>
      </c>
      <c r="M1766" s="446">
        <f>L1766*ЗМІСТ!$E$13/1000*1.2</f>
        <v>673.26950113352109</v>
      </c>
      <c r="N1766" s="874">
        <v>-9.6801125477231006E-2</v>
      </c>
      <c r="O1766" s="875"/>
      <c r="P1766" s="1033"/>
      <c r="Q1766" s="887"/>
      <c r="R1766" s="672"/>
      <c r="S1766" s="670"/>
      <c r="T1766" s="671"/>
      <c r="U1766" s="452"/>
    </row>
    <row r="1767" spans="1:21" ht="13.5" customHeight="1" outlineLevel="1">
      <c r="A1767" s="452"/>
      <c r="B1767" s="170">
        <f t="shared" si="28"/>
        <v>1760</v>
      </c>
      <c r="C1767" s="450"/>
      <c r="D1767" s="47">
        <v>8595057627604</v>
      </c>
      <c r="E1767" s="454" t="s">
        <v>2533</v>
      </c>
      <c r="F1767" s="583" t="s">
        <v>7103</v>
      </c>
      <c r="G1767" s="715" t="s">
        <v>8567</v>
      </c>
      <c r="H1767" s="723">
        <v>3</v>
      </c>
      <c r="I1767" s="684">
        <v>3.0670000000000002</v>
      </c>
      <c r="J1767" s="684">
        <v>18</v>
      </c>
      <c r="K1767" s="684" t="s">
        <v>9173</v>
      </c>
      <c r="L1767" s="445">
        <v>13438.339132251695</v>
      </c>
      <c r="M1767" s="446">
        <f>L1767*ЗМІСТ!$E$13/1000*1.2</f>
        <v>847.47326890205954</v>
      </c>
      <c r="N1767" s="874">
        <v>-9.5680203073881906E-2</v>
      </c>
      <c r="O1767" s="875"/>
      <c r="P1767" s="1033"/>
      <c r="Q1767" s="887"/>
      <c r="R1767" s="672"/>
      <c r="S1767" s="670"/>
      <c r="T1767" s="671"/>
      <c r="U1767" s="452"/>
    </row>
    <row r="1768" spans="1:21" ht="13.5" customHeight="1" outlineLevel="1">
      <c r="A1768" s="425"/>
      <c r="B1768" s="170">
        <f t="shared" si="28"/>
        <v>1761</v>
      </c>
      <c r="C1768" s="450"/>
      <c r="D1768" s="47">
        <v>8595057634930</v>
      </c>
      <c r="E1768" s="204" t="s">
        <v>3934</v>
      </c>
      <c r="F1768" s="582" t="s">
        <v>7104</v>
      </c>
      <c r="G1768" s="715" t="s">
        <v>8567</v>
      </c>
      <c r="H1768" s="723">
        <v>3</v>
      </c>
      <c r="I1768" s="684">
        <v>3.96</v>
      </c>
      <c r="J1768" s="684">
        <v>18</v>
      </c>
      <c r="K1768" s="684" t="s">
        <v>9173</v>
      </c>
      <c r="L1768" s="445">
        <v>17911.790468290055</v>
      </c>
      <c r="M1768" s="446">
        <f>L1768*ЗМІСТ!$E$13/1000*1.2</f>
        <v>1129.5862882057691</v>
      </c>
      <c r="N1768" s="874"/>
      <c r="O1768" s="875"/>
      <c r="P1768" s="1033"/>
      <c r="Q1768" s="887"/>
      <c r="R1768" s="672"/>
      <c r="S1768" s="670"/>
      <c r="T1768" s="671"/>
      <c r="U1768" s="425"/>
    </row>
    <row r="1769" spans="1:21" ht="13.5" customHeight="1" outlineLevel="1">
      <c r="A1769" s="425"/>
      <c r="B1769" s="170">
        <f t="shared" si="28"/>
        <v>1762</v>
      </c>
      <c r="C1769" s="444"/>
      <c r="D1769" s="47">
        <v>8595057627611</v>
      </c>
      <c r="E1769" s="204" t="s">
        <v>2535</v>
      </c>
      <c r="F1769" s="582" t="s">
        <v>7106</v>
      </c>
      <c r="G1769" s="715" t="s">
        <v>8567</v>
      </c>
      <c r="H1769" s="723">
        <v>3</v>
      </c>
      <c r="I1769" s="684">
        <v>3.75</v>
      </c>
      <c r="J1769" s="684">
        <v>24</v>
      </c>
      <c r="K1769" s="684" t="s">
        <v>9173</v>
      </c>
      <c r="L1769" s="445">
        <v>16776.181132529015</v>
      </c>
      <c r="M1769" s="446">
        <f>L1769*ЗМІСТ!$E$13/1000*1.2</f>
        <v>1057.9704027528285</v>
      </c>
      <c r="N1769" s="874">
        <v>-9.0774878461805417E-2</v>
      </c>
      <c r="O1769" s="875"/>
      <c r="P1769" s="1033"/>
      <c r="Q1769" s="887"/>
      <c r="R1769" s="672"/>
      <c r="S1769" s="670"/>
      <c r="T1769" s="671"/>
      <c r="U1769" s="425"/>
    </row>
    <row r="1770" spans="1:21" ht="13.5" customHeight="1" outlineLevel="1">
      <c r="A1770" s="452"/>
      <c r="B1770" s="170">
        <f t="shared" si="28"/>
        <v>1763</v>
      </c>
      <c r="C1770" s="450"/>
      <c r="D1770" s="47">
        <v>8595057635715</v>
      </c>
      <c r="E1770" s="454" t="s">
        <v>3936</v>
      </c>
      <c r="F1770" s="583" t="s">
        <v>7107</v>
      </c>
      <c r="G1770" s="715" t="s">
        <v>8567</v>
      </c>
      <c r="H1770" s="723">
        <v>3</v>
      </c>
      <c r="I1770" s="684">
        <v>4.5999999999999996</v>
      </c>
      <c r="J1770" s="684">
        <v>24</v>
      </c>
      <c r="K1770" s="684" t="s">
        <v>9173</v>
      </c>
      <c r="L1770" s="445">
        <v>0</v>
      </c>
      <c r="M1770" s="446">
        <f>L1770*ЗМІСТ!$E$13/1000*1.2</f>
        <v>0</v>
      </c>
      <c r="N1770" s="447" t="s">
        <v>3480</v>
      </c>
      <c r="O1770" s="875"/>
      <c r="P1770" s="1033"/>
      <c r="Q1770" s="887"/>
      <c r="R1770" s="672"/>
      <c r="S1770" s="670"/>
      <c r="T1770" s="671"/>
      <c r="U1770" s="452"/>
    </row>
    <row r="1771" spans="1:21" ht="13.5" customHeight="1" outlineLevel="1">
      <c r="A1771" s="452"/>
      <c r="B1771" s="170">
        <f t="shared" si="28"/>
        <v>1764</v>
      </c>
      <c r="C1771" s="450"/>
      <c r="D1771" s="47">
        <v>8595057644021</v>
      </c>
      <c r="E1771" s="454" t="s">
        <v>2537</v>
      </c>
      <c r="F1771" s="583" t="s">
        <v>7108</v>
      </c>
      <c r="G1771" s="715" t="s">
        <v>8567</v>
      </c>
      <c r="H1771" s="723">
        <v>3</v>
      </c>
      <c r="I1771" s="684">
        <v>4.54</v>
      </c>
      <c r="J1771" s="684">
        <v>30</v>
      </c>
      <c r="K1771" s="684" t="s">
        <v>9173</v>
      </c>
      <c r="L1771" s="445">
        <v>20346.969994827712</v>
      </c>
      <c r="M1771" s="446">
        <f>L1771*ЗМІСТ!$E$13/1000*1.2</f>
        <v>1283.1580602386157</v>
      </c>
      <c r="N1771" s="874">
        <v>-9.0894618705861616E-2</v>
      </c>
      <c r="O1771" s="875"/>
      <c r="P1771" s="1033"/>
      <c r="Q1771" s="887"/>
      <c r="R1771" s="672"/>
      <c r="S1771" s="670"/>
      <c r="T1771" s="671"/>
      <c r="U1771" s="452"/>
    </row>
    <row r="1772" spans="1:21" ht="13.5" customHeight="1" outlineLevel="1">
      <c r="A1772" s="425"/>
      <c r="B1772" s="170">
        <f t="shared" si="28"/>
        <v>1765</v>
      </c>
      <c r="C1772" s="450"/>
      <c r="D1772" s="47">
        <v>8595057627628</v>
      </c>
      <c r="E1772" s="204" t="s">
        <v>3937</v>
      </c>
      <c r="F1772" s="582" t="s">
        <v>7109</v>
      </c>
      <c r="G1772" s="715" t="s">
        <v>8567</v>
      </c>
      <c r="H1772" s="723">
        <v>3</v>
      </c>
      <c r="I1772" s="684">
        <v>5.5209999999999999</v>
      </c>
      <c r="J1772" s="684">
        <v>30</v>
      </c>
      <c r="K1772" s="684" t="s">
        <v>9173</v>
      </c>
      <c r="L1772" s="445">
        <v>0</v>
      </c>
      <c r="M1772" s="446">
        <f>L1772*ЗМІСТ!$E$13/1000*1.2</f>
        <v>0</v>
      </c>
      <c r="N1772" s="447" t="s">
        <v>3480</v>
      </c>
      <c r="O1772" s="875"/>
      <c r="P1772" s="1033"/>
      <c r="Q1772" s="887"/>
      <c r="R1772" s="672"/>
      <c r="S1772" s="670"/>
      <c r="T1772" s="671"/>
      <c r="U1772" s="425"/>
    </row>
    <row r="1773" spans="1:21" ht="13.5" customHeight="1" outlineLevel="1">
      <c r="A1773" s="425"/>
      <c r="B1773" s="170">
        <f t="shared" si="28"/>
        <v>1766</v>
      </c>
      <c r="C1773" s="444"/>
      <c r="D1773" s="47">
        <v>8595057692312</v>
      </c>
      <c r="E1773" s="204" t="s">
        <v>2515</v>
      </c>
      <c r="F1773" s="582" t="s">
        <v>7111</v>
      </c>
      <c r="G1773" s="715" t="s">
        <v>8567</v>
      </c>
      <c r="H1773" s="723">
        <v>3</v>
      </c>
      <c r="I1773" s="684">
        <v>0.98499999999999999</v>
      </c>
      <c r="J1773" s="684">
        <v>3</v>
      </c>
      <c r="K1773" s="684" t="s">
        <v>9173</v>
      </c>
      <c r="L1773" s="445">
        <v>5007.7221820901141</v>
      </c>
      <c r="M1773" s="446">
        <f>L1773*ЗМІСТ!$E$13/1000*1.2</f>
        <v>315.80619045578175</v>
      </c>
      <c r="N1773" s="874">
        <v>-6.7494149965481351E-2</v>
      </c>
      <c r="O1773" s="875"/>
      <c r="P1773" s="1033"/>
      <c r="Q1773" s="887"/>
      <c r="R1773" s="672"/>
      <c r="S1773" s="670"/>
      <c r="T1773" s="671"/>
      <c r="U1773" s="425"/>
    </row>
    <row r="1774" spans="1:21" ht="13.5" customHeight="1" outlineLevel="1">
      <c r="A1774" s="452"/>
      <c r="B1774" s="170">
        <f t="shared" si="28"/>
        <v>1767</v>
      </c>
      <c r="C1774" s="450"/>
      <c r="D1774" s="47">
        <v>8595057692916</v>
      </c>
      <c r="E1774" s="454" t="s">
        <v>2526</v>
      </c>
      <c r="F1774" s="583" t="s">
        <v>7112</v>
      </c>
      <c r="G1774" s="715" t="s">
        <v>8567</v>
      </c>
      <c r="H1774" s="723">
        <v>3</v>
      </c>
      <c r="I1774" s="684">
        <v>1.24</v>
      </c>
      <c r="J1774" s="684">
        <v>3</v>
      </c>
      <c r="K1774" s="684" t="s">
        <v>9173</v>
      </c>
      <c r="L1774" s="445">
        <v>6212.2425077371599</v>
      </c>
      <c r="M1774" s="446">
        <f>L1774*ЗМІСТ!$E$13/1000*1.2</f>
        <v>391.76786754913502</v>
      </c>
      <c r="N1774" s="874">
        <v>-8.707013223196311E-2</v>
      </c>
      <c r="O1774" s="875"/>
      <c r="P1774" s="1033"/>
      <c r="Q1774" s="887"/>
      <c r="R1774" s="672"/>
      <c r="S1774" s="670"/>
      <c r="T1774" s="671"/>
      <c r="U1774" s="452"/>
    </row>
    <row r="1775" spans="1:21" ht="13.5" customHeight="1" outlineLevel="1">
      <c r="A1775" s="452"/>
      <c r="B1775" s="170">
        <f t="shared" si="28"/>
        <v>1768</v>
      </c>
      <c r="C1775" s="450"/>
      <c r="D1775" s="47">
        <v>8595057696082</v>
      </c>
      <c r="E1775" s="454" t="s">
        <v>3939</v>
      </c>
      <c r="F1775" s="583" t="s">
        <v>7113</v>
      </c>
      <c r="G1775" s="715" t="s">
        <v>8567</v>
      </c>
      <c r="H1775" s="723">
        <v>3</v>
      </c>
      <c r="I1775" s="684">
        <v>1.621</v>
      </c>
      <c r="J1775" s="684">
        <v>3</v>
      </c>
      <c r="K1775" s="684" t="s">
        <v>9173</v>
      </c>
      <c r="L1775" s="445">
        <v>8277.497482618619</v>
      </c>
      <c r="M1775" s="446">
        <f>L1775*ЗМІСТ!$E$13/1000*1.2</f>
        <v>522.01077684426332</v>
      </c>
      <c r="N1775" s="874"/>
      <c r="O1775" s="875"/>
      <c r="P1775" s="1033"/>
      <c r="Q1775" s="887"/>
      <c r="R1775" s="672"/>
      <c r="S1775" s="670"/>
      <c r="T1775" s="671"/>
      <c r="U1775" s="452"/>
    </row>
    <row r="1776" spans="1:21" ht="13.5" customHeight="1" outlineLevel="1">
      <c r="A1776" s="425"/>
      <c r="B1776" s="170">
        <f t="shared" si="28"/>
        <v>1769</v>
      </c>
      <c r="C1776" s="450"/>
      <c r="D1776" s="47">
        <v>8595057635722</v>
      </c>
      <c r="E1776" s="204" t="s">
        <v>2539</v>
      </c>
      <c r="F1776" s="582" t="s">
        <v>7114</v>
      </c>
      <c r="G1776" s="715" t="s">
        <v>8567</v>
      </c>
      <c r="H1776" s="723">
        <v>3</v>
      </c>
      <c r="I1776" s="684">
        <v>5.4</v>
      </c>
      <c r="J1776" s="684">
        <v>36</v>
      </c>
      <c r="K1776" s="684" t="s">
        <v>9173</v>
      </c>
      <c r="L1776" s="445">
        <v>23114.541235653232</v>
      </c>
      <c r="M1776" s="446">
        <f>L1776*ЗМІСТ!$E$13/1000*1.2</f>
        <v>1457.6917301586375</v>
      </c>
      <c r="N1776" s="874">
        <v>-9.235563765932682E-2</v>
      </c>
      <c r="O1776" s="875"/>
      <c r="P1776" s="1033"/>
      <c r="Q1776" s="887"/>
      <c r="R1776" s="672"/>
      <c r="S1776" s="670"/>
      <c r="T1776" s="671"/>
      <c r="U1776" s="425"/>
    </row>
    <row r="1777" spans="1:21" ht="13.5" customHeight="1" outlineLevel="1">
      <c r="A1777" s="425"/>
      <c r="B1777" s="170">
        <f t="shared" si="28"/>
        <v>1770</v>
      </c>
      <c r="C1777" s="444"/>
      <c r="D1777" s="47">
        <v>8595057627550</v>
      </c>
      <c r="E1777" s="204" t="s">
        <v>2517</v>
      </c>
      <c r="F1777" s="582" t="s">
        <v>7115</v>
      </c>
      <c r="G1777" s="715" t="s">
        <v>8567</v>
      </c>
      <c r="H1777" s="723">
        <v>3</v>
      </c>
      <c r="I1777" s="684">
        <v>1.177</v>
      </c>
      <c r="J1777" s="684">
        <v>4.5</v>
      </c>
      <c r="K1777" s="684" t="s">
        <v>9173</v>
      </c>
      <c r="L1777" s="445">
        <v>5045.340659340658</v>
      </c>
      <c r="M1777" s="446">
        <f>L1777*ЗМІСТ!$E$13/1000*1.2</f>
        <v>318.17855608615378</v>
      </c>
      <c r="N1777" s="874">
        <v>-0.18247258927828944</v>
      </c>
      <c r="O1777" s="875"/>
      <c r="P1777" s="1033"/>
      <c r="Q1777" s="887"/>
      <c r="R1777" s="672"/>
      <c r="S1777" s="670"/>
      <c r="T1777" s="671"/>
      <c r="U1777" s="425"/>
    </row>
    <row r="1778" spans="1:21" ht="13.5" customHeight="1" outlineLevel="1">
      <c r="A1778" s="425"/>
      <c r="B1778" s="170">
        <f t="shared" si="28"/>
        <v>1771</v>
      </c>
      <c r="C1778" s="444"/>
      <c r="D1778" s="47">
        <v>8595057629585</v>
      </c>
      <c r="E1778" s="204" t="s">
        <v>2527</v>
      </c>
      <c r="F1778" s="582" t="s">
        <v>7116</v>
      </c>
      <c r="G1778" s="715" t="s">
        <v>8567</v>
      </c>
      <c r="H1778" s="723">
        <v>3</v>
      </c>
      <c r="I1778" s="684">
        <v>1.27</v>
      </c>
      <c r="J1778" s="684">
        <v>4.5</v>
      </c>
      <c r="K1778" s="684" t="s">
        <v>9173</v>
      </c>
      <c r="L1778" s="445">
        <v>6748.5143081383949</v>
      </c>
      <c r="M1778" s="446">
        <f>L1778*ЗМІСТ!$E$13/1000*1.2</f>
        <v>425.58722656615043</v>
      </c>
      <c r="N1778" s="874">
        <v>-0.15075391628085713</v>
      </c>
      <c r="O1778" s="875"/>
      <c r="P1778" s="1033"/>
      <c r="Q1778" s="887"/>
      <c r="R1778" s="672"/>
      <c r="S1778" s="670"/>
      <c r="T1778" s="671"/>
      <c r="U1778" s="425"/>
    </row>
    <row r="1779" spans="1:21" ht="13.5" customHeight="1" outlineLevel="1">
      <c r="A1779" s="452"/>
      <c r="B1779" s="170">
        <f t="shared" si="28"/>
        <v>1772</v>
      </c>
      <c r="C1779" s="450"/>
      <c r="D1779" s="47">
        <v>8595057692329</v>
      </c>
      <c r="E1779" s="454" t="s">
        <v>2540</v>
      </c>
      <c r="F1779" s="583" t="s">
        <v>7117</v>
      </c>
      <c r="G1779" s="715" t="s">
        <v>8567</v>
      </c>
      <c r="H1779" s="723">
        <v>3</v>
      </c>
      <c r="I1779" s="684">
        <v>1.69</v>
      </c>
      <c r="J1779" s="684">
        <v>8.5</v>
      </c>
      <c r="K1779" s="684" t="s">
        <v>9173</v>
      </c>
      <c r="L1779" s="445">
        <v>7200.7443168355112</v>
      </c>
      <c r="M1779" s="446">
        <f>L1779*ЗМІСТ!$E$13/1000*1.2</f>
        <v>454.10658747782389</v>
      </c>
      <c r="N1779" s="874">
        <v>-7.1960844025854023E-2</v>
      </c>
      <c r="O1779" s="875"/>
      <c r="P1779" s="1033"/>
      <c r="Q1779" s="887"/>
      <c r="R1779" s="672"/>
      <c r="S1779" s="670"/>
      <c r="T1779" s="671"/>
      <c r="U1779" s="452"/>
    </row>
    <row r="1780" spans="1:21" ht="13.5" customHeight="1" outlineLevel="1">
      <c r="A1780" s="452"/>
      <c r="B1780" s="170">
        <f t="shared" si="28"/>
        <v>1773</v>
      </c>
      <c r="C1780" s="450"/>
      <c r="D1780" s="47">
        <v>8595057692336</v>
      </c>
      <c r="E1780" s="454" t="s">
        <v>2542</v>
      </c>
      <c r="F1780" s="583" t="s">
        <v>7118</v>
      </c>
      <c r="G1780" s="715" t="s">
        <v>8567</v>
      </c>
      <c r="H1780" s="723">
        <v>3</v>
      </c>
      <c r="I1780" s="684">
        <v>2.2799999999999998</v>
      </c>
      <c r="J1780" s="684">
        <v>12.75</v>
      </c>
      <c r="K1780" s="684" t="s">
        <v>9173</v>
      </c>
      <c r="L1780" s="445">
        <v>8423.3200813757994</v>
      </c>
      <c r="M1780" s="446">
        <f>L1780*ЗМІСТ!$E$13/1000*1.2</f>
        <v>531.20690988067042</v>
      </c>
      <c r="N1780" s="874">
        <v>-7.3431627586828099E-2</v>
      </c>
      <c r="O1780" s="875"/>
      <c r="P1780" s="1033"/>
      <c r="Q1780" s="887"/>
      <c r="R1780" s="672"/>
      <c r="S1780" s="670"/>
      <c r="T1780" s="671"/>
      <c r="U1780" s="452"/>
    </row>
    <row r="1781" spans="1:21" ht="13.5" customHeight="1" outlineLevel="1">
      <c r="A1781" s="425"/>
      <c r="B1781" s="170">
        <f t="shared" si="28"/>
        <v>1774</v>
      </c>
      <c r="C1781" s="444"/>
      <c r="D1781" s="47">
        <v>8595057692350</v>
      </c>
      <c r="E1781" s="204" t="s">
        <v>2546</v>
      </c>
      <c r="F1781" s="582" t="s">
        <v>7120</v>
      </c>
      <c r="G1781" s="715" t="s">
        <v>8567</v>
      </c>
      <c r="H1781" s="723">
        <v>3</v>
      </c>
      <c r="I1781" s="684">
        <v>3.1</v>
      </c>
      <c r="J1781" s="684">
        <v>25.5</v>
      </c>
      <c r="K1781" s="684" t="s">
        <v>9173</v>
      </c>
      <c r="L1781" s="445">
        <v>14911.271992663982</v>
      </c>
      <c r="M1781" s="446">
        <f>L1781*ЗМІСТ!$E$13/1000*1.2</f>
        <v>940.36207114184253</v>
      </c>
      <c r="N1781" s="874">
        <v>-9.4781676639888235E-2</v>
      </c>
      <c r="O1781" s="875"/>
      <c r="P1781" s="1033"/>
      <c r="Q1781" s="887"/>
      <c r="R1781" s="672"/>
      <c r="S1781" s="670"/>
      <c r="T1781" s="671"/>
      <c r="U1781" s="425"/>
    </row>
    <row r="1782" spans="1:21" ht="13.5" customHeight="1" outlineLevel="1">
      <c r="A1782" s="425"/>
      <c r="B1782" s="170">
        <f t="shared" si="28"/>
        <v>1775</v>
      </c>
      <c r="C1782" s="21"/>
      <c r="D1782" s="47">
        <v>8595057692367</v>
      </c>
      <c r="E1782" s="204" t="s">
        <v>2548</v>
      </c>
      <c r="F1782" s="582" t="s">
        <v>7106</v>
      </c>
      <c r="G1782" s="715" t="s">
        <v>8567</v>
      </c>
      <c r="H1782" s="723">
        <v>3</v>
      </c>
      <c r="I1782" s="684">
        <v>4.1500000000000004</v>
      </c>
      <c r="J1782" s="684">
        <v>34</v>
      </c>
      <c r="K1782" s="684" t="s">
        <v>9173</v>
      </c>
      <c r="L1782" s="445">
        <v>19098.967524011601</v>
      </c>
      <c r="M1782" s="446">
        <f>L1782*ЗМІСТ!$E$13/1000*1.2</f>
        <v>1204.4542320994638</v>
      </c>
      <c r="N1782" s="874">
        <v>-9.0095589590962435E-2</v>
      </c>
      <c r="O1782" s="875"/>
      <c r="P1782" s="1033"/>
      <c r="Q1782" s="887"/>
      <c r="R1782" s="672"/>
      <c r="S1782" s="670"/>
      <c r="T1782" s="671"/>
      <c r="U1782" s="425"/>
    </row>
    <row r="1783" spans="1:21" ht="13.5" customHeight="1" outlineLevel="1">
      <c r="A1783" s="425"/>
      <c r="B1783" s="170">
        <f t="shared" si="28"/>
        <v>1776</v>
      </c>
      <c r="C1783" s="21"/>
      <c r="D1783" s="47">
        <v>8595057692374</v>
      </c>
      <c r="E1783" s="204" t="s">
        <v>2550</v>
      </c>
      <c r="F1783" s="582" t="s">
        <v>7109</v>
      </c>
      <c r="G1783" s="715" t="s">
        <v>8567</v>
      </c>
      <c r="H1783" s="723">
        <v>3</v>
      </c>
      <c r="I1783" s="684">
        <v>6</v>
      </c>
      <c r="J1783" s="684">
        <v>42.5</v>
      </c>
      <c r="K1783" s="684" t="s">
        <v>9173</v>
      </c>
      <c r="L1783" s="445">
        <v>23556.605616605615</v>
      </c>
      <c r="M1783" s="446">
        <f>L1783*ЗМІСТ!$E$13/1000*1.2</f>
        <v>1485.5700075487175</v>
      </c>
      <c r="N1783" s="874">
        <v>-0.20339456752208457</v>
      </c>
      <c r="O1783" s="875"/>
      <c r="P1783" s="1033"/>
      <c r="Q1783" s="887"/>
      <c r="R1783" s="672"/>
      <c r="S1783" s="670"/>
      <c r="T1783" s="671"/>
      <c r="U1783" s="425"/>
    </row>
    <row r="1784" spans="1:21" ht="13.5" customHeight="1" outlineLevel="1">
      <c r="A1784" s="425"/>
      <c r="B1784" s="170">
        <f t="shared" si="28"/>
        <v>1777</v>
      </c>
      <c r="C1784" s="21"/>
      <c r="D1784" s="47">
        <v>8595057692473</v>
      </c>
      <c r="E1784" s="204" t="s">
        <v>2570</v>
      </c>
      <c r="F1784" s="582" t="s">
        <v>7121</v>
      </c>
      <c r="G1784" s="715" t="s">
        <v>8567</v>
      </c>
      <c r="H1784" s="723">
        <v>3</v>
      </c>
      <c r="I1784" s="684">
        <v>1.58</v>
      </c>
      <c r="J1784" s="684">
        <v>6</v>
      </c>
      <c r="K1784" s="684" t="s">
        <v>9173</v>
      </c>
      <c r="L1784" s="445">
        <v>6109.3658886849817</v>
      </c>
      <c r="M1784" s="446">
        <f>L1784*ЗМІСТ!$E$13/1000*1.2</f>
        <v>385.28007290548743</v>
      </c>
      <c r="N1784" s="874">
        <v>-7.0143798923036418E-2</v>
      </c>
      <c r="O1784" s="875"/>
      <c r="P1784" s="1033"/>
      <c r="Q1784" s="887"/>
      <c r="R1784" s="672"/>
      <c r="S1784" s="670"/>
      <c r="T1784" s="671"/>
      <c r="U1784" s="425"/>
    </row>
    <row r="1785" spans="1:21" ht="13.5" customHeight="1" outlineLevel="1">
      <c r="A1785" s="425"/>
      <c r="B1785" s="170">
        <f t="shared" si="28"/>
        <v>1778</v>
      </c>
      <c r="C1785" s="450"/>
      <c r="D1785" s="47">
        <v>8595057692480</v>
      </c>
      <c r="E1785" s="204" t="s">
        <v>2572</v>
      </c>
      <c r="F1785" s="582" t="s">
        <v>7122</v>
      </c>
      <c r="G1785" s="715" t="s">
        <v>8567</v>
      </c>
      <c r="H1785" s="723">
        <v>3</v>
      </c>
      <c r="I1785" s="684">
        <v>1.78</v>
      </c>
      <c r="J1785" s="684">
        <v>9</v>
      </c>
      <c r="K1785" s="684" t="s">
        <v>9173</v>
      </c>
      <c r="L1785" s="445">
        <v>7267.8127825351139</v>
      </c>
      <c r="M1785" s="446">
        <f>L1785*ЗМІСТ!$E$13/1000*1.2</f>
        <v>458.33618246774921</v>
      </c>
      <c r="N1785" s="874">
        <v>-7.0520978241007948E-2</v>
      </c>
      <c r="O1785" s="875"/>
      <c r="P1785" s="1033"/>
      <c r="Q1785" s="887"/>
      <c r="R1785" s="672"/>
      <c r="S1785" s="670"/>
      <c r="T1785" s="671"/>
      <c r="U1785" s="425"/>
    </row>
    <row r="1786" spans="1:21" ht="13.5" customHeight="1" outlineLevel="1">
      <c r="A1786" s="425"/>
      <c r="B1786" s="170">
        <f t="shared" si="28"/>
        <v>1779</v>
      </c>
      <c r="C1786" s="21"/>
      <c r="D1786" s="47">
        <v>8595057692497</v>
      </c>
      <c r="E1786" s="204" t="s">
        <v>2574</v>
      </c>
      <c r="F1786" s="582" t="s">
        <v>7123</v>
      </c>
      <c r="G1786" s="715" t="s">
        <v>8567</v>
      </c>
      <c r="H1786" s="723">
        <v>3</v>
      </c>
      <c r="I1786" s="684">
        <v>2.04</v>
      </c>
      <c r="J1786" s="684">
        <v>12</v>
      </c>
      <c r="K1786" s="684" t="s">
        <v>9173</v>
      </c>
      <c r="L1786" s="445">
        <v>8277.586262876579</v>
      </c>
      <c r="M1786" s="446">
        <f>L1786*ЗМІСТ!$E$13/1000*1.2</f>
        <v>522.0163756682465</v>
      </c>
      <c r="N1786" s="874">
        <v>-7.3279154023155546E-2</v>
      </c>
      <c r="O1786" s="875"/>
      <c r="P1786" s="1033"/>
      <c r="Q1786" s="887"/>
      <c r="R1786" s="672"/>
      <c r="S1786" s="670"/>
      <c r="T1786" s="671"/>
      <c r="U1786" s="425"/>
    </row>
    <row r="1787" spans="1:21" ht="13.5" customHeight="1" outlineLevel="1">
      <c r="A1787" s="425"/>
      <c r="B1787" s="170">
        <f t="shared" si="28"/>
        <v>1780</v>
      </c>
      <c r="C1787" s="21"/>
      <c r="D1787" s="47">
        <v>8595568903037</v>
      </c>
      <c r="E1787" s="204" t="s">
        <v>3940</v>
      </c>
      <c r="F1787" s="582" t="s">
        <v>7124</v>
      </c>
      <c r="G1787" s="715" t="s">
        <v>8567</v>
      </c>
      <c r="H1787" s="723">
        <v>3</v>
      </c>
      <c r="I1787" s="684">
        <v>2.6</v>
      </c>
      <c r="J1787" s="684">
        <v>18</v>
      </c>
      <c r="K1787" s="684" t="s">
        <v>9173</v>
      </c>
      <c r="L1787" s="445">
        <v>10453.06674338031</v>
      </c>
      <c r="M1787" s="446">
        <f>L1787*ЗМІСТ!$E$13/1000*1.2</f>
        <v>659.21052861385704</v>
      </c>
      <c r="N1787" s="874">
        <v>-0.10280305160771751</v>
      </c>
      <c r="O1787" s="875"/>
      <c r="P1787" s="1033"/>
      <c r="Q1787" s="887"/>
      <c r="R1787" s="672"/>
      <c r="S1787" s="670"/>
      <c r="T1787" s="671"/>
      <c r="U1787" s="425"/>
    </row>
    <row r="1788" spans="1:21" ht="13.5" customHeight="1" outlineLevel="1">
      <c r="A1788" s="425"/>
      <c r="B1788" s="170">
        <f t="shared" si="28"/>
        <v>1781</v>
      </c>
      <c r="C1788" s="450"/>
      <c r="D1788" s="47">
        <v>8595057692510</v>
      </c>
      <c r="E1788" s="204" t="s">
        <v>2576</v>
      </c>
      <c r="F1788" s="582" t="s">
        <v>7125</v>
      </c>
      <c r="G1788" s="715" t="s">
        <v>8567</v>
      </c>
      <c r="H1788" s="723">
        <v>3</v>
      </c>
      <c r="I1788" s="684">
        <v>4.2</v>
      </c>
      <c r="J1788" s="684">
        <v>24</v>
      </c>
      <c r="K1788" s="684" t="s">
        <v>9173</v>
      </c>
      <c r="L1788" s="445">
        <v>17641.352876358054</v>
      </c>
      <c r="M1788" s="446">
        <f>L1788*ЗМІСТ!$E$13/1000*1.2</f>
        <v>1112.5314551781842</v>
      </c>
      <c r="N1788" s="874">
        <v>-8.9476022952535997E-2</v>
      </c>
      <c r="O1788" s="875"/>
      <c r="P1788" s="1033"/>
      <c r="Q1788" s="887"/>
      <c r="R1788" s="672"/>
      <c r="S1788" s="670"/>
      <c r="T1788" s="671"/>
      <c r="U1788" s="425"/>
    </row>
    <row r="1789" spans="1:21" ht="13.5" customHeight="1" outlineLevel="1">
      <c r="A1789" s="425"/>
      <c r="B1789" s="170">
        <f t="shared" si="28"/>
        <v>1782</v>
      </c>
      <c r="C1789" s="21"/>
      <c r="D1789" s="47">
        <v>8595057692527</v>
      </c>
      <c r="E1789" s="204" t="s">
        <v>2578</v>
      </c>
      <c r="F1789" s="582" t="s">
        <v>7126</v>
      </c>
      <c r="G1789" s="715" t="s">
        <v>8567</v>
      </c>
      <c r="H1789" s="723">
        <v>3</v>
      </c>
      <c r="I1789" s="684">
        <v>6.37</v>
      </c>
      <c r="J1789" s="684">
        <v>30</v>
      </c>
      <c r="K1789" s="684" t="s">
        <v>9173</v>
      </c>
      <c r="L1789" s="445">
        <v>22273.126984126982</v>
      </c>
      <c r="M1789" s="446">
        <f>L1789*ЗМІСТ!$E$13/1000*1.2</f>
        <v>1404.6289164266666</v>
      </c>
      <c r="N1789" s="874">
        <v>-0.20270149968405388</v>
      </c>
      <c r="O1789" s="875"/>
      <c r="P1789" s="1033"/>
      <c r="Q1789" s="887"/>
      <c r="R1789" s="672"/>
      <c r="S1789" s="670"/>
      <c r="T1789" s="671"/>
      <c r="U1789" s="425"/>
    </row>
    <row r="1790" spans="1:21" ht="13.5" customHeight="1" outlineLevel="1">
      <c r="A1790" s="425"/>
      <c r="B1790" s="170">
        <f t="shared" si="28"/>
        <v>1783</v>
      </c>
      <c r="C1790" s="21"/>
      <c r="D1790" s="47">
        <v>8595057692459</v>
      </c>
      <c r="E1790" s="204" t="s">
        <v>2566</v>
      </c>
      <c r="F1790" s="582" t="s">
        <v>7128</v>
      </c>
      <c r="G1790" s="715" t="s">
        <v>8567</v>
      </c>
      <c r="H1790" s="723">
        <v>3</v>
      </c>
      <c r="I1790" s="684">
        <v>1.093</v>
      </c>
      <c r="J1790" s="684">
        <v>3</v>
      </c>
      <c r="K1790" s="684" t="s">
        <v>9173</v>
      </c>
      <c r="L1790" s="445">
        <v>5133.3576343693148</v>
      </c>
      <c r="M1790" s="446">
        <f>L1790*ЗМІСТ!$E$13/1000*1.2</f>
        <v>323.72924451664488</v>
      </c>
      <c r="N1790" s="874">
        <v>-6.8701253129280798E-2</v>
      </c>
      <c r="O1790" s="875"/>
      <c r="P1790" s="1033"/>
      <c r="Q1790" s="887"/>
      <c r="R1790" s="672"/>
      <c r="S1790" s="670"/>
      <c r="T1790" s="671"/>
      <c r="U1790" s="425"/>
    </row>
    <row r="1791" spans="1:21" ht="13.5" customHeight="1" outlineLevel="1">
      <c r="A1791" s="425"/>
      <c r="B1791" s="170">
        <f t="shared" si="28"/>
        <v>1784</v>
      </c>
      <c r="C1791" s="21"/>
      <c r="D1791" s="47">
        <v>8595057692466</v>
      </c>
      <c r="E1791" s="204" t="s">
        <v>2568</v>
      </c>
      <c r="F1791" s="582" t="s">
        <v>7129</v>
      </c>
      <c r="G1791" s="715" t="s">
        <v>8567</v>
      </c>
      <c r="H1791" s="723">
        <v>3</v>
      </c>
      <c r="I1791" s="684">
        <v>1.39</v>
      </c>
      <c r="J1791" s="684">
        <v>4.5</v>
      </c>
      <c r="K1791" s="684" t="s">
        <v>9173</v>
      </c>
      <c r="L1791" s="445">
        <v>5784.6525191165583</v>
      </c>
      <c r="M1791" s="446">
        <f>L1791*ЗМІСТ!$E$13/1000*1.2</f>
        <v>364.8024009211635</v>
      </c>
      <c r="N1791" s="874">
        <v>-6.9469148216551035E-2</v>
      </c>
      <c r="O1791" s="875"/>
      <c r="P1791" s="1033"/>
      <c r="Q1791" s="887"/>
      <c r="R1791" s="672"/>
      <c r="S1791" s="670"/>
      <c r="T1791" s="671"/>
      <c r="U1791" s="425"/>
    </row>
    <row r="1792" spans="1:21" ht="13.5" customHeight="1" outlineLevel="1">
      <c r="A1792" s="425"/>
      <c r="B1792" s="170">
        <f t="shared" si="28"/>
        <v>1785</v>
      </c>
      <c r="C1792" s="21"/>
      <c r="D1792" s="47">
        <v>8595057631564</v>
      </c>
      <c r="E1792" s="204" t="s">
        <v>3943</v>
      </c>
      <c r="F1792" s="582" t="s">
        <v>7131</v>
      </c>
      <c r="G1792" s="715" t="s">
        <v>8567</v>
      </c>
      <c r="H1792" s="723">
        <v>20</v>
      </c>
      <c r="I1792" s="684">
        <v>0.41699999999999998</v>
      </c>
      <c r="J1792" s="684">
        <v>0.25</v>
      </c>
      <c r="K1792" s="684" t="s">
        <v>9173</v>
      </c>
      <c r="L1792" s="445">
        <v>5921.0407027768142</v>
      </c>
      <c r="M1792" s="446">
        <f>L1792*ЗМІСТ!$E$13/1000*1.2</f>
        <v>373.40356351340455</v>
      </c>
      <c r="N1792" s="874">
        <v>-2.8322968016398269E-2</v>
      </c>
      <c r="O1792" s="875"/>
      <c r="P1792" s="1033"/>
      <c r="Q1792" s="887"/>
      <c r="R1792" s="672"/>
      <c r="S1792" s="670"/>
      <c r="T1792" s="671"/>
      <c r="U1792" s="425"/>
    </row>
    <row r="1793" spans="1:21" ht="13.5" customHeight="1" outlineLevel="1">
      <c r="A1793" s="425"/>
      <c r="B1793" s="170">
        <f t="shared" si="28"/>
        <v>1786</v>
      </c>
      <c r="C1793" s="450"/>
      <c r="D1793" s="47">
        <v>8595057690288</v>
      </c>
      <c r="E1793" s="204" t="s">
        <v>3944</v>
      </c>
      <c r="F1793" s="582" t="s">
        <v>7132</v>
      </c>
      <c r="G1793" s="715" t="s">
        <v>8567</v>
      </c>
      <c r="H1793" s="723">
        <v>20</v>
      </c>
      <c r="I1793" s="684">
        <v>0.501</v>
      </c>
      <c r="J1793" s="684">
        <v>0.25</v>
      </c>
      <c r="K1793" s="684" t="s">
        <v>9173</v>
      </c>
      <c r="L1793" s="445">
        <v>6406.1716881463199</v>
      </c>
      <c r="M1793" s="446">
        <f>L1793*ЗМІСТ!$E$13/1000*1.2</f>
        <v>403.99778635378937</v>
      </c>
      <c r="N1793" s="874">
        <v>-3.5134939651379399E-2</v>
      </c>
      <c r="O1793" s="875"/>
      <c r="P1793" s="1033"/>
      <c r="Q1793" s="887"/>
      <c r="R1793" s="672"/>
      <c r="S1793" s="670"/>
      <c r="T1793" s="671"/>
      <c r="U1793" s="425"/>
    </row>
    <row r="1794" spans="1:21" ht="13.5" customHeight="1" outlineLevel="1">
      <c r="A1794" s="425"/>
      <c r="B1794" s="170">
        <f t="shared" ref="B1794:B1852" si="29">B1793+1</f>
        <v>1787</v>
      </c>
      <c r="C1794" s="450"/>
      <c r="D1794" s="47">
        <v>8595057640399</v>
      </c>
      <c r="E1794" s="204" t="s">
        <v>3946</v>
      </c>
      <c r="F1794" s="582" t="s">
        <v>7131</v>
      </c>
      <c r="G1794" s="715" t="s">
        <v>8568</v>
      </c>
      <c r="H1794" s="723">
        <v>2</v>
      </c>
      <c r="I1794" s="684">
        <v>0.66700000000000004</v>
      </c>
      <c r="J1794" s="684">
        <v>0.25</v>
      </c>
      <c r="K1794" s="684" t="s">
        <v>9173</v>
      </c>
      <c r="L1794" s="445">
        <v>7089.1699588098973</v>
      </c>
      <c r="M1794" s="446">
        <f>L1794*ЗМІСТ!$E$13/1000*1.2</f>
        <v>447.07028001519393</v>
      </c>
      <c r="N1794" s="874">
        <v>-4.8569003428334548E-2</v>
      </c>
      <c r="O1794" s="875"/>
      <c r="P1794" s="1033"/>
      <c r="Q1794" s="887"/>
      <c r="R1794" s="672"/>
      <c r="S1794" s="670"/>
      <c r="T1794" s="671"/>
      <c r="U1794" s="425"/>
    </row>
    <row r="1795" spans="1:21" ht="13.5" customHeight="1" outlineLevel="1">
      <c r="A1795" s="425"/>
      <c r="B1795" s="170">
        <f t="shared" si="29"/>
        <v>1788</v>
      </c>
      <c r="C1795" s="21"/>
      <c r="D1795" s="47">
        <v>8595057640405</v>
      </c>
      <c r="E1795" s="204" t="s">
        <v>3948</v>
      </c>
      <c r="F1795" s="582" t="s">
        <v>7134</v>
      </c>
      <c r="G1795" s="715" t="s">
        <v>8567</v>
      </c>
      <c r="H1795" s="723">
        <v>20</v>
      </c>
      <c r="I1795" s="684">
        <v>0.64349999999999996</v>
      </c>
      <c r="J1795" s="684">
        <v>0.32500000000000001</v>
      </c>
      <c r="K1795" s="684" t="s">
        <v>9173</v>
      </c>
      <c r="L1795" s="445">
        <v>6869.8454671824784</v>
      </c>
      <c r="M1795" s="446">
        <f>L1795*ЗМІСТ!$E$13/1000*1.2</f>
        <v>433.23883536712106</v>
      </c>
      <c r="N1795" s="874">
        <v>-3.8916596846594625E-2</v>
      </c>
      <c r="O1795" s="875"/>
      <c r="P1795" s="1033"/>
      <c r="Q1795" s="887"/>
      <c r="R1795" s="672"/>
      <c r="S1795" s="670"/>
      <c r="T1795" s="671"/>
      <c r="U1795" s="425"/>
    </row>
    <row r="1796" spans="1:21" ht="13.5" customHeight="1" outlineLevel="1">
      <c r="A1796" s="425"/>
      <c r="B1796" s="170">
        <f t="shared" si="29"/>
        <v>1789</v>
      </c>
      <c r="C1796" s="21"/>
      <c r="D1796" s="47">
        <v>8595057631571</v>
      </c>
      <c r="E1796" s="204" t="s">
        <v>3950</v>
      </c>
      <c r="F1796" s="582" t="s">
        <v>7136</v>
      </c>
      <c r="G1796" s="715" t="s">
        <v>8567</v>
      </c>
      <c r="H1796" s="723">
        <v>10</v>
      </c>
      <c r="I1796" s="684">
        <v>0.85399999999999998</v>
      </c>
      <c r="J1796" s="684">
        <v>0.84499999999999997</v>
      </c>
      <c r="K1796" s="684" t="s">
        <v>9173</v>
      </c>
      <c r="L1796" s="445">
        <v>9451.4851168253517</v>
      </c>
      <c r="M1796" s="446">
        <f>L1796*ЗМІСТ!$E$13/1000*1.2</f>
        <v>596.04694516985523</v>
      </c>
      <c r="N1796" s="874">
        <v>-4.0776525863279588E-2</v>
      </c>
      <c r="O1796" s="875"/>
      <c r="P1796" s="1033"/>
      <c r="Q1796" s="887"/>
      <c r="R1796" s="672"/>
      <c r="S1796" s="670"/>
      <c r="T1796" s="671"/>
      <c r="U1796" s="425"/>
    </row>
    <row r="1797" spans="1:21" ht="13.5" customHeight="1" outlineLevel="1">
      <c r="A1797" s="425"/>
      <c r="B1797" s="170">
        <f t="shared" si="29"/>
        <v>1790</v>
      </c>
      <c r="C1797" s="21"/>
      <c r="D1797" s="47">
        <v>8595057690301</v>
      </c>
      <c r="E1797" s="204" t="s">
        <v>3951</v>
      </c>
      <c r="F1797" s="582" t="s">
        <v>7137</v>
      </c>
      <c r="G1797" s="715" t="s">
        <v>8567</v>
      </c>
      <c r="H1797" s="723">
        <v>10</v>
      </c>
      <c r="I1797" s="684">
        <v>1.0249999999999999</v>
      </c>
      <c r="J1797" s="684">
        <v>0.84499999999999997</v>
      </c>
      <c r="K1797" s="684" t="s">
        <v>9173</v>
      </c>
      <c r="L1797" s="445">
        <v>10026.37722349612</v>
      </c>
      <c r="M1797" s="446">
        <f>L1797*ЗМІСТ!$E$13/1000*1.2</f>
        <v>632.30184900220354</v>
      </c>
      <c r="N1797" s="874">
        <v>-4.740759209758897E-2</v>
      </c>
      <c r="O1797" s="875"/>
      <c r="P1797" s="1033"/>
      <c r="Q1797" s="887"/>
      <c r="R1797" s="672"/>
      <c r="S1797" s="670"/>
      <c r="T1797" s="671"/>
      <c r="U1797" s="425"/>
    </row>
    <row r="1798" spans="1:21" ht="13.5" customHeight="1" outlineLevel="1">
      <c r="A1798" s="425"/>
      <c r="B1798" s="170">
        <f t="shared" si="29"/>
        <v>1791</v>
      </c>
      <c r="C1798" s="21"/>
      <c r="D1798" s="47">
        <v>8595057611962</v>
      </c>
      <c r="E1798" s="204" t="s">
        <v>3952</v>
      </c>
      <c r="F1798" s="582" t="s">
        <v>7138</v>
      </c>
      <c r="G1798" s="715" t="s">
        <v>8568</v>
      </c>
      <c r="H1798" s="723">
        <v>1</v>
      </c>
      <c r="I1798" s="684">
        <v>0.37</v>
      </c>
      <c r="J1798" s="684">
        <v>0.9</v>
      </c>
      <c r="K1798" s="684" t="s">
        <v>9173</v>
      </c>
      <c r="L1798" s="445">
        <v>74706.95782241135</v>
      </c>
      <c r="M1798" s="446">
        <f>L1798*ЗМІСТ!$E$13/1000*1.2</f>
        <v>4711.3076349992971</v>
      </c>
      <c r="N1798" s="874"/>
      <c r="O1798" s="875"/>
      <c r="P1798" s="1033"/>
      <c r="Q1798" s="887"/>
      <c r="R1798" s="672"/>
      <c r="S1798" s="670"/>
      <c r="T1798" s="671"/>
      <c r="U1798" s="425"/>
    </row>
    <row r="1799" spans="1:21" ht="13.5" customHeight="1" outlineLevel="1">
      <c r="A1799" s="425"/>
      <c r="B1799" s="170">
        <f t="shared" si="29"/>
        <v>1792</v>
      </c>
      <c r="C1799" s="450"/>
      <c r="D1799" s="47">
        <v>8595057621008</v>
      </c>
      <c r="E1799" s="204" t="s">
        <v>1637</v>
      </c>
      <c r="F1799" s="582" t="s">
        <v>7139</v>
      </c>
      <c r="G1799" s="715" t="s">
        <v>8567</v>
      </c>
      <c r="H1799" s="723">
        <v>16</v>
      </c>
      <c r="I1799" s="684">
        <v>0.58499999999999996</v>
      </c>
      <c r="J1799" s="684">
        <v>2.5181531000000001</v>
      </c>
      <c r="K1799" s="684" t="s">
        <v>9173</v>
      </c>
      <c r="L1799" s="445">
        <v>3010.8756818070815</v>
      </c>
      <c r="M1799" s="446">
        <f>L1799*ЗМІСТ!$E$13/1000*1.2</f>
        <v>189.87738225737269</v>
      </c>
      <c r="N1799" s="874">
        <v>-3.0101855325377479E-2</v>
      </c>
      <c r="O1799" s="875"/>
      <c r="P1799" s="1033"/>
      <c r="Q1799" s="887"/>
      <c r="R1799" s="672"/>
      <c r="S1799" s="670"/>
      <c r="T1799" s="671"/>
      <c r="U1799" s="425"/>
    </row>
    <row r="1800" spans="1:21" ht="13.5" customHeight="1" outlineLevel="1">
      <c r="A1800" s="425"/>
      <c r="B1800" s="170">
        <f t="shared" si="29"/>
        <v>1793</v>
      </c>
      <c r="C1800" s="450"/>
      <c r="D1800" s="47">
        <v>8595057620827</v>
      </c>
      <c r="E1800" s="204" t="s">
        <v>1568</v>
      </c>
      <c r="F1800" s="582" t="s">
        <v>7140</v>
      </c>
      <c r="G1800" s="715" t="s">
        <v>8567</v>
      </c>
      <c r="H1800" s="723">
        <v>24</v>
      </c>
      <c r="I1800" s="684">
        <v>0.23699999999999999</v>
      </c>
      <c r="J1800" s="684">
        <v>0.97233749999999997</v>
      </c>
      <c r="K1800" s="684" t="s">
        <v>9173</v>
      </c>
      <c r="L1800" s="445">
        <v>1443.9653698462284</v>
      </c>
      <c r="M1800" s="446">
        <f>L1800*ЗМІСТ!$E$13/1000*1.2</f>
        <v>91.062001049523374</v>
      </c>
      <c r="N1800" s="874">
        <v>-1.9232860881945001E-2</v>
      </c>
      <c r="O1800" s="875"/>
      <c r="P1800" s="1033"/>
      <c r="Q1800" s="887"/>
      <c r="R1800" s="672"/>
      <c r="S1800" s="670"/>
      <c r="T1800" s="671"/>
      <c r="U1800" s="425"/>
    </row>
    <row r="1801" spans="1:21" ht="13.5" customHeight="1" outlineLevel="1">
      <c r="A1801" s="425"/>
      <c r="B1801" s="170">
        <f t="shared" si="29"/>
        <v>1794</v>
      </c>
      <c r="C1801" s="450"/>
      <c r="D1801" s="47">
        <v>8595057620889</v>
      </c>
      <c r="E1801" s="204" t="s">
        <v>1592</v>
      </c>
      <c r="F1801" s="582" t="s">
        <v>7141</v>
      </c>
      <c r="G1801" s="715" t="s">
        <v>8567</v>
      </c>
      <c r="H1801" s="723">
        <v>18</v>
      </c>
      <c r="I1801" s="684">
        <v>0.37</v>
      </c>
      <c r="J1801" s="684">
        <v>1.2964500000000001</v>
      </c>
      <c r="K1801" s="684" t="s">
        <v>9173</v>
      </c>
      <c r="L1801" s="445">
        <v>1994.9526918303843</v>
      </c>
      <c r="M1801" s="446">
        <f>L1801*ЗМІСТ!$E$13/1000*1.2</f>
        <v>125.80937736516066</v>
      </c>
      <c r="N1801" s="874">
        <v>-1.3706412985346271E-2</v>
      </c>
      <c r="O1801" s="875"/>
      <c r="P1801" s="1033"/>
      <c r="Q1801" s="887"/>
      <c r="R1801" s="672"/>
      <c r="S1801" s="670"/>
      <c r="T1801" s="671"/>
      <c r="U1801" s="425"/>
    </row>
    <row r="1802" spans="1:21" ht="13.5" customHeight="1" outlineLevel="1">
      <c r="A1802" s="425"/>
      <c r="B1802" s="170">
        <f t="shared" si="29"/>
        <v>1795</v>
      </c>
      <c r="C1802" s="450"/>
      <c r="D1802" s="47">
        <v>8595057620940</v>
      </c>
      <c r="E1802" s="204" t="s">
        <v>1613</v>
      </c>
      <c r="F1802" s="582" t="s">
        <v>7142</v>
      </c>
      <c r="G1802" s="715" t="s">
        <v>8567</v>
      </c>
      <c r="H1802" s="723">
        <v>20</v>
      </c>
      <c r="I1802" s="684">
        <v>0.46</v>
      </c>
      <c r="J1802" s="684">
        <v>2.0145225</v>
      </c>
      <c r="K1802" s="684" t="s">
        <v>9173</v>
      </c>
      <c r="L1802" s="445">
        <v>2553.4699610500606</v>
      </c>
      <c r="M1802" s="446">
        <f>L1802*ЗМІСТ!$E$13/1000*1.2</f>
        <v>161.03162106846725</v>
      </c>
      <c r="N1802" s="874">
        <v>-2.6961214835392044E-2</v>
      </c>
      <c r="O1802" s="875"/>
      <c r="P1802" s="1033"/>
      <c r="Q1802" s="887"/>
      <c r="R1802" s="672"/>
      <c r="S1802" s="670"/>
      <c r="T1802" s="671"/>
      <c r="U1802" s="425"/>
    </row>
    <row r="1803" spans="1:21" ht="13.5" customHeight="1" outlineLevel="1">
      <c r="A1803" s="425"/>
      <c r="B1803" s="170">
        <f t="shared" si="29"/>
        <v>1796</v>
      </c>
      <c r="C1803" s="450"/>
      <c r="D1803" s="47">
        <v>8595057616516</v>
      </c>
      <c r="E1803" s="204" t="s">
        <v>3953</v>
      </c>
      <c r="F1803" s="582" t="s">
        <v>7143</v>
      </c>
      <c r="G1803" s="715" t="s">
        <v>8567</v>
      </c>
      <c r="H1803" s="723">
        <v>176</v>
      </c>
      <c r="I1803" s="684">
        <v>7.8E-2</v>
      </c>
      <c r="J1803" s="684">
        <v>0.21590909999999999</v>
      </c>
      <c r="K1803" s="684" t="s">
        <v>9173</v>
      </c>
      <c r="L1803" s="445">
        <v>479.73556703296691</v>
      </c>
      <c r="M1803" s="446">
        <f>L1803*ЗМІСТ!$E$13/1000*1.2</f>
        <v>30.253967041676297</v>
      </c>
      <c r="N1803" s="874"/>
      <c r="O1803" s="875"/>
      <c r="P1803" s="1033"/>
      <c r="Q1803" s="887"/>
      <c r="R1803" s="672"/>
      <c r="S1803" s="670"/>
      <c r="T1803" s="671"/>
      <c r="U1803" s="425"/>
    </row>
    <row r="1804" spans="1:21" ht="13.5" customHeight="1" outlineLevel="1">
      <c r="A1804" s="425"/>
      <c r="B1804" s="170">
        <f t="shared" si="29"/>
        <v>1797</v>
      </c>
      <c r="C1804" s="450"/>
      <c r="D1804" s="47">
        <v>8595057621374</v>
      </c>
      <c r="E1804" s="204" t="s">
        <v>1056</v>
      </c>
      <c r="F1804" s="582" t="s">
        <v>7144</v>
      </c>
      <c r="G1804" s="715" t="s">
        <v>8567</v>
      </c>
      <c r="H1804" s="723">
        <v>128</v>
      </c>
      <c r="I1804" s="684">
        <v>7.8E-2</v>
      </c>
      <c r="J1804" s="684">
        <v>0.2013926</v>
      </c>
      <c r="K1804" s="684" t="s">
        <v>9173</v>
      </c>
      <c r="L1804" s="445">
        <v>526.30459938949934</v>
      </c>
      <c r="M1804" s="446">
        <f>L1804*ЗМІСТ!$E$13/1000*1.2</f>
        <v>33.190789047163477</v>
      </c>
      <c r="N1804" s="874"/>
      <c r="O1804" s="875"/>
      <c r="P1804" s="1033"/>
      <c r="Q1804" s="887"/>
      <c r="R1804" s="672"/>
      <c r="S1804" s="670"/>
      <c r="T1804" s="671"/>
      <c r="U1804" s="425"/>
    </row>
    <row r="1805" spans="1:21" ht="13.5" customHeight="1" outlineLevel="1">
      <c r="A1805" s="425"/>
      <c r="B1805" s="170">
        <f t="shared" si="29"/>
        <v>1798</v>
      </c>
      <c r="C1805" s="450"/>
      <c r="D1805" s="47">
        <v>8595057690974</v>
      </c>
      <c r="E1805" s="204" t="s">
        <v>3954</v>
      </c>
      <c r="F1805" s="582" t="s">
        <v>7145</v>
      </c>
      <c r="G1805" s="715" t="s">
        <v>8567</v>
      </c>
      <c r="H1805" s="723">
        <v>128</v>
      </c>
      <c r="I1805" s="684">
        <v>7.8E-2</v>
      </c>
      <c r="J1805" s="684">
        <v>0.2013926</v>
      </c>
      <c r="K1805" s="684" t="s">
        <v>9173</v>
      </c>
      <c r="L1805" s="445">
        <v>663.60180298494845</v>
      </c>
      <c r="M1805" s="446">
        <f>L1805*ЗМІСТ!$E$13/1000*1.2</f>
        <v>41.849277927154304</v>
      </c>
      <c r="N1805" s="874">
        <v>-4.5422378687034151E-2</v>
      </c>
      <c r="O1805" s="875"/>
      <c r="P1805" s="1033"/>
      <c r="Q1805" s="887"/>
      <c r="R1805" s="672"/>
      <c r="S1805" s="670"/>
      <c r="T1805" s="671"/>
      <c r="U1805" s="425"/>
    </row>
    <row r="1806" spans="1:21" ht="13.5" customHeight="1" outlineLevel="1">
      <c r="A1806" s="425"/>
      <c r="B1806" s="170">
        <f t="shared" si="29"/>
        <v>1799</v>
      </c>
      <c r="C1806" s="450"/>
      <c r="D1806" s="47">
        <v>8595057610446</v>
      </c>
      <c r="E1806" s="204" t="s">
        <v>3955</v>
      </c>
      <c r="F1806" s="582" t="s">
        <v>7147</v>
      </c>
      <c r="G1806" s="715" t="s">
        <v>8567</v>
      </c>
      <c r="H1806" s="723">
        <v>24</v>
      </c>
      <c r="I1806" s="684">
        <v>0.55000000000000004</v>
      </c>
      <c r="J1806" s="684">
        <v>2.4</v>
      </c>
      <c r="K1806" s="684" t="s">
        <v>9173</v>
      </c>
      <c r="L1806" s="445">
        <v>2377.3464155369911</v>
      </c>
      <c r="M1806" s="446">
        <f>L1806*ЗМІСТ!$E$13/1000*1.2</f>
        <v>149.9245939739983</v>
      </c>
      <c r="N1806" s="874">
        <v>-0.12977004109398321</v>
      </c>
      <c r="O1806" s="875"/>
      <c r="P1806" s="1033"/>
      <c r="Q1806" s="887"/>
      <c r="R1806" s="672"/>
      <c r="S1806" s="670"/>
      <c r="T1806" s="671"/>
      <c r="U1806" s="425"/>
    </row>
    <row r="1807" spans="1:21" ht="13.5" customHeight="1" outlineLevel="1">
      <c r="A1807" s="425"/>
      <c r="B1807" s="170">
        <f t="shared" si="29"/>
        <v>1800</v>
      </c>
      <c r="C1807" s="450"/>
      <c r="D1807" s="47">
        <v>8595057610491</v>
      </c>
      <c r="E1807" s="204" t="s">
        <v>1462</v>
      </c>
      <c r="F1807" s="582" t="s">
        <v>7148</v>
      </c>
      <c r="G1807" s="715" t="s">
        <v>8567</v>
      </c>
      <c r="H1807" s="723">
        <v>16</v>
      </c>
      <c r="I1807" s="684">
        <v>0.55000000000000004</v>
      </c>
      <c r="J1807" s="684">
        <v>2.8830938000000002</v>
      </c>
      <c r="K1807" s="684" t="s">
        <v>9173</v>
      </c>
      <c r="L1807" s="445">
        <v>3070.3879417625212</v>
      </c>
      <c r="M1807" s="446">
        <f>L1807*ЗМІСТ!$E$13/1000*1.2</f>
        <v>193.63045389724095</v>
      </c>
      <c r="N1807" s="874">
        <v>-4.8043116321412588E-2</v>
      </c>
      <c r="O1807" s="1050" t="s">
        <v>9171</v>
      </c>
      <c r="P1807" s="1033"/>
      <c r="Q1807" s="1033"/>
      <c r="R1807" s="672"/>
      <c r="S1807" s="670"/>
      <c r="T1807" s="671"/>
      <c r="U1807" s="425"/>
    </row>
    <row r="1808" spans="1:21" ht="13.5" customHeight="1" outlineLevel="1">
      <c r="A1808" s="425"/>
      <c r="B1808" s="170">
        <f t="shared" si="29"/>
        <v>1801</v>
      </c>
      <c r="C1808" s="21"/>
      <c r="D1808" s="47">
        <v>8595057666047</v>
      </c>
      <c r="E1808" s="204" t="s">
        <v>3956</v>
      </c>
      <c r="F1808" s="582" t="s">
        <v>7149</v>
      </c>
      <c r="G1808" s="715" t="s">
        <v>8567</v>
      </c>
      <c r="H1808" s="723">
        <v>16</v>
      </c>
      <c r="I1808" s="684">
        <v>0.55000000000000004</v>
      </c>
      <c r="J1808" s="684">
        <v>2.8830938000000002</v>
      </c>
      <c r="K1808" s="684" t="s">
        <v>9173</v>
      </c>
      <c r="L1808" s="445">
        <v>3315.4813526106618</v>
      </c>
      <c r="M1808" s="446">
        <f>L1808*ЗМІСТ!$E$13/1000*1.2</f>
        <v>209.08698554402233</v>
      </c>
      <c r="N1808" s="874">
        <v>-0.10298882541595658</v>
      </c>
      <c r="O1808" s="875"/>
      <c r="P1808" s="1033"/>
      <c r="Q1808" s="887"/>
      <c r="R1808" s="672"/>
      <c r="S1808" s="670"/>
      <c r="T1808" s="671"/>
      <c r="U1808" s="425"/>
    </row>
    <row r="1809" spans="1:21" ht="13.5" customHeight="1" outlineLevel="1">
      <c r="A1809" s="425"/>
      <c r="B1809" s="170">
        <f t="shared" si="29"/>
        <v>1802</v>
      </c>
      <c r="C1809" s="450"/>
      <c r="D1809" s="47">
        <v>8595568933782</v>
      </c>
      <c r="E1809" s="204" t="s">
        <v>2243</v>
      </c>
      <c r="F1809" s="582" t="s">
        <v>7150</v>
      </c>
      <c r="G1809" s="715" t="s">
        <v>8567</v>
      </c>
      <c r="H1809" s="723">
        <v>16</v>
      </c>
      <c r="I1809" s="684">
        <v>0.55000000000000004</v>
      </c>
      <c r="J1809" s="684">
        <v>2.8830938000000002</v>
      </c>
      <c r="K1809" s="684" t="s">
        <v>9173</v>
      </c>
      <c r="L1809" s="445">
        <v>8582.1745026862009</v>
      </c>
      <c r="M1809" s="446">
        <f>L1809*ЗМІСТ!$E$13/1000*1.2</f>
        <v>541.22487968948212</v>
      </c>
      <c r="N1809" s="874"/>
      <c r="O1809" s="875"/>
      <c r="P1809" s="1033"/>
      <c r="Q1809" s="887"/>
      <c r="R1809" s="672"/>
      <c r="S1809" s="670"/>
      <c r="T1809" s="671"/>
      <c r="U1809" s="425"/>
    </row>
    <row r="1810" spans="1:21" ht="13.5" customHeight="1" outlineLevel="1">
      <c r="A1810" s="425"/>
      <c r="B1810" s="170">
        <f t="shared" si="29"/>
        <v>1803</v>
      </c>
      <c r="C1810" s="450"/>
      <c r="D1810" s="47">
        <v>8595057616530</v>
      </c>
      <c r="E1810" s="204" t="s">
        <v>3957</v>
      </c>
      <c r="F1810" s="582" t="s">
        <v>7151</v>
      </c>
      <c r="G1810" s="715" t="s">
        <v>8567</v>
      </c>
      <c r="H1810" s="723">
        <v>176</v>
      </c>
      <c r="I1810" s="684">
        <v>0.115</v>
      </c>
      <c r="J1810" s="684">
        <v>0.28068179999999998</v>
      </c>
      <c r="K1810" s="684" t="s">
        <v>9173</v>
      </c>
      <c r="L1810" s="445">
        <v>617.16837692307683</v>
      </c>
      <c r="M1810" s="446">
        <f>L1810*ЗМІСТ!$E$13/1000*1.2</f>
        <v>38.921007775336612</v>
      </c>
      <c r="N1810" s="874"/>
      <c r="O1810" s="875"/>
      <c r="P1810" s="1033"/>
      <c r="Q1810" s="887"/>
      <c r="R1810" s="672"/>
      <c r="S1810" s="670"/>
      <c r="T1810" s="671"/>
      <c r="U1810" s="425"/>
    </row>
    <row r="1811" spans="1:21" ht="13.5" customHeight="1" outlineLevel="1">
      <c r="A1811" s="425"/>
      <c r="B1811" s="170">
        <f t="shared" si="29"/>
        <v>1804</v>
      </c>
      <c r="C1811" s="450"/>
      <c r="D1811" s="47">
        <v>8595057619920</v>
      </c>
      <c r="E1811" s="204" t="s">
        <v>1077</v>
      </c>
      <c r="F1811" s="582" t="s">
        <v>7152</v>
      </c>
      <c r="G1811" s="715" t="s">
        <v>8567</v>
      </c>
      <c r="H1811" s="723">
        <v>70</v>
      </c>
      <c r="I1811" s="684">
        <v>0.115</v>
      </c>
      <c r="J1811" s="684">
        <v>0.33337290000000003</v>
      </c>
      <c r="K1811" s="684" t="s">
        <v>9173</v>
      </c>
      <c r="L1811" s="445">
        <v>703.49801477411472</v>
      </c>
      <c r="M1811" s="446">
        <f>L1811*ЗМІСТ!$E$13/1000*1.2</f>
        <v>44.365286244032404</v>
      </c>
      <c r="N1811" s="874"/>
      <c r="O1811" s="1050" t="s">
        <v>9171</v>
      </c>
      <c r="P1811" s="1033"/>
      <c r="Q1811" s="1033"/>
      <c r="R1811" s="672"/>
      <c r="S1811" s="670"/>
      <c r="T1811" s="671"/>
      <c r="U1811" s="425"/>
    </row>
    <row r="1812" spans="1:21" ht="13.5" customHeight="1" outlineLevel="1">
      <c r="A1812" s="425"/>
      <c r="B1812" s="170">
        <f t="shared" si="29"/>
        <v>1805</v>
      </c>
      <c r="C1812" s="450"/>
      <c r="D1812" s="47">
        <v>8595057691001</v>
      </c>
      <c r="E1812" s="204" t="s">
        <v>3958</v>
      </c>
      <c r="F1812" s="582" t="s">
        <v>7153</v>
      </c>
      <c r="G1812" s="715" t="s">
        <v>8567</v>
      </c>
      <c r="H1812" s="723">
        <v>70</v>
      </c>
      <c r="I1812" s="684">
        <v>0.115</v>
      </c>
      <c r="J1812" s="684">
        <v>0.3682607</v>
      </c>
      <c r="K1812" s="684" t="s">
        <v>9173</v>
      </c>
      <c r="L1812" s="445">
        <v>928.59536398046396</v>
      </c>
      <c r="M1812" s="446">
        <f>L1812*ЗМІСТ!$E$13/1000*1.2</f>
        <v>58.560789458805736</v>
      </c>
      <c r="N1812" s="874"/>
      <c r="O1812" s="875"/>
      <c r="P1812" s="1033"/>
      <c r="Q1812" s="887"/>
      <c r="R1812" s="672"/>
      <c r="S1812" s="670"/>
      <c r="T1812" s="671"/>
      <c r="U1812" s="425"/>
    </row>
    <row r="1813" spans="1:21" ht="13.5" customHeight="1" outlineLevel="1">
      <c r="A1813" s="425"/>
      <c r="B1813" s="170">
        <f t="shared" si="29"/>
        <v>1806</v>
      </c>
      <c r="C1813" s="450"/>
      <c r="D1813" s="47">
        <v>8595057620582</v>
      </c>
      <c r="E1813" s="204" t="s">
        <v>1098</v>
      </c>
      <c r="F1813" s="582" t="s">
        <v>7155</v>
      </c>
      <c r="G1813" s="715" t="s">
        <v>8567</v>
      </c>
      <c r="H1813" s="723">
        <v>96</v>
      </c>
      <c r="I1813" s="684">
        <v>0.1</v>
      </c>
      <c r="J1813" s="684">
        <v>0.26852340000000002</v>
      </c>
      <c r="K1813" s="684" t="s">
        <v>9173</v>
      </c>
      <c r="L1813" s="445">
        <v>664.53668034188024</v>
      </c>
      <c r="M1813" s="446">
        <f>L1813*ЗМІСТ!$E$13/1000*1.2</f>
        <v>41.908234883211477</v>
      </c>
      <c r="N1813" s="874"/>
      <c r="O1813" s="875"/>
      <c r="P1813" s="1033"/>
      <c r="Q1813" s="887"/>
      <c r="R1813" s="672"/>
      <c r="S1813" s="670"/>
      <c r="T1813" s="671"/>
      <c r="U1813" s="425"/>
    </row>
    <row r="1814" spans="1:21" ht="13.5" customHeight="1" outlineLevel="1">
      <c r="A1814" s="425"/>
      <c r="B1814" s="170">
        <f t="shared" si="29"/>
        <v>1807</v>
      </c>
      <c r="C1814" s="21"/>
      <c r="D1814" s="47">
        <v>8595057691018</v>
      </c>
      <c r="E1814" s="204" t="s">
        <v>3959</v>
      </c>
      <c r="F1814" s="582" t="s">
        <v>7156</v>
      </c>
      <c r="G1814" s="715" t="s">
        <v>8567</v>
      </c>
      <c r="H1814" s="723">
        <v>96</v>
      </c>
      <c r="I1814" s="684">
        <v>0.1</v>
      </c>
      <c r="J1814" s="684">
        <v>0.26852340000000002</v>
      </c>
      <c r="K1814" s="684" t="s">
        <v>9173</v>
      </c>
      <c r="L1814" s="445">
        <v>892.08769426129425</v>
      </c>
      <c r="M1814" s="446">
        <f>L1814*ЗМІСТ!$E$13/1000*1.2</f>
        <v>56.258475616863173</v>
      </c>
      <c r="N1814" s="874"/>
      <c r="O1814" s="875"/>
      <c r="P1814" s="1033"/>
      <c r="Q1814" s="887"/>
      <c r="R1814" s="672"/>
      <c r="S1814" s="670"/>
      <c r="T1814" s="671"/>
      <c r="U1814" s="425"/>
    </row>
    <row r="1815" spans="1:21" ht="13.5" customHeight="1" outlineLevel="1">
      <c r="A1815" s="425"/>
      <c r="B1815" s="170">
        <f t="shared" si="29"/>
        <v>1808</v>
      </c>
      <c r="C1815" s="450"/>
      <c r="D1815" s="47">
        <v>8595057697744</v>
      </c>
      <c r="E1815" s="204" t="s">
        <v>2154</v>
      </c>
      <c r="F1815" s="582" t="s">
        <v>2155</v>
      </c>
      <c r="G1815" s="715" t="s">
        <v>8567</v>
      </c>
      <c r="H1815" s="723">
        <v>60</v>
      </c>
      <c r="I1815" s="684">
        <v>7.6999999999999999E-2</v>
      </c>
      <c r="J1815" s="684">
        <v>0.2487375</v>
      </c>
      <c r="K1815" s="684" t="s">
        <v>9173</v>
      </c>
      <c r="L1815" s="445">
        <v>1860.8793859584855</v>
      </c>
      <c r="M1815" s="446">
        <f>L1815*ЗМІСТ!$E$13/1000*1.2</f>
        <v>117.35419985538415</v>
      </c>
      <c r="N1815" s="874"/>
      <c r="O1815" s="875"/>
      <c r="P1815" s="1033"/>
      <c r="Q1815" s="887"/>
      <c r="R1815" s="672"/>
      <c r="S1815" s="670"/>
      <c r="T1815" s="671"/>
      <c r="U1815" s="425"/>
    </row>
    <row r="1816" spans="1:21" ht="13.5" customHeight="1" outlineLevel="1">
      <c r="A1816" s="425"/>
      <c r="B1816" s="170">
        <f t="shared" si="29"/>
        <v>1809</v>
      </c>
      <c r="C1816" s="21"/>
      <c r="D1816" s="47">
        <v>8595057608894</v>
      </c>
      <c r="E1816" s="204" t="s">
        <v>3960</v>
      </c>
      <c r="F1816" s="582" t="s">
        <v>7157</v>
      </c>
      <c r="G1816" s="715" t="s">
        <v>8567</v>
      </c>
      <c r="H1816" s="723">
        <v>98</v>
      </c>
      <c r="I1816" s="684">
        <v>0.13700000000000001</v>
      </c>
      <c r="J1816" s="684">
        <v>0.39795920000000001</v>
      </c>
      <c r="K1816" s="684" t="s">
        <v>9173</v>
      </c>
      <c r="L1816" s="445">
        <v>683.60427494598923</v>
      </c>
      <c r="M1816" s="446">
        <f>L1816*ЗМІСТ!$E$13/1000*1.2</f>
        <v>43.110710618509877</v>
      </c>
      <c r="N1816" s="874"/>
      <c r="O1816" s="875"/>
      <c r="P1816" s="1033"/>
      <c r="Q1816" s="887"/>
      <c r="R1816" s="672"/>
      <c r="S1816" s="670"/>
      <c r="T1816" s="671"/>
      <c r="U1816" s="425"/>
    </row>
    <row r="1817" spans="1:21" ht="13.5" customHeight="1" outlineLevel="1">
      <c r="A1817" s="425"/>
      <c r="B1817" s="170">
        <f t="shared" si="29"/>
        <v>1810</v>
      </c>
      <c r="C1817" s="450"/>
      <c r="D1817" s="47">
        <v>8595057656659</v>
      </c>
      <c r="E1817" s="204" t="s">
        <v>3961</v>
      </c>
      <c r="F1817" s="582" t="s">
        <v>7158</v>
      </c>
      <c r="G1817" s="715" t="s">
        <v>8567</v>
      </c>
      <c r="H1817" s="723">
        <v>24</v>
      </c>
      <c r="I1817" s="684">
        <v>0.13700000000000001</v>
      </c>
      <c r="J1817" s="684">
        <v>0.62184379999999995</v>
      </c>
      <c r="K1817" s="684" t="s">
        <v>9173</v>
      </c>
      <c r="L1817" s="445">
        <v>6589.9637509587328</v>
      </c>
      <c r="M1817" s="446">
        <f>L1817*ЗМІСТ!$E$13/1000*1.2</f>
        <v>415.5884195962613</v>
      </c>
      <c r="N1817" s="874">
        <v>-1.5626875799690024E-2</v>
      </c>
      <c r="O1817" s="875"/>
      <c r="P1817" s="1033"/>
      <c r="Q1817" s="887"/>
      <c r="R1817" s="672"/>
      <c r="S1817" s="670"/>
      <c r="T1817" s="671"/>
      <c r="U1817" s="425"/>
    </row>
    <row r="1818" spans="1:21" ht="13.5" customHeight="1" outlineLevel="1">
      <c r="A1818" s="425"/>
      <c r="B1818" s="170">
        <f t="shared" si="29"/>
        <v>1811</v>
      </c>
      <c r="C1818" s="450"/>
      <c r="D1818" s="47">
        <v>8595057656666</v>
      </c>
      <c r="E1818" s="204" t="s">
        <v>3962</v>
      </c>
      <c r="F1818" s="582" t="s">
        <v>7159</v>
      </c>
      <c r="G1818" s="715" t="s">
        <v>8567</v>
      </c>
      <c r="H1818" s="723">
        <v>24</v>
      </c>
      <c r="I1818" s="684">
        <v>0.13700000000000001</v>
      </c>
      <c r="J1818" s="684">
        <v>0.62184379999999995</v>
      </c>
      <c r="K1818" s="684" t="s">
        <v>9173</v>
      </c>
      <c r="L1818" s="445">
        <v>6589.9637509587328</v>
      </c>
      <c r="M1818" s="446">
        <f>L1818*ЗМІСТ!$E$13/1000*1.2</f>
        <v>415.5884195962613</v>
      </c>
      <c r="N1818" s="874">
        <v>-1.5626875799690024E-2</v>
      </c>
      <c r="O1818" s="875"/>
      <c r="P1818" s="1033"/>
      <c r="Q1818" s="887"/>
      <c r="R1818" s="672"/>
      <c r="S1818" s="670"/>
      <c r="T1818" s="671"/>
      <c r="U1818" s="425"/>
    </row>
    <row r="1819" spans="1:21" ht="13.5" customHeight="1" outlineLevel="1">
      <c r="A1819" s="425"/>
      <c r="B1819" s="170">
        <f t="shared" si="29"/>
        <v>1812</v>
      </c>
      <c r="C1819" s="450"/>
      <c r="D1819" s="47">
        <v>8595057691025</v>
      </c>
      <c r="E1819" s="204" t="s">
        <v>3963</v>
      </c>
      <c r="F1819" s="582" t="s">
        <v>7160</v>
      </c>
      <c r="G1819" s="715" t="s">
        <v>8567</v>
      </c>
      <c r="H1819" s="723">
        <v>48</v>
      </c>
      <c r="I1819" s="684">
        <v>0.13700000000000001</v>
      </c>
      <c r="J1819" s="684">
        <v>0.53704689999999999</v>
      </c>
      <c r="K1819" s="684" t="s">
        <v>9173</v>
      </c>
      <c r="L1819" s="445">
        <v>1074.8773508367274</v>
      </c>
      <c r="M1819" s="446">
        <f>L1819*ЗМІСТ!$E$13/1000*1.2</f>
        <v>67.785893272791228</v>
      </c>
      <c r="N1819" s="874"/>
      <c r="O1819" s="875"/>
      <c r="P1819" s="1033"/>
      <c r="Q1819" s="887"/>
      <c r="R1819" s="672"/>
      <c r="S1819" s="670"/>
      <c r="T1819" s="671"/>
      <c r="U1819" s="425"/>
    </row>
    <row r="1820" spans="1:21" ht="13.5" customHeight="1" outlineLevel="1">
      <c r="A1820" s="425"/>
      <c r="B1820" s="170">
        <f t="shared" si="29"/>
        <v>1813</v>
      </c>
      <c r="C1820" s="450"/>
      <c r="D1820" s="47">
        <v>8595568903044</v>
      </c>
      <c r="E1820" s="204" t="s">
        <v>1141</v>
      </c>
      <c r="F1820" s="582" t="s">
        <v>7161</v>
      </c>
      <c r="G1820" s="715" t="s">
        <v>8567</v>
      </c>
      <c r="H1820" s="723">
        <v>48</v>
      </c>
      <c r="I1820" s="684">
        <v>0.13700000000000001</v>
      </c>
      <c r="J1820" s="684">
        <v>0.48616880000000001</v>
      </c>
      <c r="K1820" s="684" t="s">
        <v>9173</v>
      </c>
      <c r="L1820" s="445">
        <v>927.80597393301389</v>
      </c>
      <c r="M1820" s="446">
        <f>L1820*ЗМІСТ!$E$13/1000*1.2</f>
        <v>58.511007491155752</v>
      </c>
      <c r="N1820" s="874"/>
      <c r="O1820" s="875"/>
      <c r="P1820" s="1033"/>
      <c r="Q1820" s="887"/>
      <c r="R1820" s="672"/>
      <c r="S1820" s="670"/>
      <c r="T1820" s="671"/>
      <c r="U1820" s="425"/>
    </row>
    <row r="1821" spans="1:21" ht="13.5" customHeight="1" outlineLevel="1">
      <c r="A1821" s="425"/>
      <c r="B1821" s="170">
        <f t="shared" si="29"/>
        <v>1814</v>
      </c>
      <c r="C1821" s="450"/>
      <c r="D1821" s="47">
        <v>8595568903051</v>
      </c>
      <c r="E1821" s="204" t="s">
        <v>1186</v>
      </c>
      <c r="F1821" s="582" t="s">
        <v>7162</v>
      </c>
      <c r="G1821" s="715" t="s">
        <v>8567</v>
      </c>
      <c r="H1821" s="723">
        <v>48</v>
      </c>
      <c r="I1821" s="684">
        <v>0.13700000000000001</v>
      </c>
      <c r="J1821" s="684">
        <v>0.48616880000000001</v>
      </c>
      <c r="K1821" s="684" t="s">
        <v>9173</v>
      </c>
      <c r="L1821" s="445">
        <v>973.16158217338193</v>
      </c>
      <c r="M1821" s="446">
        <f>L1821*ЗМІСТ!$E$13/1000*1.2</f>
        <v>61.371306312329004</v>
      </c>
      <c r="N1821" s="874"/>
      <c r="O1821" s="875"/>
      <c r="P1821" s="1033"/>
      <c r="Q1821" s="887"/>
      <c r="R1821" s="672"/>
      <c r="S1821" s="670"/>
      <c r="T1821" s="671"/>
      <c r="U1821" s="425"/>
    </row>
    <row r="1822" spans="1:21" ht="13.5" customHeight="1" outlineLevel="1">
      <c r="A1822" s="425"/>
      <c r="B1822" s="170">
        <f t="shared" si="29"/>
        <v>1815</v>
      </c>
      <c r="C1822" s="450"/>
      <c r="D1822" s="47">
        <v>8595057657175</v>
      </c>
      <c r="E1822" s="204" t="s">
        <v>2175</v>
      </c>
      <c r="F1822" s="582" t="s">
        <v>2176</v>
      </c>
      <c r="G1822" s="715" t="s">
        <v>8567</v>
      </c>
      <c r="H1822" s="723">
        <v>24</v>
      </c>
      <c r="I1822" s="684">
        <v>0.115</v>
      </c>
      <c r="J1822" s="684">
        <v>0.62184379999999995</v>
      </c>
      <c r="K1822" s="684" t="s">
        <v>9173</v>
      </c>
      <c r="L1822" s="445">
        <v>2626.5693866910865</v>
      </c>
      <c r="M1822" s="446">
        <f>L1822*ЗМІСТ!$E$13/1000*1.2</f>
        <v>165.64155155118479</v>
      </c>
      <c r="N1822" s="874">
        <v>-3.0241861829776669E-2</v>
      </c>
      <c r="O1822" s="875"/>
      <c r="P1822" s="1033"/>
      <c r="Q1822" s="887"/>
      <c r="R1822" s="672"/>
      <c r="S1822" s="670"/>
      <c r="T1822" s="671"/>
      <c r="U1822" s="425"/>
    </row>
    <row r="1823" spans="1:21" ht="13.5" customHeight="1" outlineLevel="1">
      <c r="A1823" s="425"/>
      <c r="B1823" s="170">
        <f t="shared" si="29"/>
        <v>1816</v>
      </c>
      <c r="C1823" s="450"/>
      <c r="D1823" s="47">
        <v>8595057691032</v>
      </c>
      <c r="E1823" s="204" t="s">
        <v>3964</v>
      </c>
      <c r="F1823" s="582" t="s">
        <v>7163</v>
      </c>
      <c r="G1823" s="715" t="s">
        <v>8567</v>
      </c>
      <c r="H1823" s="723">
        <v>50</v>
      </c>
      <c r="I1823" s="684">
        <v>0.13500000000000001</v>
      </c>
      <c r="J1823" s="684">
        <v>0.46672200000000003</v>
      </c>
      <c r="K1823" s="684" t="s">
        <v>9173</v>
      </c>
      <c r="L1823" s="445">
        <v>1130.3904589546089</v>
      </c>
      <c r="M1823" s="446">
        <f>L1823*ЗМІСТ!$E$13/1000*1.2</f>
        <v>71.286763041040018</v>
      </c>
      <c r="N1823" s="874"/>
      <c r="O1823" s="875"/>
      <c r="P1823" s="1033"/>
      <c r="Q1823" s="887"/>
      <c r="R1823" s="672"/>
      <c r="S1823" s="670"/>
      <c r="T1823" s="671"/>
      <c r="U1823" s="425"/>
    </row>
    <row r="1824" spans="1:21" ht="13.5" customHeight="1" outlineLevel="1">
      <c r="A1824" s="425"/>
      <c r="B1824" s="170">
        <f t="shared" si="29"/>
        <v>1817</v>
      </c>
      <c r="C1824" s="450"/>
      <c r="D1824" s="47">
        <v>8595057616844</v>
      </c>
      <c r="E1824" s="204" t="s">
        <v>1229</v>
      </c>
      <c r="F1824" s="582" t="s">
        <v>7164</v>
      </c>
      <c r="G1824" s="715" t="s">
        <v>8567</v>
      </c>
      <c r="H1824" s="723">
        <v>40</v>
      </c>
      <c r="I1824" s="684">
        <v>0.16500000000000001</v>
      </c>
      <c r="J1824" s="684">
        <v>0.64445629999999998</v>
      </c>
      <c r="K1824" s="684" t="s">
        <v>9173</v>
      </c>
      <c r="L1824" s="445">
        <v>956.29524429481523</v>
      </c>
      <c r="M1824" s="446">
        <f>L1824*ЗМІСТ!$E$13/1000*1.2</f>
        <v>60.307650278969135</v>
      </c>
      <c r="N1824" s="874"/>
      <c r="O1824" s="1050" t="s">
        <v>9171</v>
      </c>
      <c r="P1824" s="1033"/>
      <c r="Q1824" s="1033"/>
      <c r="R1824" s="672"/>
      <c r="S1824" s="670"/>
      <c r="T1824" s="671"/>
      <c r="U1824" s="425"/>
    </row>
    <row r="1825" spans="1:21" ht="13.5" customHeight="1" outlineLevel="1">
      <c r="A1825" s="425"/>
      <c r="B1825" s="170">
        <f t="shared" si="29"/>
        <v>1818</v>
      </c>
      <c r="C1825" s="450"/>
      <c r="D1825" s="47">
        <v>8595057691049</v>
      </c>
      <c r="E1825" s="204" t="s">
        <v>3965</v>
      </c>
      <c r="F1825" s="582" t="s">
        <v>7165</v>
      </c>
      <c r="G1825" s="715" t="s">
        <v>8567</v>
      </c>
      <c r="H1825" s="723">
        <v>40</v>
      </c>
      <c r="I1825" s="684">
        <v>0.16500000000000001</v>
      </c>
      <c r="J1825" s="684">
        <v>0.64445629999999998</v>
      </c>
      <c r="K1825" s="684" t="s">
        <v>9173</v>
      </c>
      <c r="L1825" s="445">
        <v>1237.8627341059209</v>
      </c>
      <c r="M1825" s="446">
        <f>L1825*ЗМІСТ!$E$13/1000*1.2</f>
        <v>78.06437740561833</v>
      </c>
      <c r="N1825" s="874"/>
      <c r="O1825" s="875"/>
      <c r="P1825" s="1033"/>
      <c r="Q1825" s="887"/>
      <c r="R1825" s="672"/>
      <c r="S1825" s="670"/>
      <c r="T1825" s="671"/>
      <c r="U1825" s="425"/>
    </row>
    <row r="1826" spans="1:21" ht="13.5" customHeight="1" outlineLevel="1">
      <c r="A1826" s="425"/>
      <c r="B1826" s="170">
        <f t="shared" si="29"/>
        <v>1819</v>
      </c>
      <c r="C1826" s="450"/>
      <c r="D1826" s="47">
        <v>8595057633858</v>
      </c>
      <c r="E1826" s="204" t="s">
        <v>3966</v>
      </c>
      <c r="F1826" s="582" t="s">
        <v>7166</v>
      </c>
      <c r="G1826" s="715" t="s">
        <v>8567</v>
      </c>
      <c r="H1826" s="723">
        <v>50</v>
      </c>
      <c r="I1826" s="684">
        <v>0.17799999999999999</v>
      </c>
      <c r="J1826" s="684">
        <v>0.78</v>
      </c>
      <c r="K1826" s="684" t="s">
        <v>9173</v>
      </c>
      <c r="L1826" s="445">
        <v>905.90721477411478</v>
      </c>
      <c r="M1826" s="446">
        <f>L1826*ЗМІСТ!$E$13/1000*1.2</f>
        <v>57.129987647360402</v>
      </c>
      <c r="N1826" s="874"/>
      <c r="O1826" s="875"/>
      <c r="P1826" s="1033"/>
      <c r="Q1826" s="887"/>
      <c r="R1826" s="672"/>
      <c r="S1826" s="670"/>
      <c r="T1826" s="671"/>
      <c r="U1826" s="425"/>
    </row>
    <row r="1827" spans="1:21" ht="13.5" customHeight="1" outlineLevel="1">
      <c r="A1827" s="425"/>
      <c r="B1827" s="170">
        <f t="shared" si="29"/>
        <v>1820</v>
      </c>
      <c r="C1827" s="450"/>
      <c r="D1827" s="47">
        <v>8595057633872</v>
      </c>
      <c r="E1827" s="204" t="s">
        <v>1250</v>
      </c>
      <c r="F1827" s="582" t="s">
        <v>7167</v>
      </c>
      <c r="G1827" s="715" t="s">
        <v>8567</v>
      </c>
      <c r="H1827" s="723">
        <v>48</v>
      </c>
      <c r="I1827" s="684">
        <v>0.17799999999999999</v>
      </c>
      <c r="J1827" s="684">
        <v>0.83938440000000003</v>
      </c>
      <c r="K1827" s="684" t="s">
        <v>9173</v>
      </c>
      <c r="L1827" s="445">
        <v>1041.4694141636141</v>
      </c>
      <c r="M1827" s="446">
        <f>L1827*ЗМІСТ!$E$13/1000*1.2</f>
        <v>65.679060499707887</v>
      </c>
      <c r="N1827" s="874"/>
      <c r="O1827" s="1050" t="s">
        <v>9171</v>
      </c>
      <c r="P1827" s="1033"/>
      <c r="Q1827" s="1033"/>
      <c r="R1827" s="672"/>
      <c r="S1827" s="670"/>
      <c r="T1827" s="671"/>
      <c r="U1827" s="425"/>
    </row>
    <row r="1828" spans="1:21" ht="13.5" customHeight="1" outlineLevel="1">
      <c r="A1828" s="425"/>
      <c r="B1828" s="170">
        <f t="shared" si="29"/>
        <v>1821</v>
      </c>
      <c r="C1828" s="444"/>
      <c r="D1828" s="47">
        <v>8595057691056</v>
      </c>
      <c r="E1828" s="204" t="s">
        <v>3967</v>
      </c>
      <c r="F1828" s="582" t="s">
        <v>7168</v>
      </c>
      <c r="G1828" s="715" t="s">
        <v>8567</v>
      </c>
      <c r="H1828" s="723">
        <v>48</v>
      </c>
      <c r="I1828" s="684">
        <v>0.17799999999999999</v>
      </c>
      <c r="J1828" s="684">
        <v>0.89507809999999999</v>
      </c>
      <c r="K1828" s="684" t="s">
        <v>9173</v>
      </c>
      <c r="L1828" s="445">
        <v>1449.8311115995114</v>
      </c>
      <c r="M1828" s="446">
        <f>L1828*ЗМІСТ!$E$13/1000*1.2</f>
        <v>91.431917248933715</v>
      </c>
      <c r="N1828" s="874"/>
      <c r="O1828" s="875"/>
      <c r="P1828" s="1033"/>
      <c r="Q1828" s="887"/>
      <c r="R1828" s="672"/>
      <c r="S1828" s="670"/>
      <c r="T1828" s="671"/>
      <c r="U1828" s="425"/>
    </row>
    <row r="1829" spans="1:21" ht="13.5" customHeight="1" outlineLevel="1">
      <c r="A1829" s="425"/>
      <c r="B1829" s="170">
        <f t="shared" si="29"/>
        <v>1822</v>
      </c>
      <c r="C1829" s="444"/>
      <c r="D1829" s="47">
        <v>8595057620605</v>
      </c>
      <c r="E1829" s="204" t="s">
        <v>1271</v>
      </c>
      <c r="F1829" s="582" t="s">
        <v>7169</v>
      </c>
      <c r="G1829" s="715" t="s">
        <v>8567</v>
      </c>
      <c r="H1829" s="723">
        <v>80</v>
      </c>
      <c r="I1829" s="684">
        <v>0.16</v>
      </c>
      <c r="J1829" s="684">
        <v>0.52419890000000002</v>
      </c>
      <c r="K1829" s="684" t="s">
        <v>9173</v>
      </c>
      <c r="L1829" s="445">
        <v>912.20685777746905</v>
      </c>
      <c r="M1829" s="446">
        <f>L1829*ЗМІСТ!$E$13/1000*1.2</f>
        <v>57.527267325781068</v>
      </c>
      <c r="N1829" s="874"/>
      <c r="O1829" s="875"/>
      <c r="P1829" s="1033"/>
      <c r="Q1829" s="887"/>
      <c r="R1829" s="672"/>
      <c r="S1829" s="670"/>
      <c r="T1829" s="671"/>
      <c r="U1829" s="425"/>
    </row>
    <row r="1830" spans="1:21" ht="13.5" customHeight="1" outlineLevel="1">
      <c r="A1830" s="425"/>
      <c r="B1830" s="170">
        <f t="shared" si="29"/>
        <v>1823</v>
      </c>
      <c r="C1830" s="444"/>
      <c r="D1830" s="47">
        <v>8595057691063</v>
      </c>
      <c r="E1830" s="204" t="s">
        <v>3968</v>
      </c>
      <c r="F1830" s="582" t="s">
        <v>7170</v>
      </c>
      <c r="G1830" s="715" t="s">
        <v>8567</v>
      </c>
      <c r="H1830" s="723">
        <v>80</v>
      </c>
      <c r="I1830" s="684">
        <v>0.16</v>
      </c>
      <c r="J1830" s="684">
        <v>0.57661879999999999</v>
      </c>
      <c r="K1830" s="684" t="s">
        <v>9173</v>
      </c>
      <c r="L1830" s="445">
        <v>1267.0124424212188</v>
      </c>
      <c r="M1830" s="446">
        <f>L1830*ЗМІСТ!$E$13/1000*1.2</f>
        <v>79.902669946860954</v>
      </c>
      <c r="N1830" s="874"/>
      <c r="O1830" s="875"/>
      <c r="P1830" s="1033"/>
      <c r="Q1830" s="887"/>
      <c r="R1830" s="672"/>
      <c r="S1830" s="670"/>
      <c r="T1830" s="671"/>
      <c r="U1830" s="425"/>
    </row>
    <row r="1831" spans="1:21" ht="14.25" customHeight="1" outlineLevel="1">
      <c r="A1831" s="425"/>
      <c r="B1831" s="170">
        <f t="shared" si="29"/>
        <v>1824</v>
      </c>
      <c r="C1831" s="444"/>
      <c r="D1831" s="47">
        <v>8595057610163</v>
      </c>
      <c r="E1831" s="204" t="s">
        <v>3969</v>
      </c>
      <c r="F1831" s="582" t="s">
        <v>7171</v>
      </c>
      <c r="G1831" s="715" t="s">
        <v>8567</v>
      </c>
      <c r="H1831" s="723">
        <v>70</v>
      </c>
      <c r="I1831" s="684">
        <v>0.23</v>
      </c>
      <c r="J1831" s="684">
        <v>0.72</v>
      </c>
      <c r="K1831" s="684" t="s">
        <v>9173</v>
      </c>
      <c r="L1831" s="445">
        <v>1073.6055393162392</v>
      </c>
      <c r="M1831" s="446">
        <f>L1831*ЗМІСТ!$E$13/1000*1.2</f>
        <v>67.705687954552999</v>
      </c>
      <c r="N1831" s="874">
        <v>-1.5635950278544114E-2</v>
      </c>
      <c r="O1831" s="875"/>
      <c r="P1831" s="1033"/>
      <c r="Q1831" s="887"/>
      <c r="R1831" s="672"/>
      <c r="S1831" s="670"/>
      <c r="T1831" s="671"/>
      <c r="U1831" s="425"/>
    </row>
    <row r="1832" spans="1:21" ht="13.5" customHeight="1" outlineLevel="1">
      <c r="A1832" s="425"/>
      <c r="B1832" s="170">
        <f t="shared" si="29"/>
        <v>1825</v>
      </c>
      <c r="C1832" s="450"/>
      <c r="D1832" s="47">
        <v>8595057656673</v>
      </c>
      <c r="E1832" s="204" t="s">
        <v>3970</v>
      </c>
      <c r="F1832" s="582" t="s">
        <v>7172</v>
      </c>
      <c r="G1832" s="715" t="s">
        <v>8567</v>
      </c>
      <c r="H1832" s="723">
        <v>12</v>
      </c>
      <c r="I1832" s="684">
        <v>0.23</v>
      </c>
      <c r="J1832" s="684">
        <v>1.2436875000000001</v>
      </c>
      <c r="K1832" s="684" t="s">
        <v>9173</v>
      </c>
      <c r="L1832" s="445">
        <v>8132.3550071151531</v>
      </c>
      <c r="M1832" s="446">
        <f>L1832*ЗМІСТ!$E$13/1000*1.2</f>
        <v>512.85753499190878</v>
      </c>
      <c r="N1832" s="874">
        <v>-1.1931422003545059E-2</v>
      </c>
      <c r="O1832" s="875"/>
      <c r="P1832" s="1033"/>
      <c r="Q1832" s="887"/>
      <c r="R1832" s="672"/>
      <c r="S1832" s="670"/>
      <c r="T1832" s="671"/>
      <c r="U1832" s="425"/>
    </row>
    <row r="1833" spans="1:21" ht="13.5" customHeight="1" outlineLevel="1">
      <c r="A1833" s="425"/>
      <c r="B1833" s="170">
        <f t="shared" si="29"/>
        <v>1826</v>
      </c>
      <c r="C1833" s="450"/>
      <c r="D1833" s="47">
        <v>8595057656680</v>
      </c>
      <c r="E1833" s="204" t="s">
        <v>3971</v>
      </c>
      <c r="F1833" s="582" t="s">
        <v>7159</v>
      </c>
      <c r="G1833" s="715" t="s">
        <v>8567</v>
      </c>
      <c r="H1833" s="723">
        <v>12</v>
      </c>
      <c r="I1833" s="684">
        <v>0.23</v>
      </c>
      <c r="J1833" s="684">
        <v>1.2436875000000001</v>
      </c>
      <c r="K1833" s="684" t="s">
        <v>9173</v>
      </c>
      <c r="L1833" s="445">
        <v>8119.865479514473</v>
      </c>
      <c r="M1833" s="446">
        <f>L1833*ЗМІСТ!$E$13/1000*1.2</f>
        <v>512.06989742162398</v>
      </c>
      <c r="N1833" s="874">
        <v>-1.2011886235216972E-2</v>
      </c>
      <c r="O1833" s="875"/>
      <c r="P1833" s="1033"/>
      <c r="Q1833" s="887"/>
      <c r="R1833" s="672"/>
      <c r="S1833" s="670"/>
      <c r="T1833" s="671"/>
      <c r="U1833" s="425"/>
    </row>
    <row r="1834" spans="1:21" ht="13.5" customHeight="1" outlineLevel="1">
      <c r="A1834" s="425"/>
      <c r="B1834" s="170">
        <f t="shared" si="29"/>
        <v>1827</v>
      </c>
      <c r="C1834" s="450"/>
      <c r="D1834" s="47">
        <v>8595057666023</v>
      </c>
      <c r="E1834" s="204" t="s">
        <v>3972</v>
      </c>
      <c r="F1834" s="582" t="s">
        <v>7173</v>
      </c>
      <c r="G1834" s="715" t="s">
        <v>8567</v>
      </c>
      <c r="H1834" s="723">
        <v>24</v>
      </c>
      <c r="I1834" s="684">
        <v>0.23</v>
      </c>
      <c r="J1834" s="684">
        <v>0.97233749999999997</v>
      </c>
      <c r="K1834" s="684" t="s">
        <v>9173</v>
      </c>
      <c r="L1834" s="445">
        <v>1707.1951727062194</v>
      </c>
      <c r="M1834" s="446">
        <f>L1834*ЗМІСТ!$E$13/1000*1.2</f>
        <v>107.66228322031738</v>
      </c>
      <c r="N1834" s="874">
        <v>-1.1717181247560594E-2</v>
      </c>
      <c r="O1834" s="875"/>
      <c r="P1834" s="1033"/>
      <c r="Q1834" s="887"/>
      <c r="R1834" s="672"/>
      <c r="S1834" s="670"/>
      <c r="T1834" s="671"/>
      <c r="U1834" s="425"/>
    </row>
    <row r="1835" spans="1:21" ht="13.5" customHeight="1" outlineLevel="1">
      <c r="A1835" s="425"/>
      <c r="B1835" s="170">
        <f t="shared" si="29"/>
        <v>1828</v>
      </c>
      <c r="C1835" s="450"/>
      <c r="D1835" s="47">
        <v>8595568903082</v>
      </c>
      <c r="E1835" s="204" t="s">
        <v>1314</v>
      </c>
      <c r="F1835" s="582" t="s">
        <v>7174</v>
      </c>
      <c r="G1835" s="715" t="s">
        <v>8567</v>
      </c>
      <c r="H1835" s="723">
        <v>24</v>
      </c>
      <c r="I1835" s="684">
        <v>0.23</v>
      </c>
      <c r="J1835" s="684">
        <v>0.97233749999999997</v>
      </c>
      <c r="K1835" s="684" t="s">
        <v>9173</v>
      </c>
      <c r="L1835" s="445">
        <v>1476.5261107448107</v>
      </c>
      <c r="M1835" s="446">
        <f>L1835*ЗМІСТ!$E$13/1000*1.2</f>
        <v>93.11540640383302</v>
      </c>
      <c r="N1835" s="874">
        <v>-1.9447622936094922E-2</v>
      </c>
      <c r="O1835" s="875"/>
      <c r="P1835" s="1033"/>
      <c r="Q1835" s="887"/>
      <c r="R1835" s="672"/>
      <c r="S1835" s="670"/>
      <c r="T1835" s="671"/>
      <c r="U1835" s="425"/>
    </row>
    <row r="1836" spans="1:21" ht="13.5" customHeight="1" outlineLevel="1">
      <c r="A1836" s="425"/>
      <c r="B1836" s="170">
        <f t="shared" si="29"/>
        <v>1829</v>
      </c>
      <c r="C1836" s="450"/>
      <c r="D1836" s="47">
        <v>8595568903099</v>
      </c>
      <c r="E1836" s="204" t="s">
        <v>1351</v>
      </c>
      <c r="F1836" s="582" t="s">
        <v>7175</v>
      </c>
      <c r="G1836" s="715" t="s">
        <v>8567</v>
      </c>
      <c r="H1836" s="723">
        <v>24</v>
      </c>
      <c r="I1836" s="684">
        <v>0.23</v>
      </c>
      <c r="J1836" s="684">
        <v>0.97233749999999997</v>
      </c>
      <c r="K1836" s="684" t="s">
        <v>9173</v>
      </c>
      <c r="L1836" s="445">
        <v>1517.7343345543341</v>
      </c>
      <c r="M1836" s="446">
        <f>L1836*ЗМІСТ!$E$13/1000*1.2</f>
        <v>95.71415523684098</v>
      </c>
      <c r="N1836" s="874">
        <v>-1.4717500546986062E-2</v>
      </c>
      <c r="O1836" s="875"/>
      <c r="P1836" s="1033"/>
      <c r="Q1836" s="887"/>
      <c r="R1836" s="672"/>
      <c r="S1836" s="670"/>
      <c r="T1836" s="671"/>
      <c r="U1836" s="425"/>
    </row>
    <row r="1837" spans="1:21" ht="13.5" customHeight="1" outlineLevel="1">
      <c r="A1837" s="425"/>
      <c r="B1837" s="170">
        <f t="shared" si="29"/>
        <v>1830</v>
      </c>
      <c r="C1837" s="450"/>
      <c r="D1837" s="47">
        <v>8595057656437</v>
      </c>
      <c r="E1837" s="204" t="s">
        <v>2199</v>
      </c>
      <c r="F1837" s="582" t="s">
        <v>2200</v>
      </c>
      <c r="G1837" s="715" t="s">
        <v>8567</v>
      </c>
      <c r="H1837" s="723">
        <v>12</v>
      </c>
      <c r="I1837" s="684">
        <v>0.192</v>
      </c>
      <c r="J1837" s="684">
        <v>1.2436875000000001</v>
      </c>
      <c r="K1837" s="684" t="s">
        <v>9173</v>
      </c>
      <c r="L1837" s="445">
        <v>4103.2296416361414</v>
      </c>
      <c r="M1837" s="446">
        <f>L1837*ЗМІСТ!$E$13/1000*1.2</f>
        <v>258.76541760339893</v>
      </c>
      <c r="N1837" s="874"/>
      <c r="O1837" s="875"/>
      <c r="P1837" s="1033"/>
      <c r="Q1837" s="887"/>
      <c r="R1837" s="672"/>
      <c r="S1837" s="670"/>
      <c r="T1837" s="671"/>
      <c r="U1837" s="425"/>
    </row>
    <row r="1838" spans="1:21" ht="13.5" customHeight="1" outlineLevel="1">
      <c r="A1838" s="425"/>
      <c r="B1838" s="170">
        <f t="shared" si="29"/>
        <v>1831</v>
      </c>
      <c r="C1838" s="450"/>
      <c r="D1838" s="47">
        <v>8595057651685</v>
      </c>
      <c r="E1838" s="204" t="s">
        <v>3973</v>
      </c>
      <c r="F1838" s="582" t="s">
        <v>7176</v>
      </c>
      <c r="G1838" s="715" t="s">
        <v>8567</v>
      </c>
      <c r="H1838" s="723">
        <v>45</v>
      </c>
      <c r="I1838" s="684">
        <v>0.38500000000000001</v>
      </c>
      <c r="J1838" s="684">
        <v>1.75</v>
      </c>
      <c r="K1838" s="684" t="s">
        <v>9173</v>
      </c>
      <c r="L1838" s="445">
        <v>1709.0602123242393</v>
      </c>
      <c r="M1838" s="446">
        <f>L1838*ЗМІСТ!$E$13/1000*1.2</f>
        <v>107.77989978038185</v>
      </c>
      <c r="N1838" s="874"/>
      <c r="O1838" s="875"/>
      <c r="P1838" s="1033"/>
      <c r="Q1838" s="887"/>
      <c r="R1838" s="672"/>
      <c r="S1838" s="670"/>
      <c r="T1838" s="671"/>
      <c r="U1838" s="425"/>
    </row>
    <row r="1839" spans="1:21" ht="13.5" customHeight="1" outlineLevel="1">
      <c r="A1839" s="425"/>
      <c r="B1839" s="170">
        <f t="shared" si="29"/>
        <v>1832</v>
      </c>
      <c r="C1839" s="450"/>
      <c r="D1839" s="47">
        <v>8595057651678</v>
      </c>
      <c r="E1839" s="204" t="s">
        <v>3974</v>
      </c>
      <c r="F1839" s="582" t="s">
        <v>7176</v>
      </c>
      <c r="G1839" s="715" t="s">
        <v>8567</v>
      </c>
      <c r="H1839" s="723">
        <v>30</v>
      </c>
      <c r="I1839" s="684">
        <v>0.38500000000000001</v>
      </c>
      <c r="J1839" s="684">
        <v>1.7333333</v>
      </c>
      <c r="K1839" s="684" t="s">
        <v>9173</v>
      </c>
      <c r="L1839" s="445">
        <v>1590.1585065934062</v>
      </c>
      <c r="M1839" s="446">
        <f>L1839*ЗМІСТ!$E$13/1000*1.2</f>
        <v>100.28150163444549</v>
      </c>
      <c r="N1839" s="874"/>
      <c r="O1839" s="875"/>
      <c r="P1839" s="1033"/>
      <c r="Q1839" s="887"/>
      <c r="R1839" s="672"/>
      <c r="S1839" s="670"/>
      <c r="T1839" s="671"/>
      <c r="U1839" s="425"/>
    </row>
    <row r="1840" spans="1:21" ht="13.5" customHeight="1" outlineLevel="1">
      <c r="A1840" s="425"/>
      <c r="B1840" s="170">
        <f t="shared" si="29"/>
        <v>1833</v>
      </c>
      <c r="C1840" s="450"/>
      <c r="D1840" s="47">
        <v>8595057666030</v>
      </c>
      <c r="E1840" s="204" t="s">
        <v>3975</v>
      </c>
      <c r="F1840" s="582" t="s">
        <v>7177</v>
      </c>
      <c r="G1840" s="715" t="s">
        <v>8567</v>
      </c>
      <c r="H1840" s="723">
        <v>20</v>
      </c>
      <c r="I1840" s="684">
        <v>0.38500000000000001</v>
      </c>
      <c r="J1840" s="684">
        <v>2.0145225</v>
      </c>
      <c r="K1840" s="684" t="s">
        <v>9173</v>
      </c>
      <c r="L1840" s="445">
        <v>2427.0527273504272</v>
      </c>
      <c r="M1840" s="446">
        <f>L1840*ЗМІСТ!$E$13/1000*1.2</f>
        <v>153.05926486919094</v>
      </c>
      <c r="N1840" s="874"/>
      <c r="O1840" s="875"/>
      <c r="P1840" s="1033"/>
      <c r="Q1840" s="887"/>
      <c r="R1840" s="672"/>
      <c r="S1840" s="670"/>
      <c r="T1840" s="671"/>
      <c r="U1840" s="425"/>
    </row>
    <row r="1841" spans="1:21" ht="13.5" customHeight="1" outlineLevel="1">
      <c r="A1841" s="425"/>
      <c r="B1841" s="170">
        <f t="shared" si="29"/>
        <v>1834</v>
      </c>
      <c r="C1841" s="450"/>
      <c r="D1841" s="47">
        <v>8595568903105</v>
      </c>
      <c r="E1841" s="204" t="s">
        <v>1393</v>
      </c>
      <c r="F1841" s="582" t="s">
        <v>7178</v>
      </c>
      <c r="G1841" s="715" t="s">
        <v>8567</v>
      </c>
      <c r="H1841" s="723">
        <v>20</v>
      </c>
      <c r="I1841" s="684">
        <v>0.38500000000000001</v>
      </c>
      <c r="J1841" s="684">
        <v>2.0145225</v>
      </c>
      <c r="K1841" s="684" t="s">
        <v>9173</v>
      </c>
      <c r="L1841" s="445">
        <v>2740.6503443223442</v>
      </c>
      <c r="M1841" s="446">
        <f>L1841*ЗМІСТ!$E$13/1000*1.2</f>
        <v>172.83593481028922</v>
      </c>
      <c r="N1841" s="874">
        <v>-7.0848742013749355E-2</v>
      </c>
      <c r="O1841" s="875"/>
      <c r="P1841" s="1033"/>
      <c r="Q1841" s="887"/>
      <c r="R1841" s="672"/>
      <c r="S1841" s="670"/>
      <c r="T1841" s="671"/>
      <c r="U1841" s="425"/>
    </row>
    <row r="1842" spans="1:21" ht="13.5" customHeight="1" outlineLevel="1">
      <c r="A1842" s="425"/>
      <c r="B1842" s="170">
        <f t="shared" si="29"/>
        <v>1835</v>
      </c>
      <c r="C1842" s="450"/>
      <c r="D1842" s="47">
        <v>8595568903112</v>
      </c>
      <c r="E1842" s="204" t="s">
        <v>1414</v>
      </c>
      <c r="F1842" s="582" t="s">
        <v>7179</v>
      </c>
      <c r="G1842" s="715" t="s">
        <v>8567</v>
      </c>
      <c r="H1842" s="723">
        <v>20</v>
      </c>
      <c r="I1842" s="684">
        <v>0.38500000000000001</v>
      </c>
      <c r="J1842" s="684">
        <v>2.0145225</v>
      </c>
      <c r="K1842" s="684" t="s">
        <v>9173</v>
      </c>
      <c r="L1842" s="445">
        <v>2631.9415913308908</v>
      </c>
      <c r="M1842" s="446">
        <f>L1842*ЗМІСТ!$E$13/1000*1.2</f>
        <v>165.98034340503665</v>
      </c>
      <c r="N1842" s="874">
        <v>-4.0534591452151256E-2</v>
      </c>
      <c r="O1842" s="875"/>
      <c r="P1842" s="1033"/>
      <c r="Q1842" s="887"/>
      <c r="R1842" s="672"/>
      <c r="S1842" s="670"/>
      <c r="T1842" s="671"/>
      <c r="U1842" s="425"/>
    </row>
    <row r="1843" spans="1:21" ht="13.5" customHeight="1" outlineLevel="1">
      <c r="A1843" s="425"/>
      <c r="B1843" s="170">
        <f t="shared" si="29"/>
        <v>1836</v>
      </c>
      <c r="C1843" s="450"/>
      <c r="D1843" s="47">
        <v>8595057657199</v>
      </c>
      <c r="E1843" s="204" t="s">
        <v>2223</v>
      </c>
      <c r="F1843" s="582" t="s">
        <v>2224</v>
      </c>
      <c r="G1843" s="715" t="s">
        <v>8567</v>
      </c>
      <c r="H1843" s="723">
        <v>12</v>
      </c>
      <c r="I1843" s="684">
        <v>0.31</v>
      </c>
      <c r="J1843" s="684">
        <v>1.9446749999999999</v>
      </c>
      <c r="K1843" s="684" t="s">
        <v>9173</v>
      </c>
      <c r="L1843" s="445">
        <v>6420.5905583638578</v>
      </c>
      <c r="M1843" s="446">
        <f>L1843*ЗМІСТ!$E$13/1000*1.2</f>
        <v>404.9070956781689</v>
      </c>
      <c r="N1843" s="874"/>
      <c r="O1843" s="875"/>
      <c r="P1843" s="1033"/>
      <c r="Q1843" s="887"/>
      <c r="R1843" s="672"/>
      <c r="S1843" s="670"/>
      <c r="T1843" s="671"/>
      <c r="U1843" s="425"/>
    </row>
    <row r="1844" spans="1:21" ht="13.5" customHeight="1" outlineLevel="1">
      <c r="A1844" s="425"/>
      <c r="B1844" s="170">
        <f t="shared" si="29"/>
        <v>1837</v>
      </c>
      <c r="C1844" s="21"/>
      <c r="D1844" s="47">
        <v>8595568923530</v>
      </c>
      <c r="E1844" s="204" t="s">
        <v>1438</v>
      </c>
      <c r="F1844" s="582" t="s">
        <v>7180</v>
      </c>
      <c r="G1844" s="715" t="s">
        <v>8567</v>
      </c>
      <c r="H1844" s="723">
        <v>32</v>
      </c>
      <c r="I1844" s="684">
        <v>0.28000000000000003</v>
      </c>
      <c r="J1844" s="684">
        <v>1.2590766</v>
      </c>
      <c r="K1844" s="684" t="s">
        <v>9173</v>
      </c>
      <c r="L1844" s="445">
        <v>1469.1577785103784</v>
      </c>
      <c r="M1844" s="446">
        <f>L1844*ЗМІСТ!$E$13/1000*1.2</f>
        <v>92.650731078733926</v>
      </c>
      <c r="N1844" s="874">
        <v>-1.7267982258283191E-2</v>
      </c>
      <c r="O1844" s="875"/>
      <c r="P1844" s="1033"/>
      <c r="Q1844" s="887"/>
      <c r="R1844" s="672"/>
      <c r="S1844" s="670"/>
      <c r="T1844" s="671"/>
      <c r="U1844" s="425"/>
    </row>
    <row r="1845" spans="1:21" ht="13.5" customHeight="1" outlineLevel="1">
      <c r="A1845" s="425"/>
      <c r="B1845" s="170">
        <f t="shared" si="29"/>
        <v>1838</v>
      </c>
      <c r="C1845" s="21"/>
      <c r="D1845" s="47">
        <v>8595568923547</v>
      </c>
      <c r="E1845" s="204" t="s">
        <v>1441</v>
      </c>
      <c r="F1845" s="582" t="s">
        <v>7181</v>
      </c>
      <c r="G1845" s="715" t="s">
        <v>8567</v>
      </c>
      <c r="H1845" s="723">
        <v>32</v>
      </c>
      <c r="I1845" s="684">
        <v>0.3</v>
      </c>
      <c r="J1845" s="684">
        <v>1.2590766</v>
      </c>
      <c r="K1845" s="684" t="s">
        <v>9173</v>
      </c>
      <c r="L1845" s="445">
        <v>1565.553331257631</v>
      </c>
      <c r="M1845" s="446">
        <f>L1845*ЗМІСТ!$E$13/1000*1.2</f>
        <v>98.729804793898225</v>
      </c>
      <c r="N1845" s="874">
        <v>-2.1110440161044561E-2</v>
      </c>
      <c r="O1845" s="875"/>
      <c r="P1845" s="1033"/>
      <c r="Q1845" s="887"/>
      <c r="R1845" s="672"/>
      <c r="S1845" s="670"/>
      <c r="T1845" s="671"/>
      <c r="U1845" s="425"/>
    </row>
    <row r="1846" spans="1:21" ht="13.5" customHeight="1" outlineLevel="1">
      <c r="A1846" s="425"/>
      <c r="B1846" s="170">
        <f t="shared" si="29"/>
        <v>1839</v>
      </c>
      <c r="C1846" s="450"/>
      <c r="D1846" s="47">
        <v>8595568922458</v>
      </c>
      <c r="E1846" s="204" t="s">
        <v>1435</v>
      </c>
      <c r="F1846" s="582" t="s">
        <v>7182</v>
      </c>
      <c r="G1846" s="715" t="s">
        <v>8567</v>
      </c>
      <c r="H1846" s="723">
        <v>32</v>
      </c>
      <c r="I1846" s="684">
        <v>0.245</v>
      </c>
      <c r="J1846" s="684">
        <v>1.2590766</v>
      </c>
      <c r="K1846" s="684" t="s">
        <v>9173</v>
      </c>
      <c r="L1846" s="445">
        <v>1350.2542923818514</v>
      </c>
      <c r="M1846" s="446">
        <f>L1846*ЗМІСТ!$E$13/1000*1.2</f>
        <v>85.152220654082285</v>
      </c>
      <c r="N1846" s="874">
        <v>-1.4124877907308953E-2</v>
      </c>
      <c r="O1846" s="875"/>
      <c r="P1846" s="1033"/>
      <c r="Q1846" s="887"/>
      <c r="R1846" s="672"/>
      <c r="S1846" s="670"/>
      <c r="T1846" s="671"/>
      <c r="U1846" s="425"/>
    </row>
    <row r="1847" spans="1:21" ht="13.5" customHeight="1" outlineLevel="1">
      <c r="A1847" s="425"/>
      <c r="B1847" s="170">
        <f t="shared" si="29"/>
        <v>1840</v>
      </c>
      <c r="C1847" s="450"/>
      <c r="D1847" s="47">
        <v>8595568910660</v>
      </c>
      <c r="E1847" s="204" t="s">
        <v>3976</v>
      </c>
      <c r="F1847" s="582" t="s">
        <v>7183</v>
      </c>
      <c r="G1847" s="715" t="s">
        <v>8568</v>
      </c>
      <c r="H1847" s="723">
        <v>50</v>
      </c>
      <c r="I1847" s="684">
        <v>7.0999999999999994E-2</v>
      </c>
      <c r="J1847" s="684">
        <v>0.59289499999999995</v>
      </c>
      <c r="K1847" s="684" t="s">
        <v>9173</v>
      </c>
      <c r="L1847" s="445">
        <v>1178.75</v>
      </c>
      <c r="M1847" s="446">
        <f>L1847*ЗМІСТ!$E$13/1000*1.2</f>
        <v>74.336501399999989</v>
      </c>
      <c r="N1847" s="874"/>
      <c r="O1847" s="875"/>
      <c r="P1847" s="1033"/>
      <c r="Q1847" s="887"/>
      <c r="R1847" s="672"/>
      <c r="S1847" s="670"/>
      <c r="T1847" s="671"/>
      <c r="U1847" s="425"/>
    </row>
    <row r="1848" spans="1:21" ht="13.5" customHeight="1" outlineLevel="1">
      <c r="A1848" s="425"/>
      <c r="B1848" s="170">
        <f t="shared" si="29"/>
        <v>1841</v>
      </c>
      <c r="C1848" s="450"/>
      <c r="D1848" s="47">
        <v>8595057616387</v>
      </c>
      <c r="E1848" s="204" t="s">
        <v>177</v>
      </c>
      <c r="F1848" s="582" t="s">
        <v>7184</v>
      </c>
      <c r="G1848" s="715" t="s">
        <v>8568</v>
      </c>
      <c r="H1848" s="723">
        <v>160</v>
      </c>
      <c r="I1848" s="684">
        <v>0.03</v>
      </c>
      <c r="J1848" s="684">
        <v>0.17796799999999999</v>
      </c>
      <c r="K1848" s="684" t="s">
        <v>9173</v>
      </c>
      <c r="L1848" s="445">
        <v>432.89985301703075</v>
      </c>
      <c r="M1848" s="446">
        <f>L1848*ЗМІСТ!$E$13/1000*1.2</f>
        <v>27.30032706668954</v>
      </c>
      <c r="N1848" s="874"/>
      <c r="O1848" s="875"/>
      <c r="P1848" s="1033"/>
      <c r="Q1848" s="887"/>
      <c r="R1848" s="672"/>
      <c r="S1848" s="670"/>
      <c r="T1848" s="671"/>
      <c r="U1848" s="425"/>
    </row>
    <row r="1849" spans="1:21" ht="13.5" customHeight="1" outlineLevel="1">
      <c r="A1849" s="425"/>
      <c r="B1849" s="170">
        <f t="shared" si="29"/>
        <v>1842</v>
      </c>
      <c r="C1849" s="450"/>
      <c r="D1849" s="47">
        <v>8595057616394</v>
      </c>
      <c r="E1849" s="204" t="s">
        <v>178</v>
      </c>
      <c r="F1849" s="582" t="s">
        <v>7185</v>
      </c>
      <c r="G1849" s="715" t="s">
        <v>8568</v>
      </c>
      <c r="H1849" s="723">
        <v>120</v>
      </c>
      <c r="I1849" s="684">
        <v>5.16E-2</v>
      </c>
      <c r="J1849" s="684">
        <v>0.23729059999999999</v>
      </c>
      <c r="K1849" s="684" t="s">
        <v>9173</v>
      </c>
      <c r="L1849" s="445">
        <v>672.81365916220045</v>
      </c>
      <c r="M1849" s="446">
        <f>L1849*ЗМІСТ!$E$13/1000*1.2</f>
        <v>42.430212951219538</v>
      </c>
      <c r="N1849" s="874"/>
      <c r="O1849" s="875"/>
      <c r="P1849" s="1033"/>
      <c r="Q1849" s="887"/>
      <c r="R1849" s="672"/>
      <c r="S1849" s="670"/>
      <c r="T1849" s="671"/>
      <c r="U1849" s="425"/>
    </row>
    <row r="1850" spans="1:21" ht="13.5" customHeight="1" outlineLevel="1">
      <c r="A1850" s="425"/>
      <c r="B1850" s="170">
        <f t="shared" si="29"/>
        <v>1843</v>
      </c>
      <c r="C1850" s="450"/>
      <c r="D1850" s="47">
        <v>8595057616349</v>
      </c>
      <c r="E1850" s="204" t="s">
        <v>179</v>
      </c>
      <c r="F1850" s="582" t="s">
        <v>7186</v>
      </c>
      <c r="G1850" s="715" t="s">
        <v>8568</v>
      </c>
      <c r="H1850" s="723">
        <v>160</v>
      </c>
      <c r="I1850" s="684">
        <v>0.03</v>
      </c>
      <c r="J1850" s="684">
        <v>0.17796799999999999</v>
      </c>
      <c r="K1850" s="684" t="s">
        <v>9173</v>
      </c>
      <c r="L1850" s="445">
        <v>438.27865324206556</v>
      </c>
      <c r="M1850" s="446">
        <f>L1850*ЗМІСТ!$E$13/1000*1.2</f>
        <v>27.639534863473099</v>
      </c>
      <c r="N1850" s="874"/>
      <c r="O1850" s="875"/>
      <c r="P1850" s="1033"/>
      <c r="Q1850" s="887"/>
      <c r="R1850" s="672"/>
      <c r="S1850" s="670"/>
      <c r="T1850" s="671"/>
      <c r="U1850" s="425"/>
    </row>
    <row r="1851" spans="1:21" ht="13.5" customHeight="1" outlineLevel="1">
      <c r="A1851" s="425"/>
      <c r="B1851" s="170">
        <f t="shared" si="29"/>
        <v>1844</v>
      </c>
      <c r="C1851" s="450"/>
      <c r="D1851" s="47">
        <v>8595057616356</v>
      </c>
      <c r="E1851" s="204" t="s">
        <v>180</v>
      </c>
      <c r="F1851" s="582" t="s">
        <v>7187</v>
      </c>
      <c r="G1851" s="715" t="s">
        <v>8568</v>
      </c>
      <c r="H1851" s="723">
        <v>120</v>
      </c>
      <c r="I1851" s="684">
        <v>5.1900000000000002E-2</v>
      </c>
      <c r="J1851" s="684">
        <v>0.23729059999999999</v>
      </c>
      <c r="K1851" s="684" t="s">
        <v>9173</v>
      </c>
      <c r="L1851" s="445">
        <v>698.30144251025251</v>
      </c>
      <c r="M1851" s="446">
        <f>L1851*ЗМІСТ!$E$13/1000*1.2</f>
        <v>44.037570442235754</v>
      </c>
      <c r="N1851" s="874"/>
      <c r="O1851" s="875"/>
      <c r="P1851" s="1033"/>
      <c r="Q1851" s="887"/>
      <c r="R1851" s="672"/>
      <c r="S1851" s="670"/>
      <c r="T1851" s="671"/>
      <c r="U1851" s="425"/>
    </row>
    <row r="1852" spans="1:21" ht="13.5" customHeight="1" outlineLevel="1">
      <c r="A1852" s="425"/>
      <c r="B1852" s="170">
        <f t="shared" si="29"/>
        <v>1845</v>
      </c>
      <c r="C1852" s="450"/>
      <c r="D1852" s="47">
        <v>8595057616363</v>
      </c>
      <c r="E1852" s="204" t="s">
        <v>3977</v>
      </c>
      <c r="F1852" s="582" t="s">
        <v>3978</v>
      </c>
      <c r="G1852" s="715" t="s">
        <v>8568</v>
      </c>
      <c r="H1852" s="723">
        <v>100</v>
      </c>
      <c r="I1852" s="684">
        <v>9.2700000000000005E-2</v>
      </c>
      <c r="J1852" s="684">
        <v>0.28474880000000002</v>
      </c>
      <c r="K1852" s="684" t="s">
        <v>9173</v>
      </c>
      <c r="L1852" s="445">
        <v>0</v>
      </c>
      <c r="M1852" s="446">
        <f>L1852*ЗМІСТ!$E$13/1000*1.2</f>
        <v>0</v>
      </c>
      <c r="N1852" s="447" t="s">
        <v>3480</v>
      </c>
      <c r="O1852" s="875"/>
      <c r="P1852" s="1033"/>
      <c r="Q1852" s="887"/>
      <c r="R1852" s="672"/>
      <c r="S1852" s="670"/>
      <c r="T1852" s="671"/>
      <c r="U1852" s="425"/>
    </row>
    <row r="1853" spans="1:21" ht="13.5" customHeight="1" outlineLevel="1">
      <c r="A1853" s="425"/>
      <c r="B1853" s="170">
        <f t="shared" ref="B1853:B1901" si="30">B1852+1</f>
        <v>1846</v>
      </c>
      <c r="C1853" s="450"/>
      <c r="D1853" s="47">
        <v>8595057619296</v>
      </c>
      <c r="E1853" s="204" t="s">
        <v>3979</v>
      </c>
      <c r="F1853" s="582" t="s">
        <v>7188</v>
      </c>
      <c r="G1853" s="715" t="s">
        <v>8568</v>
      </c>
      <c r="H1853" s="723">
        <v>160</v>
      </c>
      <c r="I1853" s="684">
        <v>3.2000000000000001E-2</v>
      </c>
      <c r="J1853" s="684">
        <v>0.17796799999999999</v>
      </c>
      <c r="K1853" s="684" t="s">
        <v>9173</v>
      </c>
      <c r="L1853" s="445">
        <v>459.64256427868014</v>
      </c>
      <c r="M1853" s="446">
        <f>L1853*ЗМІСТ!$E$13/1000*1.2</f>
        <v>28.986825130860396</v>
      </c>
      <c r="N1853" s="874"/>
      <c r="O1853" s="875"/>
      <c r="P1853" s="1033"/>
      <c r="Q1853" s="887"/>
      <c r="R1853" s="672"/>
      <c r="S1853" s="670"/>
      <c r="T1853" s="671"/>
      <c r="U1853" s="425"/>
    </row>
    <row r="1854" spans="1:21" ht="13.5" customHeight="1" outlineLevel="1">
      <c r="A1854" s="425"/>
      <c r="B1854" s="170">
        <f t="shared" si="30"/>
        <v>1847</v>
      </c>
      <c r="C1854" s="450"/>
      <c r="D1854" s="47">
        <v>8595057616486</v>
      </c>
      <c r="E1854" s="204" t="s">
        <v>181</v>
      </c>
      <c r="F1854" s="582" t="s">
        <v>7189</v>
      </c>
      <c r="G1854" s="715" t="s">
        <v>8568</v>
      </c>
      <c r="H1854" s="723">
        <v>160</v>
      </c>
      <c r="I1854" s="684">
        <v>3.1E-2</v>
      </c>
      <c r="J1854" s="684">
        <v>0.17796799999999999</v>
      </c>
      <c r="K1854" s="684" t="s">
        <v>9173</v>
      </c>
      <c r="L1854" s="445">
        <v>448.40211698618526</v>
      </c>
      <c r="M1854" s="446">
        <f>L1854*ЗМІСТ!$E$13/1000*1.2</f>
        <v>28.277959361278068</v>
      </c>
      <c r="N1854" s="874"/>
      <c r="O1854" s="875"/>
      <c r="P1854" s="1033"/>
      <c r="Q1854" s="887"/>
      <c r="R1854" s="672"/>
      <c r="S1854" s="670"/>
      <c r="T1854" s="671"/>
      <c r="U1854" s="425"/>
    </row>
    <row r="1855" spans="1:21" ht="13.5" customHeight="1" outlineLevel="1">
      <c r="A1855" s="425"/>
      <c r="B1855" s="170">
        <f t="shared" si="30"/>
        <v>1848</v>
      </c>
      <c r="C1855" s="450"/>
      <c r="D1855" s="47">
        <v>8595057615519</v>
      </c>
      <c r="E1855" s="204" t="s">
        <v>191</v>
      </c>
      <c r="F1855" s="582" t="s">
        <v>7190</v>
      </c>
      <c r="G1855" s="715" t="s">
        <v>8568</v>
      </c>
      <c r="H1855" s="723">
        <v>60</v>
      </c>
      <c r="I1855" s="684">
        <v>8.5999999999999993E-2</v>
      </c>
      <c r="J1855" s="684">
        <v>0.47458129999999998</v>
      </c>
      <c r="K1855" s="684" t="s">
        <v>9173</v>
      </c>
      <c r="L1855" s="445">
        <v>944.63439313729657</v>
      </c>
      <c r="M1855" s="446">
        <f>L1855*ЗМІСТ!$E$13/1000*1.2</f>
        <v>59.572272227307565</v>
      </c>
      <c r="N1855" s="874"/>
      <c r="O1855" s="875"/>
      <c r="P1855" s="1033"/>
      <c r="Q1855" s="887"/>
      <c r="R1855" s="672"/>
      <c r="S1855" s="670"/>
      <c r="T1855" s="671"/>
      <c r="U1855" s="425"/>
    </row>
    <row r="1856" spans="1:21" ht="13.5" customHeight="1" outlineLevel="1">
      <c r="A1856" s="425"/>
      <c r="B1856" s="170">
        <f t="shared" si="30"/>
        <v>1849</v>
      </c>
      <c r="C1856" s="450"/>
      <c r="D1856" s="47">
        <v>8595057616370</v>
      </c>
      <c r="E1856" s="204" t="s">
        <v>183</v>
      </c>
      <c r="F1856" s="582" t="s">
        <v>7192</v>
      </c>
      <c r="G1856" s="715" t="s">
        <v>8568</v>
      </c>
      <c r="H1856" s="723">
        <v>80</v>
      </c>
      <c r="I1856" s="684">
        <v>5.3999999999999999E-2</v>
      </c>
      <c r="J1856" s="684">
        <v>0.35593590000000003</v>
      </c>
      <c r="K1856" s="684" t="s">
        <v>9173</v>
      </c>
      <c r="L1856" s="445">
        <v>547.8026359240306</v>
      </c>
      <c r="M1856" s="446">
        <f>L1856*ЗМІСТ!$E$13/1000*1.2</f>
        <v>34.54653778349131</v>
      </c>
      <c r="N1856" s="874">
        <v>-6.7959709052837824E-2</v>
      </c>
      <c r="O1856" s="875"/>
      <c r="P1856" s="1033"/>
      <c r="Q1856" s="887"/>
      <c r="R1856" s="672"/>
      <c r="S1856" s="670"/>
      <c r="T1856" s="671"/>
      <c r="U1856" s="425"/>
    </row>
    <row r="1857" spans="1:23" ht="13.5" customHeight="1" outlineLevel="1">
      <c r="A1857" s="425"/>
      <c r="B1857" s="170">
        <f t="shared" si="30"/>
        <v>1850</v>
      </c>
      <c r="C1857" s="450"/>
      <c r="D1857" s="47">
        <v>8595568908957</v>
      </c>
      <c r="E1857" s="204" t="s">
        <v>3980</v>
      </c>
      <c r="F1857" s="582" t="s">
        <v>7193</v>
      </c>
      <c r="G1857" s="715" t="s">
        <v>8568</v>
      </c>
      <c r="H1857" s="723">
        <v>80</v>
      </c>
      <c r="I1857" s="684">
        <v>4.4600000000000001E-2</v>
      </c>
      <c r="J1857" s="684">
        <v>0.35593590000000003</v>
      </c>
      <c r="K1857" s="684" t="s">
        <v>9173</v>
      </c>
      <c r="L1857" s="445">
        <v>1836.7334365846664</v>
      </c>
      <c r="M1857" s="446">
        <f>L1857*ЗМІСТ!$E$13/1000*1.2</f>
        <v>115.83146356742554</v>
      </c>
      <c r="N1857" s="874"/>
      <c r="O1857" s="875"/>
      <c r="P1857" s="1033"/>
      <c r="Q1857" s="887"/>
      <c r="R1857" s="672"/>
      <c r="S1857" s="670"/>
      <c r="T1857" s="671"/>
      <c r="U1857" s="425"/>
    </row>
    <row r="1858" spans="1:23" ht="13.5" customHeight="1" outlineLevel="1">
      <c r="A1858" s="425"/>
      <c r="B1858" s="170">
        <f t="shared" si="30"/>
        <v>1851</v>
      </c>
      <c r="C1858" s="450"/>
      <c r="D1858" s="47">
        <v>8595568908995</v>
      </c>
      <c r="E1858" s="204" t="s">
        <v>3981</v>
      </c>
      <c r="F1858" s="582" t="s">
        <v>7194</v>
      </c>
      <c r="G1858" s="715" t="s">
        <v>8568</v>
      </c>
      <c r="H1858" s="723">
        <v>80</v>
      </c>
      <c r="I1858" s="684">
        <v>5.3999999999999999E-2</v>
      </c>
      <c r="J1858" s="684">
        <v>0.35593590000000003</v>
      </c>
      <c r="K1858" s="684" t="s">
        <v>9173</v>
      </c>
      <c r="L1858" s="445">
        <v>936.37423605174115</v>
      </c>
      <c r="M1858" s="446">
        <f>L1858*ЗМІСТ!$E$13/1000*1.2</f>
        <v>59.051355002489231</v>
      </c>
      <c r="N1858" s="874"/>
      <c r="O1858" s="875"/>
      <c r="P1858" s="1033"/>
      <c r="Q1858" s="887"/>
      <c r="R1858" s="672"/>
      <c r="S1858" s="670"/>
      <c r="T1858" s="671"/>
      <c r="U1858" s="425"/>
    </row>
    <row r="1859" spans="1:23" ht="13.5" customHeight="1" outlineLevel="1">
      <c r="A1859" s="425"/>
      <c r="B1859" s="170">
        <f t="shared" si="30"/>
        <v>1852</v>
      </c>
      <c r="C1859" s="450"/>
      <c r="D1859" s="47">
        <v>8595568909039</v>
      </c>
      <c r="E1859" s="204" t="s">
        <v>3982</v>
      </c>
      <c r="F1859" s="582" t="s">
        <v>7195</v>
      </c>
      <c r="G1859" s="715" t="s">
        <v>8568</v>
      </c>
      <c r="H1859" s="723">
        <v>80</v>
      </c>
      <c r="I1859" s="684">
        <v>5.3999999999999999E-2</v>
      </c>
      <c r="J1859" s="684">
        <v>0.35593590000000003</v>
      </c>
      <c r="K1859" s="684" t="s">
        <v>9173</v>
      </c>
      <c r="L1859" s="445">
        <v>875.29085165736956</v>
      </c>
      <c r="M1859" s="446">
        <f>L1859*ЗМІСТ!$E$13/1000*1.2</f>
        <v>55.199202222384081</v>
      </c>
      <c r="N1859" s="874">
        <v>-2.4750596641102636E-2</v>
      </c>
      <c r="O1859" s="875"/>
      <c r="P1859" s="1033"/>
      <c r="Q1859" s="887"/>
      <c r="R1859" s="672"/>
      <c r="S1859" s="670"/>
      <c r="T1859" s="671"/>
      <c r="U1859" s="425"/>
    </row>
    <row r="1860" spans="1:23" ht="13.5" customHeight="1" outlineLevel="1">
      <c r="A1860" s="425"/>
      <c r="B1860" s="170">
        <f t="shared" si="30"/>
        <v>1853</v>
      </c>
      <c r="C1860" s="450"/>
      <c r="D1860" s="47">
        <v>8595057634138</v>
      </c>
      <c r="E1860" s="204" t="s">
        <v>203</v>
      </c>
      <c r="F1860" s="582" t="s">
        <v>7196</v>
      </c>
      <c r="G1860" s="715" t="s">
        <v>8568</v>
      </c>
      <c r="H1860" s="723">
        <v>80</v>
      </c>
      <c r="I1860" s="684">
        <v>4.4999999999999998E-2</v>
      </c>
      <c r="J1860" s="684">
        <v>0.35593590000000003</v>
      </c>
      <c r="K1860" s="684" t="s">
        <v>9173</v>
      </c>
      <c r="L1860" s="445">
        <v>1471.3528494025732</v>
      </c>
      <c r="M1860" s="446">
        <f>L1860*ЗМІСТ!$E$13/1000*1.2</f>
        <v>92.789160678267947</v>
      </c>
      <c r="N1860" s="874">
        <v>-0.24574964958453169</v>
      </c>
      <c r="O1860" s="875"/>
      <c r="P1860" s="1033"/>
      <c r="Q1860" s="887"/>
      <c r="R1860" s="672"/>
      <c r="S1860" s="670"/>
      <c r="T1860" s="671"/>
      <c r="U1860" s="425"/>
    </row>
    <row r="1861" spans="1:23" ht="13.5" customHeight="1" outlineLevel="1">
      <c r="A1861" s="425"/>
      <c r="B1861" s="170">
        <f t="shared" si="30"/>
        <v>1854</v>
      </c>
      <c r="C1861" s="450"/>
      <c r="D1861" s="47">
        <v>8595057616332</v>
      </c>
      <c r="E1861" s="204" t="s">
        <v>187</v>
      </c>
      <c r="F1861" s="582" t="s">
        <v>7197</v>
      </c>
      <c r="G1861" s="715" t="s">
        <v>8568</v>
      </c>
      <c r="H1861" s="723">
        <v>80</v>
      </c>
      <c r="I1861" s="684">
        <v>5.2999999999999999E-2</v>
      </c>
      <c r="J1861" s="684">
        <v>0.35593590000000003</v>
      </c>
      <c r="K1861" s="684" t="s">
        <v>9173</v>
      </c>
      <c r="L1861" s="445">
        <v>555.87535878563142</v>
      </c>
      <c r="M1861" s="446">
        <f>L1861*ЗМІСТ!$E$13/1000*1.2</f>
        <v>35.05563468639965</v>
      </c>
      <c r="N1861" s="874">
        <v>-6.0970422512823613E-2</v>
      </c>
      <c r="O1861" s="875"/>
      <c r="P1861" s="1033"/>
      <c r="Q1861" s="887"/>
      <c r="R1861" s="672"/>
      <c r="S1861" s="670"/>
      <c r="T1861" s="671"/>
      <c r="U1861" s="425"/>
    </row>
    <row r="1862" spans="1:23" ht="13.5" customHeight="1" outlineLevel="1">
      <c r="A1862" s="425"/>
      <c r="B1862" s="170">
        <f t="shared" si="30"/>
        <v>1855</v>
      </c>
      <c r="C1862" s="450"/>
      <c r="D1862" s="47">
        <v>8595568908971</v>
      </c>
      <c r="E1862" s="204" t="s">
        <v>3983</v>
      </c>
      <c r="F1862" s="582" t="s">
        <v>7198</v>
      </c>
      <c r="G1862" s="715" t="s">
        <v>8568</v>
      </c>
      <c r="H1862" s="723">
        <v>80</v>
      </c>
      <c r="I1862" s="684">
        <v>4.2000000000000003E-2</v>
      </c>
      <c r="J1862" s="684">
        <v>0.35593590000000003</v>
      </c>
      <c r="K1862" s="684" t="s">
        <v>9173</v>
      </c>
      <c r="L1862" s="445">
        <v>1515.7700103478826</v>
      </c>
      <c r="M1862" s="446">
        <f>L1862*ЗМІСТ!$E$13/1000*1.2</f>
        <v>95.590277409377208</v>
      </c>
      <c r="N1862" s="874"/>
      <c r="O1862" s="875"/>
      <c r="P1862" s="1033"/>
      <c r="Q1862" s="887"/>
      <c r="R1862" s="672"/>
      <c r="S1862" s="670"/>
      <c r="T1862" s="671"/>
      <c r="U1862" s="425"/>
    </row>
    <row r="1863" spans="1:23" ht="13.5" customHeight="1" outlineLevel="1">
      <c r="A1863" s="425"/>
      <c r="B1863" s="170">
        <f t="shared" si="30"/>
        <v>1856</v>
      </c>
      <c r="C1863" s="450"/>
      <c r="D1863" s="47">
        <v>8595568909015</v>
      </c>
      <c r="E1863" s="204" t="s">
        <v>3984</v>
      </c>
      <c r="F1863" s="582" t="s">
        <v>7199</v>
      </c>
      <c r="G1863" s="715" t="s">
        <v>8568</v>
      </c>
      <c r="H1863" s="723">
        <v>80</v>
      </c>
      <c r="I1863" s="684">
        <v>5.2999999999999999E-2</v>
      </c>
      <c r="J1863" s="684">
        <v>0.35593590000000003</v>
      </c>
      <c r="K1863" s="684" t="s">
        <v>9173</v>
      </c>
      <c r="L1863" s="445">
        <v>797.07871419173614</v>
      </c>
      <c r="M1863" s="446">
        <f>L1863*ЗМІСТ!$E$13/1000*1.2</f>
        <v>50.266844499193375</v>
      </c>
      <c r="N1863" s="874"/>
      <c r="O1863" s="875"/>
      <c r="P1863" s="1033"/>
      <c r="Q1863" s="887"/>
      <c r="R1863" s="672"/>
      <c r="S1863" s="670"/>
      <c r="T1863" s="671"/>
      <c r="U1863" s="425"/>
    </row>
    <row r="1864" spans="1:23" ht="13.5" customHeight="1" outlineLevel="1">
      <c r="A1864" s="425"/>
      <c r="B1864" s="170">
        <f t="shared" si="30"/>
        <v>1857</v>
      </c>
      <c r="C1864" s="450"/>
      <c r="D1864" s="47">
        <v>8595568909053</v>
      </c>
      <c r="E1864" s="204" t="s">
        <v>3985</v>
      </c>
      <c r="F1864" s="582" t="s">
        <v>7200</v>
      </c>
      <c r="G1864" s="715" t="s">
        <v>8568</v>
      </c>
      <c r="H1864" s="723">
        <v>80</v>
      </c>
      <c r="I1864" s="684">
        <v>5.2999999999999999E-2</v>
      </c>
      <c r="J1864" s="684">
        <v>0.35593590000000003</v>
      </c>
      <c r="K1864" s="684" t="s">
        <v>9173</v>
      </c>
      <c r="L1864" s="445">
        <v>765.13455360305545</v>
      </c>
      <c r="M1864" s="446">
        <f>L1864*ЗМІСТ!$E$13/1000*1.2</f>
        <v>48.252323066894512</v>
      </c>
      <c r="N1864" s="874">
        <v>-5.9667427130578349E-2</v>
      </c>
      <c r="O1864" s="875"/>
      <c r="P1864" s="1033"/>
      <c r="Q1864" s="887"/>
      <c r="R1864" s="672"/>
      <c r="S1864" s="670"/>
      <c r="T1864" s="671"/>
      <c r="U1864" s="425"/>
    </row>
    <row r="1865" spans="1:23" ht="13.5" customHeight="1" outlineLevel="1">
      <c r="A1865" s="425"/>
      <c r="B1865" s="170">
        <f t="shared" si="30"/>
        <v>1858</v>
      </c>
      <c r="C1865" s="450"/>
      <c r="D1865" s="47">
        <v>8595057634145</v>
      </c>
      <c r="E1865" s="204" t="s">
        <v>204</v>
      </c>
      <c r="F1865" s="582" t="s">
        <v>205</v>
      </c>
      <c r="G1865" s="715" t="s">
        <v>8568</v>
      </c>
      <c r="H1865" s="723">
        <v>80</v>
      </c>
      <c r="I1865" s="684">
        <v>4.2000000000000003E-2</v>
      </c>
      <c r="J1865" s="684">
        <v>0.35593590000000003</v>
      </c>
      <c r="K1865" s="684" t="s">
        <v>9173</v>
      </c>
      <c r="L1865" s="445">
        <v>1840.6122422639855</v>
      </c>
      <c r="M1865" s="446">
        <f>L1865*ЗМІСТ!$E$13/1000*1.2</f>
        <v>116.07607594817722</v>
      </c>
      <c r="N1865" s="874">
        <v>-0.25970226629311821</v>
      </c>
      <c r="O1865" s="875"/>
      <c r="P1865" s="1033"/>
      <c r="Q1865" s="887"/>
      <c r="R1865" s="672"/>
      <c r="S1865" s="670"/>
      <c r="T1865" s="671"/>
      <c r="U1865" s="425"/>
    </row>
    <row r="1866" spans="1:23" ht="13.5" customHeight="1" outlineLevel="1">
      <c r="A1866" s="425"/>
      <c r="B1866" s="170">
        <f t="shared" si="30"/>
        <v>1859</v>
      </c>
      <c r="C1866" s="450"/>
      <c r="D1866" s="47">
        <v>8595057617308</v>
      </c>
      <c r="E1866" s="204" t="s">
        <v>197</v>
      </c>
      <c r="F1866" s="582" t="s">
        <v>7201</v>
      </c>
      <c r="G1866" s="715" t="s">
        <v>8568</v>
      </c>
      <c r="H1866" s="723">
        <v>100</v>
      </c>
      <c r="I1866" s="684">
        <v>4.3999999999999997E-2</v>
      </c>
      <c r="J1866" s="684">
        <v>0.28474880000000002</v>
      </c>
      <c r="K1866" s="684" t="s">
        <v>9173</v>
      </c>
      <c r="L1866" s="445">
        <v>497.9826168688777</v>
      </c>
      <c r="M1866" s="446">
        <f>L1866*ЗМІСТ!$E$13/1000*1.2</f>
        <v>31.404696073000199</v>
      </c>
      <c r="N1866" s="874">
        <v>-7.254473731385605E-2</v>
      </c>
      <c r="O1866" s="875"/>
      <c r="P1866" s="1033"/>
      <c r="Q1866" s="887"/>
      <c r="R1866" s="672"/>
      <c r="S1866" s="670"/>
      <c r="T1866" s="671"/>
      <c r="U1866" s="425"/>
    </row>
    <row r="1867" spans="1:23" ht="13.5" customHeight="1" outlineLevel="1">
      <c r="A1867" s="425"/>
      <c r="B1867" s="170">
        <f t="shared" si="30"/>
        <v>1860</v>
      </c>
      <c r="C1867" s="450"/>
      <c r="D1867" s="47">
        <v>8595568908964</v>
      </c>
      <c r="E1867" s="204" t="s">
        <v>3986</v>
      </c>
      <c r="F1867" s="582" t="s">
        <v>7202</v>
      </c>
      <c r="G1867" s="715" t="s">
        <v>8568</v>
      </c>
      <c r="H1867" s="723">
        <v>100</v>
      </c>
      <c r="I1867" s="684">
        <v>3.5499999999999997E-2</v>
      </c>
      <c r="J1867" s="684">
        <v>0.28474880000000002</v>
      </c>
      <c r="K1867" s="684" t="s">
        <v>9173</v>
      </c>
      <c r="L1867" s="445">
        <v>1410.3244266585075</v>
      </c>
      <c r="M1867" s="446">
        <f>L1867*ЗМІСТ!$E$13/1000*1.2</f>
        <v>88.940473990883845</v>
      </c>
      <c r="N1867" s="874"/>
      <c r="O1867" s="875"/>
      <c r="P1867" s="1033"/>
      <c r="Q1867" s="887"/>
      <c r="R1867" s="672"/>
      <c r="S1867" s="670"/>
      <c r="T1867" s="671"/>
      <c r="U1867" s="425"/>
    </row>
    <row r="1868" spans="1:23" ht="13.5" customHeight="1" outlineLevel="1">
      <c r="A1868" s="425"/>
      <c r="B1868" s="170">
        <f t="shared" si="30"/>
        <v>1861</v>
      </c>
      <c r="C1868" s="450"/>
      <c r="D1868" s="47">
        <v>8595568909008</v>
      </c>
      <c r="E1868" s="204" t="s">
        <v>3987</v>
      </c>
      <c r="F1868" s="582" t="s">
        <v>7203</v>
      </c>
      <c r="G1868" s="715" t="s">
        <v>8568</v>
      </c>
      <c r="H1868" s="723">
        <v>100</v>
      </c>
      <c r="I1868" s="684">
        <v>4.3999999999999997E-2</v>
      </c>
      <c r="J1868" s="684">
        <v>0.28474880000000002</v>
      </c>
      <c r="K1868" s="684" t="s">
        <v>9173</v>
      </c>
      <c r="L1868" s="445">
        <v>740.24697417658217</v>
      </c>
      <c r="M1868" s="446">
        <f>L1868*ЗМІСТ!$E$13/1000*1.2</f>
        <v>46.682816739956102</v>
      </c>
      <c r="N1868" s="874"/>
      <c r="O1868" s="875"/>
      <c r="P1868" s="1033"/>
      <c r="Q1868" s="887"/>
      <c r="R1868" s="672"/>
      <c r="S1868" s="670"/>
      <c r="T1868" s="671"/>
      <c r="U1868" s="425"/>
    </row>
    <row r="1869" spans="1:23" ht="13.5" customHeight="1" outlineLevel="1">
      <c r="A1869" s="425"/>
      <c r="B1869" s="170">
        <f t="shared" si="30"/>
        <v>1862</v>
      </c>
      <c r="C1869" s="450"/>
      <c r="D1869" s="47">
        <v>8595568909046</v>
      </c>
      <c r="E1869" s="204" t="s">
        <v>3988</v>
      </c>
      <c r="F1869" s="582" t="s">
        <v>7204</v>
      </c>
      <c r="G1869" s="715" t="s">
        <v>8568</v>
      </c>
      <c r="H1869" s="723">
        <v>100</v>
      </c>
      <c r="I1869" s="684">
        <v>4.3999999999999997E-2</v>
      </c>
      <c r="J1869" s="684">
        <v>0.28474880000000002</v>
      </c>
      <c r="K1869" s="684" t="s">
        <v>9173</v>
      </c>
      <c r="L1869" s="445">
        <v>668.93073213963191</v>
      </c>
      <c r="M1869" s="446">
        <f>L1869*ЗМІСТ!$E$13/1000*1.2</f>
        <v>42.185340662736607</v>
      </c>
      <c r="N1869" s="874">
        <v>-6.500322844219783E-2</v>
      </c>
      <c r="O1869" s="875"/>
      <c r="P1869" s="1033"/>
      <c r="Q1869" s="887"/>
      <c r="R1869" s="672"/>
      <c r="S1869" s="670"/>
      <c r="T1869" s="671"/>
      <c r="U1869" s="425"/>
    </row>
    <row r="1870" spans="1:23" ht="13.5" customHeight="1" outlineLevel="1">
      <c r="A1870" s="425"/>
      <c r="B1870" s="170">
        <f t="shared" si="30"/>
        <v>1863</v>
      </c>
      <c r="C1870" s="450"/>
      <c r="D1870" s="47">
        <v>8595057633995</v>
      </c>
      <c r="E1870" s="204" t="s">
        <v>206</v>
      </c>
      <c r="F1870" s="582" t="s">
        <v>7205</v>
      </c>
      <c r="G1870" s="715" t="s">
        <v>8568</v>
      </c>
      <c r="H1870" s="723">
        <v>100</v>
      </c>
      <c r="I1870" s="684">
        <v>3.6299999999999999E-2</v>
      </c>
      <c r="J1870" s="684">
        <v>0.28474880000000002</v>
      </c>
      <c r="K1870" s="684" t="s">
        <v>9173</v>
      </c>
      <c r="L1870" s="445">
        <v>1055.8219241456018</v>
      </c>
      <c r="M1870" s="446">
        <f>L1870*ЗМІСТ!$E$13/1000*1.2</f>
        <v>66.584184892810356</v>
      </c>
      <c r="N1870" s="874"/>
      <c r="O1870" s="875"/>
      <c r="P1870" s="1033"/>
      <c r="Q1870" s="887"/>
      <c r="R1870" s="672"/>
      <c r="S1870" s="670"/>
      <c r="T1870" s="671"/>
      <c r="U1870" s="425"/>
    </row>
    <row r="1871" spans="1:23" ht="13.5" customHeight="1" outlineLevel="1">
      <c r="A1871" s="425"/>
      <c r="B1871" s="170">
        <f t="shared" si="30"/>
        <v>1864</v>
      </c>
      <c r="C1871" s="450"/>
      <c r="D1871" s="47">
        <v>8595057617193</v>
      </c>
      <c r="E1871" s="204" t="s">
        <v>182</v>
      </c>
      <c r="F1871" s="582" t="s">
        <v>7206</v>
      </c>
      <c r="G1871" s="715" t="s">
        <v>8568</v>
      </c>
      <c r="H1871" s="723">
        <v>100</v>
      </c>
      <c r="I1871" s="684">
        <v>4.5999999999999999E-2</v>
      </c>
      <c r="J1871" s="684">
        <v>0.28474880000000002</v>
      </c>
      <c r="K1871" s="684" t="s">
        <v>9173</v>
      </c>
      <c r="L1871" s="445">
        <v>548.86751243733556</v>
      </c>
      <c r="M1871" s="446">
        <f>L1871*ЗМІСТ!$E$13/1000*1.2</f>
        <v>34.613692985546137</v>
      </c>
      <c r="N1871" s="874"/>
      <c r="O1871" s="875"/>
      <c r="P1871" s="1033"/>
      <c r="Q1871" s="887"/>
      <c r="R1871" s="672"/>
      <c r="S1871" s="670"/>
      <c r="T1871" s="671"/>
      <c r="U1871" s="425"/>
    </row>
    <row r="1872" spans="1:23" ht="13.5" customHeight="1" outlineLevel="1">
      <c r="A1872" s="425"/>
      <c r="B1872" s="170">
        <f t="shared" si="30"/>
        <v>1865</v>
      </c>
      <c r="C1872" s="450"/>
      <c r="D1872" s="47">
        <v>8595057616479</v>
      </c>
      <c r="E1872" s="204" t="s">
        <v>193</v>
      </c>
      <c r="F1872" s="582" t="s">
        <v>7207</v>
      </c>
      <c r="G1872" s="715" t="s">
        <v>8568</v>
      </c>
      <c r="H1872" s="723">
        <v>120</v>
      </c>
      <c r="I1872" s="684">
        <v>4.5999999999999999E-2</v>
      </c>
      <c r="J1872" s="684">
        <v>0.23729059999999999</v>
      </c>
      <c r="K1872" s="684" t="s">
        <v>9173</v>
      </c>
      <c r="L1872" s="445">
        <v>498.15712364065894</v>
      </c>
      <c r="M1872" s="446">
        <f>L1872*ЗМІСТ!$E$13/1000*1.2</f>
        <v>31.415701140134729</v>
      </c>
      <c r="N1872" s="874"/>
      <c r="O1872" s="875"/>
      <c r="P1872" s="1033"/>
      <c r="Q1872" s="887"/>
      <c r="R1872" s="672"/>
      <c r="S1872" s="670"/>
      <c r="T1872" s="671"/>
      <c r="U1872" s="425"/>
      <c r="V1872" s="21"/>
      <c r="W1872" s="21"/>
    </row>
    <row r="1873" spans="1:23" ht="13.5" customHeight="1" outlineLevel="1">
      <c r="A1873" s="425"/>
      <c r="B1873" s="170">
        <f t="shared" si="30"/>
        <v>1866</v>
      </c>
      <c r="C1873" s="450"/>
      <c r="D1873" s="47">
        <v>8595568908940</v>
      </c>
      <c r="E1873" s="204" t="s">
        <v>3989</v>
      </c>
      <c r="F1873" s="582" t="s">
        <v>7208</v>
      </c>
      <c r="G1873" s="715" t="s">
        <v>8568</v>
      </c>
      <c r="H1873" s="723">
        <v>120</v>
      </c>
      <c r="I1873" s="684">
        <v>3.85E-2</v>
      </c>
      <c r="J1873" s="684">
        <v>0.23729059999999999</v>
      </c>
      <c r="K1873" s="684" t="s">
        <v>9173</v>
      </c>
      <c r="L1873" s="445">
        <v>2343.553316957476</v>
      </c>
      <c r="M1873" s="446">
        <f>L1873*ЗМІСТ!$E$13/1000*1.2</f>
        <v>147.79347141207552</v>
      </c>
      <c r="N1873" s="874"/>
      <c r="O1873" s="875"/>
      <c r="P1873" s="1033"/>
      <c r="Q1873" s="887"/>
      <c r="R1873" s="672"/>
      <c r="S1873" s="670"/>
      <c r="T1873" s="671"/>
      <c r="U1873" s="425"/>
      <c r="V1873" s="21"/>
      <c r="W1873" s="21"/>
    </row>
    <row r="1874" spans="1:23" ht="13.5" customHeight="1" outlineLevel="1">
      <c r="A1874" s="425"/>
      <c r="B1874" s="170">
        <f t="shared" si="30"/>
        <v>1867</v>
      </c>
      <c r="C1874" s="450"/>
      <c r="D1874" s="47">
        <v>8595568908988</v>
      </c>
      <c r="E1874" s="204" t="s">
        <v>3990</v>
      </c>
      <c r="F1874" s="582" t="s">
        <v>7209</v>
      </c>
      <c r="G1874" s="715" t="s">
        <v>8568</v>
      </c>
      <c r="H1874" s="723">
        <v>120</v>
      </c>
      <c r="I1874" s="684">
        <v>4.5999999999999999E-2</v>
      </c>
      <c r="J1874" s="684">
        <v>0.23729059999999999</v>
      </c>
      <c r="K1874" s="684" t="s">
        <v>9173</v>
      </c>
      <c r="L1874" s="445">
        <v>693.25394283831167</v>
      </c>
      <c r="M1874" s="446">
        <f>L1874*ЗМІСТ!$E$13/1000*1.2</f>
        <v>43.719255730524431</v>
      </c>
      <c r="N1874" s="874"/>
      <c r="O1874" s="875"/>
      <c r="P1874" s="1033"/>
      <c r="Q1874" s="887"/>
      <c r="R1874" s="672"/>
      <c r="S1874" s="670"/>
      <c r="T1874" s="671"/>
      <c r="U1874" s="425"/>
    </row>
    <row r="1875" spans="1:23" ht="13.5" customHeight="1" outlineLevel="1">
      <c r="A1875" s="425"/>
      <c r="B1875" s="170">
        <f t="shared" si="30"/>
        <v>1868</v>
      </c>
      <c r="C1875" s="450"/>
      <c r="D1875" s="47">
        <v>8595568909022</v>
      </c>
      <c r="E1875" s="204" t="s">
        <v>3991</v>
      </c>
      <c r="F1875" s="582" t="s">
        <v>7210</v>
      </c>
      <c r="G1875" s="715" t="s">
        <v>8568</v>
      </c>
      <c r="H1875" s="723">
        <v>120</v>
      </c>
      <c r="I1875" s="684">
        <v>4.5999999999999999E-2</v>
      </c>
      <c r="J1875" s="684">
        <v>0.23729059999999999</v>
      </c>
      <c r="K1875" s="684" t="s">
        <v>9173</v>
      </c>
      <c r="L1875" s="445">
        <v>640.59468852258851</v>
      </c>
      <c r="M1875" s="446">
        <f>L1875*ЗМІСТ!$E$13/1000*1.2</f>
        <v>40.398360941838362</v>
      </c>
      <c r="N1875" s="874">
        <v>-0.55292772317263261</v>
      </c>
      <c r="O1875" s="875"/>
      <c r="P1875" s="1033"/>
      <c r="Q1875" s="887"/>
      <c r="R1875" s="672"/>
      <c r="S1875" s="670"/>
      <c r="T1875" s="671"/>
      <c r="U1875" s="425"/>
    </row>
    <row r="1876" spans="1:23" ht="13.5" customHeight="1" outlineLevel="1">
      <c r="A1876" s="425"/>
      <c r="B1876" s="170">
        <f t="shared" si="30"/>
        <v>1869</v>
      </c>
      <c r="C1876" s="450"/>
      <c r="D1876" s="47">
        <v>8595057634121</v>
      </c>
      <c r="E1876" s="204" t="s">
        <v>207</v>
      </c>
      <c r="F1876" s="582" t="s">
        <v>7211</v>
      </c>
      <c r="G1876" s="715" t="s">
        <v>8568</v>
      </c>
      <c r="H1876" s="723">
        <v>120</v>
      </c>
      <c r="I1876" s="684">
        <v>4.0300000000000002E-2</v>
      </c>
      <c r="J1876" s="684">
        <v>0.23729059999999999</v>
      </c>
      <c r="K1876" s="684" t="s">
        <v>9173</v>
      </c>
      <c r="L1876" s="445">
        <v>1026.4523328582804</v>
      </c>
      <c r="M1876" s="446">
        <f>L1876*ЗМІСТ!$E$13/1000*1.2</f>
        <v>64.73202568700134</v>
      </c>
      <c r="N1876" s="874"/>
      <c r="O1876" s="875"/>
      <c r="P1876" s="1033"/>
      <c r="Q1876" s="887"/>
      <c r="R1876" s="672"/>
      <c r="S1876" s="670"/>
      <c r="T1876" s="671"/>
      <c r="U1876" s="425"/>
    </row>
    <row r="1877" spans="1:23" ht="13.5" customHeight="1" outlineLevel="1">
      <c r="A1877" s="425"/>
      <c r="B1877" s="170">
        <f t="shared" si="30"/>
        <v>1870</v>
      </c>
      <c r="C1877" s="450"/>
      <c r="D1877" s="47">
        <v>8595057634855</v>
      </c>
      <c r="E1877" s="204" t="s">
        <v>201</v>
      </c>
      <c r="F1877" s="582" t="s">
        <v>7212</v>
      </c>
      <c r="G1877" s="715" t="s">
        <v>8568</v>
      </c>
      <c r="H1877" s="723">
        <v>120</v>
      </c>
      <c r="I1877" s="684">
        <v>7.9000000000000001E-2</v>
      </c>
      <c r="J1877" s="684">
        <v>0.48066560000000003</v>
      </c>
      <c r="K1877" s="684" t="s">
        <v>9173</v>
      </c>
      <c r="L1877" s="445">
        <v>1008.6397391409051</v>
      </c>
      <c r="M1877" s="446">
        <f>L1877*ЗМІСТ!$E$13/1000*1.2</f>
        <v>63.608695126823768</v>
      </c>
      <c r="N1877" s="874"/>
      <c r="O1877" s="875"/>
      <c r="P1877" s="1033"/>
      <c r="Q1877" s="887"/>
      <c r="R1877" s="672"/>
      <c r="S1877" s="670"/>
      <c r="T1877" s="671"/>
      <c r="U1877" s="425"/>
    </row>
    <row r="1878" spans="1:23" ht="13.5" customHeight="1" outlineLevel="1">
      <c r="A1878" s="425"/>
      <c r="B1878" s="170">
        <f t="shared" si="30"/>
        <v>1871</v>
      </c>
      <c r="C1878" s="450"/>
      <c r="D1878" s="47">
        <v>8595057619937</v>
      </c>
      <c r="E1878" s="204" t="s">
        <v>1674</v>
      </c>
      <c r="F1878" s="582" t="s">
        <v>7213</v>
      </c>
      <c r="G1878" s="715" t="s">
        <v>8567</v>
      </c>
      <c r="H1878" s="723">
        <v>60</v>
      </c>
      <c r="I1878" s="684">
        <v>0.155</v>
      </c>
      <c r="J1878" s="684">
        <v>0.38893499999999998</v>
      </c>
      <c r="K1878" s="684" t="s">
        <v>9173</v>
      </c>
      <c r="L1878" s="445">
        <v>1231.8320233914581</v>
      </c>
      <c r="M1878" s="446">
        <f>L1878*ЗМІСТ!$E$13/1000*1.2</f>
        <v>77.684057630035156</v>
      </c>
      <c r="N1878" s="874"/>
      <c r="O1878" s="875"/>
      <c r="P1878" s="1033"/>
      <c r="Q1878" s="887"/>
      <c r="R1878" s="672"/>
      <c r="S1878" s="670"/>
      <c r="T1878" s="671"/>
      <c r="U1878" s="425"/>
    </row>
    <row r="1879" spans="1:23" ht="13.5" customHeight="1" outlineLevel="1">
      <c r="A1879" s="425"/>
      <c r="B1879" s="170">
        <f t="shared" si="30"/>
        <v>1872</v>
      </c>
      <c r="C1879" s="450"/>
      <c r="D1879" s="47">
        <v>8595057656499</v>
      </c>
      <c r="E1879" s="204" t="s">
        <v>1688</v>
      </c>
      <c r="F1879" s="582" t="s">
        <v>7214</v>
      </c>
      <c r="G1879" s="715" t="s">
        <v>8567</v>
      </c>
      <c r="H1879" s="723">
        <v>60</v>
      </c>
      <c r="I1879" s="684">
        <v>0.155</v>
      </c>
      <c r="J1879" s="684">
        <v>0.38893499999999998</v>
      </c>
      <c r="K1879" s="684" t="s">
        <v>9173</v>
      </c>
      <c r="L1879" s="445">
        <v>1072.9785075132777</v>
      </c>
      <c r="M1879" s="446">
        <f>L1879*ЗМІСТ!$E$13/1000*1.2</f>
        <v>67.666144921256134</v>
      </c>
      <c r="N1879" s="874"/>
      <c r="O1879" s="875"/>
      <c r="P1879" s="1033"/>
      <c r="Q1879" s="887"/>
      <c r="R1879" s="672"/>
      <c r="S1879" s="670"/>
      <c r="T1879" s="671"/>
      <c r="U1879" s="425"/>
    </row>
    <row r="1880" spans="1:23" ht="13.5" customHeight="1" outlineLevel="1">
      <c r="A1880" s="425"/>
      <c r="B1880" s="170">
        <f t="shared" si="30"/>
        <v>1873</v>
      </c>
      <c r="C1880" s="450"/>
      <c r="D1880" s="47">
        <v>8595057668942</v>
      </c>
      <c r="E1880" s="204" t="s">
        <v>3992</v>
      </c>
      <c r="F1880" s="582" t="s">
        <v>7215</v>
      </c>
      <c r="G1880" s="715" t="s">
        <v>8567</v>
      </c>
      <c r="H1880" s="723">
        <v>60</v>
      </c>
      <c r="I1880" s="684">
        <v>0.155</v>
      </c>
      <c r="J1880" s="684">
        <v>0.38893499999999998</v>
      </c>
      <c r="K1880" s="684" t="s">
        <v>9173</v>
      </c>
      <c r="L1880" s="445">
        <v>1499.2678844932843</v>
      </c>
      <c r="M1880" s="446">
        <f>L1880*ЗМІСТ!$E$13/1000*1.2</f>
        <v>94.549589984822958</v>
      </c>
      <c r="N1880" s="874">
        <v>-1.3846486421084294E-2</v>
      </c>
      <c r="O1880" s="875"/>
      <c r="P1880" s="1033"/>
      <c r="Q1880" s="887"/>
      <c r="R1880" s="672"/>
      <c r="S1880" s="670"/>
      <c r="T1880" s="671"/>
      <c r="U1880" s="425"/>
    </row>
    <row r="1881" spans="1:23" ht="13.5" customHeight="1" outlineLevel="1">
      <c r="A1881" s="425"/>
      <c r="B1881" s="170">
        <f t="shared" si="30"/>
        <v>1874</v>
      </c>
      <c r="C1881" s="450"/>
      <c r="D1881" s="47">
        <v>8595057662193</v>
      </c>
      <c r="E1881" s="204" t="s">
        <v>1662</v>
      </c>
      <c r="F1881" s="582" t="s">
        <v>7216</v>
      </c>
      <c r="G1881" s="715" t="s">
        <v>8567</v>
      </c>
      <c r="H1881" s="723">
        <v>60</v>
      </c>
      <c r="I1881" s="684">
        <v>0.155</v>
      </c>
      <c r="J1881" s="684">
        <v>0.38893499999999998</v>
      </c>
      <c r="K1881" s="684" t="s">
        <v>9173</v>
      </c>
      <c r="L1881" s="445">
        <v>1138.3899177565008</v>
      </c>
      <c r="M1881" s="446">
        <f>L1881*ЗМІСТ!$E$13/1000*1.2</f>
        <v>71.79123963100912</v>
      </c>
      <c r="N1881" s="874"/>
      <c r="O1881" s="875"/>
      <c r="P1881" s="1033"/>
      <c r="Q1881" s="887"/>
      <c r="R1881" s="672"/>
      <c r="S1881" s="670"/>
      <c r="T1881" s="671"/>
      <c r="U1881" s="425"/>
    </row>
    <row r="1882" spans="1:23" ht="13.5" customHeight="1" outlineLevel="1">
      <c r="A1882" s="425"/>
      <c r="B1882" s="170">
        <f t="shared" si="30"/>
        <v>1875</v>
      </c>
      <c r="C1882" s="450"/>
      <c r="D1882" s="47">
        <v>8595568902818</v>
      </c>
      <c r="E1882" s="204" t="s">
        <v>3993</v>
      </c>
      <c r="F1882" s="582" t="s">
        <v>7217</v>
      </c>
      <c r="G1882" s="715" t="s">
        <v>8567</v>
      </c>
      <c r="H1882" s="723">
        <v>60</v>
      </c>
      <c r="I1882" s="684">
        <v>0.155</v>
      </c>
      <c r="J1882" s="684">
        <v>0.38893499999999998</v>
      </c>
      <c r="K1882" s="684" t="s">
        <v>9173</v>
      </c>
      <c r="L1882" s="445">
        <v>1549.9765545787543</v>
      </c>
      <c r="M1882" s="446">
        <f>L1882*ЗМІСТ!$E$13/1000*1.2</f>
        <v>97.747473441705822</v>
      </c>
      <c r="N1882" s="874">
        <v>-1.2658013823782002E-2</v>
      </c>
      <c r="O1882" s="875"/>
      <c r="P1882" s="1033"/>
      <c r="Q1882" s="887"/>
      <c r="R1882" s="672"/>
      <c r="S1882" s="670"/>
      <c r="T1882" s="671"/>
      <c r="U1882" s="425"/>
    </row>
    <row r="1883" spans="1:23" ht="13.5" customHeight="1" outlineLevel="1">
      <c r="A1883" s="425"/>
      <c r="B1883" s="170">
        <f t="shared" si="30"/>
        <v>1876</v>
      </c>
      <c r="C1883" s="450"/>
      <c r="D1883" s="47">
        <v>8595057619944</v>
      </c>
      <c r="E1883" s="204" t="s">
        <v>1708</v>
      </c>
      <c r="F1883" s="582" t="s">
        <v>7218</v>
      </c>
      <c r="G1883" s="715" t="s">
        <v>8567</v>
      </c>
      <c r="H1883" s="723">
        <v>32</v>
      </c>
      <c r="I1883" s="684">
        <v>0.28299999999999997</v>
      </c>
      <c r="J1883" s="684">
        <v>0.72925309999999999</v>
      </c>
      <c r="K1883" s="684" t="s">
        <v>9173</v>
      </c>
      <c r="L1883" s="445">
        <v>1986.0722255112089</v>
      </c>
      <c r="M1883" s="446">
        <f>L1883*ЗМІСТ!$E$13/1000*1.2</f>
        <v>125.24934105808278</v>
      </c>
      <c r="N1883" s="874">
        <v>-1.3504068310153581E-2</v>
      </c>
      <c r="O1883" s="875"/>
      <c r="P1883" s="1033"/>
      <c r="Q1883" s="887"/>
      <c r="R1883" s="672"/>
      <c r="S1883" s="670"/>
      <c r="T1883" s="671"/>
      <c r="U1883" s="425"/>
    </row>
    <row r="1884" spans="1:23" ht="13.5" customHeight="1" outlineLevel="1">
      <c r="A1884" s="425"/>
      <c r="B1884" s="170">
        <f t="shared" si="30"/>
        <v>1877</v>
      </c>
      <c r="C1884" s="450"/>
      <c r="D1884" s="47">
        <v>8595057621404</v>
      </c>
      <c r="E1884" s="204" t="s">
        <v>1721</v>
      </c>
      <c r="F1884" s="582" t="s">
        <v>7219</v>
      </c>
      <c r="G1884" s="715" t="s">
        <v>8567</v>
      </c>
      <c r="H1884" s="723">
        <v>32</v>
      </c>
      <c r="I1884" s="684">
        <v>0.255</v>
      </c>
      <c r="J1884" s="684">
        <v>0.72925309999999999</v>
      </c>
      <c r="K1884" s="684" t="s">
        <v>9173</v>
      </c>
      <c r="L1884" s="445">
        <v>1594.113168925737</v>
      </c>
      <c r="M1884" s="446">
        <f>L1884*ЗМІСТ!$E$13/1000*1.2</f>
        <v>100.53089782702564</v>
      </c>
      <c r="N1884" s="874"/>
      <c r="O1884" s="875"/>
      <c r="P1884" s="1033"/>
      <c r="Q1884" s="887"/>
      <c r="R1884" s="672"/>
      <c r="S1884" s="670"/>
      <c r="T1884" s="671"/>
      <c r="U1884" s="425"/>
    </row>
    <row r="1885" spans="1:23" ht="13.5" customHeight="1" outlineLevel="1">
      <c r="A1885" s="425"/>
      <c r="B1885" s="170">
        <f t="shared" si="30"/>
        <v>1878</v>
      </c>
      <c r="C1885" s="450"/>
      <c r="D1885" s="47">
        <v>8595057668959</v>
      </c>
      <c r="E1885" s="204" t="s">
        <v>3994</v>
      </c>
      <c r="F1885" s="582" t="s">
        <v>7220</v>
      </c>
      <c r="G1885" s="715" t="s">
        <v>8567</v>
      </c>
      <c r="H1885" s="723">
        <v>32</v>
      </c>
      <c r="I1885" s="684">
        <v>0.255</v>
      </c>
      <c r="J1885" s="684">
        <v>0.80557029999999996</v>
      </c>
      <c r="K1885" s="684" t="s">
        <v>9173</v>
      </c>
      <c r="L1885" s="445">
        <v>2320.0582691086688</v>
      </c>
      <c r="M1885" s="446">
        <f>L1885*ЗМІСТ!$E$13/1000*1.2</f>
        <v>146.31178347374603</v>
      </c>
      <c r="N1885" s="874">
        <v>-1.6983592363815646E-2</v>
      </c>
      <c r="O1885" s="875"/>
      <c r="P1885" s="1033"/>
      <c r="Q1885" s="887"/>
      <c r="R1885" s="672"/>
      <c r="S1885" s="670"/>
      <c r="T1885" s="671"/>
      <c r="U1885" s="425"/>
    </row>
    <row r="1886" spans="1:23" ht="13.5" customHeight="1" outlineLevel="1">
      <c r="A1886" s="425"/>
      <c r="B1886" s="170">
        <f t="shared" si="30"/>
        <v>1879</v>
      </c>
      <c r="C1886" s="450"/>
      <c r="D1886" s="47">
        <v>8595057662216</v>
      </c>
      <c r="E1886" s="204" t="s">
        <v>1697</v>
      </c>
      <c r="F1886" s="582" t="s">
        <v>7221</v>
      </c>
      <c r="G1886" s="715" t="s">
        <v>8567</v>
      </c>
      <c r="H1886" s="723">
        <v>32</v>
      </c>
      <c r="I1886" s="684">
        <v>0.255</v>
      </c>
      <c r="J1886" s="684">
        <v>0.72925309999999999</v>
      </c>
      <c r="K1886" s="684" t="s">
        <v>9173</v>
      </c>
      <c r="L1886" s="445">
        <v>1720.1125239031237</v>
      </c>
      <c r="M1886" s="446">
        <f>L1886*ЗМІСТ!$E$13/1000*1.2</f>
        <v>108.47690098942276</v>
      </c>
      <c r="N1886" s="874"/>
      <c r="O1886" s="875"/>
      <c r="P1886" s="1033"/>
      <c r="Q1886" s="887"/>
      <c r="R1886" s="672"/>
      <c r="S1886" s="670"/>
      <c r="T1886" s="671"/>
      <c r="U1886" s="425"/>
    </row>
    <row r="1887" spans="1:23" ht="13.5" customHeight="1" outlineLevel="1">
      <c r="A1887" s="425"/>
      <c r="B1887" s="170">
        <f t="shared" si="30"/>
        <v>1880</v>
      </c>
      <c r="C1887" s="450"/>
      <c r="D1887" s="47">
        <v>8595057689190</v>
      </c>
      <c r="E1887" s="204" t="s">
        <v>3995</v>
      </c>
      <c r="F1887" s="582" t="s">
        <v>7222</v>
      </c>
      <c r="G1887" s="715" t="s">
        <v>8567</v>
      </c>
      <c r="H1887" s="723">
        <v>32</v>
      </c>
      <c r="I1887" s="684">
        <v>0.28299999999999997</v>
      </c>
      <c r="J1887" s="684">
        <v>0.80557029999999996</v>
      </c>
      <c r="K1887" s="684" t="s">
        <v>9173</v>
      </c>
      <c r="L1887" s="445">
        <v>2610.5044764346758</v>
      </c>
      <c r="M1887" s="446">
        <f>L1887*ЗМІСТ!$E$13/1000*1.2</f>
        <v>164.62843662116015</v>
      </c>
      <c r="N1887" s="874">
        <v>-2.1369602057515306E-2</v>
      </c>
      <c r="O1887" s="875"/>
      <c r="P1887" s="1033"/>
      <c r="Q1887" s="887"/>
      <c r="R1887" s="672"/>
      <c r="S1887" s="670"/>
      <c r="T1887" s="671"/>
      <c r="U1887" s="425"/>
    </row>
    <row r="1888" spans="1:23" ht="13.5" customHeight="1" outlineLevel="1">
      <c r="A1888" s="425"/>
      <c r="B1888" s="170">
        <f t="shared" si="30"/>
        <v>1881</v>
      </c>
      <c r="C1888" s="450"/>
      <c r="D1888" s="47">
        <v>8595057656574</v>
      </c>
      <c r="E1888" s="204" t="s">
        <v>1737</v>
      </c>
      <c r="F1888" s="582" t="s">
        <v>7223</v>
      </c>
      <c r="G1888" s="715" t="s">
        <v>8567</v>
      </c>
      <c r="H1888" s="723">
        <v>28</v>
      </c>
      <c r="I1888" s="684">
        <v>0.44</v>
      </c>
      <c r="J1888" s="684">
        <v>1.4389445999999999</v>
      </c>
      <c r="K1888" s="684" t="s">
        <v>9173</v>
      </c>
      <c r="L1888" s="445">
        <v>3110.2433372405371</v>
      </c>
      <c r="M1888" s="446">
        <f>L1888*ЗМІСТ!$E$13/1000*1.2</f>
        <v>196.14388818080326</v>
      </c>
      <c r="N1888" s="874">
        <v>-1.9541509716400982E-2</v>
      </c>
      <c r="O1888" s="875"/>
      <c r="P1888" s="1033"/>
      <c r="Q1888" s="887"/>
      <c r="R1888" s="672"/>
      <c r="S1888" s="670"/>
      <c r="T1888" s="671"/>
      <c r="U1888" s="425"/>
    </row>
    <row r="1889" spans="1:21" ht="13.5" customHeight="1" outlineLevel="1">
      <c r="A1889" s="425"/>
      <c r="B1889" s="170">
        <f t="shared" si="30"/>
        <v>1882</v>
      </c>
      <c r="C1889" s="450"/>
      <c r="D1889" s="47">
        <v>8595057656598</v>
      </c>
      <c r="E1889" s="204" t="s">
        <v>1746</v>
      </c>
      <c r="F1889" s="582" t="s">
        <v>7224</v>
      </c>
      <c r="G1889" s="715" t="s">
        <v>8567</v>
      </c>
      <c r="H1889" s="723">
        <v>28</v>
      </c>
      <c r="I1889" s="684">
        <v>0.44</v>
      </c>
      <c r="J1889" s="684">
        <v>1.4389445999999999</v>
      </c>
      <c r="K1889" s="684" t="s">
        <v>9173</v>
      </c>
      <c r="L1889" s="445">
        <v>2643.8245343101339</v>
      </c>
      <c r="M1889" s="446">
        <f>L1889*ЗМІСТ!$E$13/1000*1.2</f>
        <v>166.7297274198088</v>
      </c>
      <c r="N1889" s="874">
        <v>-1.7650034574730987E-2</v>
      </c>
      <c r="O1889" s="875"/>
      <c r="P1889" s="1033"/>
      <c r="Q1889" s="887"/>
      <c r="R1889" s="672"/>
      <c r="S1889" s="670"/>
      <c r="T1889" s="671"/>
      <c r="U1889" s="425"/>
    </row>
    <row r="1890" spans="1:21" ht="13.5" customHeight="1" outlineLevel="1">
      <c r="A1890" s="425"/>
      <c r="B1890" s="170">
        <f t="shared" si="30"/>
        <v>1883</v>
      </c>
      <c r="C1890" s="450"/>
      <c r="D1890" s="47">
        <v>8595057668966</v>
      </c>
      <c r="E1890" s="204" t="s">
        <v>3996</v>
      </c>
      <c r="F1890" s="582" t="s">
        <v>7225</v>
      </c>
      <c r="G1890" s="715" t="s">
        <v>8567</v>
      </c>
      <c r="H1890" s="723">
        <v>28</v>
      </c>
      <c r="I1890" s="684">
        <v>0.44</v>
      </c>
      <c r="J1890" s="684">
        <v>1.4389445999999999</v>
      </c>
      <c r="K1890" s="684" t="s">
        <v>9173</v>
      </c>
      <c r="L1890" s="445">
        <v>3699.0702098901102</v>
      </c>
      <c r="M1890" s="446">
        <f>L1890*ЗМІСТ!$E$13/1000*1.2</f>
        <v>233.27757186527629</v>
      </c>
      <c r="N1890" s="874">
        <v>-5.088791631552779E-2</v>
      </c>
      <c r="O1890" s="875"/>
      <c r="P1890" s="1033"/>
      <c r="Q1890" s="887"/>
      <c r="R1890" s="672"/>
      <c r="S1890" s="670"/>
      <c r="T1890" s="671"/>
      <c r="U1890" s="425"/>
    </row>
    <row r="1891" spans="1:21" ht="13.5" customHeight="1" outlineLevel="1">
      <c r="A1891" s="425"/>
      <c r="B1891" s="170">
        <f t="shared" si="30"/>
        <v>1884</v>
      </c>
      <c r="C1891" s="450"/>
      <c r="D1891" s="47">
        <v>8595057662223</v>
      </c>
      <c r="E1891" s="204" t="s">
        <v>1728</v>
      </c>
      <c r="F1891" s="582" t="s">
        <v>7226</v>
      </c>
      <c r="G1891" s="715" t="s">
        <v>8567</v>
      </c>
      <c r="H1891" s="723">
        <v>28</v>
      </c>
      <c r="I1891" s="684">
        <v>0.44</v>
      </c>
      <c r="J1891" s="684">
        <v>1.4389445999999999</v>
      </c>
      <c r="K1891" s="684" t="s">
        <v>9173</v>
      </c>
      <c r="L1891" s="445">
        <v>2843.119989255189</v>
      </c>
      <c r="M1891" s="446">
        <f>L1891*ЗМІСТ!$E$13/1000*1.2</f>
        <v>179.29806410319097</v>
      </c>
      <c r="N1891" s="874">
        <v>-1.4003453420057542E-2</v>
      </c>
      <c r="O1891" s="875"/>
      <c r="P1891" s="1033"/>
      <c r="Q1891" s="887"/>
      <c r="R1891" s="672"/>
      <c r="S1891" s="670"/>
      <c r="T1891" s="671"/>
      <c r="U1891" s="425"/>
    </row>
    <row r="1892" spans="1:21" ht="13.5" customHeight="1" outlineLevel="1">
      <c r="A1892" s="425"/>
      <c r="B1892" s="170">
        <f t="shared" si="30"/>
        <v>1885</v>
      </c>
      <c r="C1892" s="450"/>
      <c r="D1892" s="47">
        <v>8595568902405</v>
      </c>
      <c r="E1892" s="204" t="s">
        <v>3997</v>
      </c>
      <c r="F1892" s="582" t="s">
        <v>7222</v>
      </c>
      <c r="G1892" s="715" t="s">
        <v>8567</v>
      </c>
      <c r="H1892" s="723">
        <v>28</v>
      </c>
      <c r="I1892" s="684">
        <v>0.44</v>
      </c>
      <c r="J1892" s="684">
        <v>1.4389445999999999</v>
      </c>
      <c r="K1892" s="684" t="s">
        <v>9173</v>
      </c>
      <c r="L1892" s="445">
        <v>4278.062085958486</v>
      </c>
      <c r="M1892" s="446">
        <f>L1892*ЗМІСТ!$E$13/1000*1.2</f>
        <v>269.79102289895218</v>
      </c>
      <c r="N1892" s="874">
        <v>-8.1537417530702011E-2</v>
      </c>
      <c r="O1892" s="875"/>
      <c r="P1892" s="1033"/>
      <c r="Q1892" s="887"/>
      <c r="R1892" s="672"/>
      <c r="S1892" s="670"/>
      <c r="T1892" s="671"/>
      <c r="U1892" s="425"/>
    </row>
    <row r="1893" spans="1:21" ht="13.5" customHeight="1" outlineLevel="1">
      <c r="A1893" s="425"/>
      <c r="B1893" s="170">
        <f t="shared" si="30"/>
        <v>1886</v>
      </c>
      <c r="C1893" s="450"/>
      <c r="D1893" s="47">
        <v>8595057615977</v>
      </c>
      <c r="E1893" s="204" t="s">
        <v>1767</v>
      </c>
      <c r="F1893" s="582" t="s">
        <v>7227</v>
      </c>
      <c r="G1893" s="715" t="s">
        <v>8567</v>
      </c>
      <c r="H1893" s="723">
        <v>20</v>
      </c>
      <c r="I1893" s="684">
        <v>0.23599999999999999</v>
      </c>
      <c r="J1893" s="684">
        <v>0.74621249999999995</v>
      </c>
      <c r="K1893" s="684" t="s">
        <v>9173</v>
      </c>
      <c r="L1893" s="445">
        <v>2482.7857385148063</v>
      </c>
      <c r="M1893" s="446">
        <f>L1893*ЗМІСТ!$E$13/1000*1.2</f>
        <v>156.57400256797959</v>
      </c>
      <c r="N1893" s="874">
        <v>5.4554247491580776E-2</v>
      </c>
      <c r="O1893" s="875"/>
      <c r="P1893" s="1033"/>
      <c r="Q1893" s="887"/>
      <c r="R1893" s="672"/>
      <c r="S1893" s="670"/>
      <c r="T1893" s="671"/>
      <c r="U1893" s="425"/>
    </row>
    <row r="1894" spans="1:21" ht="13.5" customHeight="1" outlineLevel="1">
      <c r="A1894" s="425"/>
      <c r="B1894" s="170">
        <f t="shared" si="30"/>
        <v>1887</v>
      </c>
      <c r="C1894" s="450"/>
      <c r="D1894" s="47">
        <v>8595057667877</v>
      </c>
      <c r="E1894" s="204" t="s">
        <v>3998</v>
      </c>
      <c r="F1894" s="582" t="s">
        <v>7228</v>
      </c>
      <c r="G1894" s="715" t="s">
        <v>8567</v>
      </c>
      <c r="H1894" s="723">
        <v>20</v>
      </c>
      <c r="I1894" s="684">
        <v>0.23599999999999999</v>
      </c>
      <c r="J1894" s="684">
        <v>0.74621249999999995</v>
      </c>
      <c r="K1894" s="684" t="s">
        <v>9173</v>
      </c>
      <c r="L1894" s="445">
        <v>8122.9772962173574</v>
      </c>
      <c r="M1894" s="446">
        <f>L1894*ЗМІСТ!$E$13/1000*1.2</f>
        <v>512.266140532284</v>
      </c>
      <c r="N1894" s="874">
        <v>4.3902305187316658E-2</v>
      </c>
      <c r="O1894" s="875"/>
      <c r="P1894" s="1033"/>
      <c r="Q1894" s="887"/>
      <c r="R1894" s="672"/>
      <c r="S1894" s="670"/>
      <c r="T1894" s="671"/>
      <c r="U1894" s="425"/>
    </row>
    <row r="1895" spans="1:21" ht="13.5" customHeight="1" outlineLevel="1">
      <c r="A1895" s="425"/>
      <c r="B1895" s="170">
        <f t="shared" si="30"/>
        <v>1888</v>
      </c>
      <c r="C1895" s="450"/>
      <c r="D1895" s="47">
        <v>8595057667884</v>
      </c>
      <c r="E1895" s="204" t="s">
        <v>3999</v>
      </c>
      <c r="F1895" s="582" t="s">
        <v>7229</v>
      </c>
      <c r="G1895" s="715" t="s">
        <v>8567</v>
      </c>
      <c r="H1895" s="723">
        <v>20</v>
      </c>
      <c r="I1895" s="684">
        <v>0.23599999999999999</v>
      </c>
      <c r="J1895" s="684">
        <v>0.74621249999999995</v>
      </c>
      <c r="K1895" s="684" t="s">
        <v>9173</v>
      </c>
      <c r="L1895" s="445">
        <v>8122.9772962173574</v>
      </c>
      <c r="M1895" s="446">
        <f>L1895*ЗМІСТ!$E$13/1000*1.2</f>
        <v>512.266140532284</v>
      </c>
      <c r="N1895" s="874">
        <v>4.0182059985696149E-2</v>
      </c>
      <c r="O1895" s="875"/>
      <c r="P1895" s="1033"/>
      <c r="Q1895" s="887"/>
      <c r="R1895" s="672"/>
      <c r="S1895" s="670"/>
      <c r="T1895" s="671"/>
      <c r="U1895" s="425"/>
    </row>
    <row r="1896" spans="1:21" ht="13.5" customHeight="1" outlineLevel="1">
      <c r="A1896" s="425"/>
      <c r="B1896" s="170">
        <f t="shared" si="30"/>
        <v>1889</v>
      </c>
      <c r="C1896" s="450"/>
      <c r="D1896" s="47">
        <v>8595568903761</v>
      </c>
      <c r="E1896" s="204" t="s">
        <v>1782</v>
      </c>
      <c r="F1896" s="582" t="s">
        <v>7230</v>
      </c>
      <c r="G1896" s="715" t="s">
        <v>8567</v>
      </c>
      <c r="H1896" s="723">
        <v>20</v>
      </c>
      <c r="I1896" s="684">
        <v>0.23599999999999999</v>
      </c>
      <c r="J1896" s="684">
        <v>0.74621249999999995</v>
      </c>
      <c r="K1896" s="684" t="s">
        <v>9173</v>
      </c>
      <c r="L1896" s="445">
        <v>2537.29911829503</v>
      </c>
      <c r="M1896" s="446">
        <f>L1896*ЗМІСТ!$E$13/1000*1.2</f>
        <v>160.01182562829885</v>
      </c>
      <c r="N1896" s="874">
        <v>7.8034346578745278E-2</v>
      </c>
      <c r="O1896" s="875"/>
      <c r="P1896" s="1033"/>
      <c r="Q1896" s="887"/>
      <c r="R1896" s="672"/>
      <c r="S1896" s="670"/>
      <c r="T1896" s="671"/>
      <c r="U1896" s="425"/>
    </row>
    <row r="1897" spans="1:21" ht="13.5" customHeight="1" outlineLevel="1">
      <c r="A1897" s="425"/>
      <c r="B1897" s="170">
        <f t="shared" si="30"/>
        <v>1890</v>
      </c>
      <c r="C1897" s="450"/>
      <c r="D1897" s="47">
        <v>8595568903778</v>
      </c>
      <c r="E1897" s="204" t="s">
        <v>1797</v>
      </c>
      <c r="F1897" s="582" t="s">
        <v>7231</v>
      </c>
      <c r="G1897" s="715" t="s">
        <v>8567</v>
      </c>
      <c r="H1897" s="723">
        <v>20</v>
      </c>
      <c r="I1897" s="684">
        <v>0.23599999999999999</v>
      </c>
      <c r="J1897" s="684">
        <v>0.74621249999999995</v>
      </c>
      <c r="K1897" s="684" t="s">
        <v>9173</v>
      </c>
      <c r="L1897" s="445">
        <v>2622.2451550395494</v>
      </c>
      <c r="M1897" s="446">
        <f>L1897*ЗМІСТ!$E$13/1000*1.2</f>
        <v>165.36884889818933</v>
      </c>
      <c r="N1897" s="874">
        <v>4.5508494009236213E-2</v>
      </c>
      <c r="O1897" s="875"/>
      <c r="P1897" s="1033"/>
      <c r="Q1897" s="887"/>
      <c r="R1897" s="672"/>
      <c r="S1897" s="670"/>
      <c r="T1897" s="671"/>
      <c r="U1897" s="425"/>
    </row>
    <row r="1898" spans="1:21" ht="13.5" customHeight="1" outlineLevel="1">
      <c r="A1898" s="425"/>
      <c r="B1898" s="170">
        <f t="shared" si="30"/>
        <v>1891</v>
      </c>
      <c r="C1898" s="450"/>
      <c r="D1898" s="47">
        <v>8595057609471</v>
      </c>
      <c r="E1898" s="204" t="s">
        <v>1812</v>
      </c>
      <c r="F1898" s="582" t="s">
        <v>7232</v>
      </c>
      <c r="G1898" s="715" t="s">
        <v>8567</v>
      </c>
      <c r="H1898" s="723">
        <v>16</v>
      </c>
      <c r="I1898" s="684">
        <v>0.65100000000000002</v>
      </c>
      <c r="J1898" s="684">
        <v>2.5181531000000001</v>
      </c>
      <c r="K1898" s="684" t="s">
        <v>9173</v>
      </c>
      <c r="L1898" s="445">
        <v>3839.014715215068</v>
      </c>
      <c r="M1898" s="446">
        <f>L1898*ЗМІСТ!$E$13/1000*1.2</f>
        <v>242.10300975796858</v>
      </c>
      <c r="N1898" s="874"/>
      <c r="O1898" s="875"/>
      <c r="P1898" s="1033"/>
      <c r="Q1898" s="887"/>
      <c r="R1898" s="672"/>
      <c r="S1898" s="670"/>
      <c r="T1898" s="671"/>
      <c r="U1898" s="425"/>
    </row>
    <row r="1899" spans="1:21" ht="13.5" customHeight="1" outlineLevel="1">
      <c r="A1899" s="425"/>
      <c r="B1899" s="170">
        <f t="shared" si="30"/>
        <v>1892</v>
      </c>
      <c r="C1899" s="450"/>
      <c r="D1899" s="47">
        <v>8595057616318</v>
      </c>
      <c r="E1899" s="204" t="s">
        <v>1845</v>
      </c>
      <c r="F1899" s="582" t="s">
        <v>7233</v>
      </c>
      <c r="G1899" s="715" t="s">
        <v>8567</v>
      </c>
      <c r="H1899" s="723">
        <v>16</v>
      </c>
      <c r="I1899" s="684">
        <v>0.79</v>
      </c>
      <c r="J1899" s="684">
        <v>1.6111405999999999</v>
      </c>
      <c r="K1899" s="684" t="s">
        <v>9173</v>
      </c>
      <c r="L1899" s="445">
        <v>4209.3328484737485</v>
      </c>
      <c r="M1899" s="446">
        <f>L1899*ЗМІСТ!$E$13/1000*1.2</f>
        <v>265.45669326289266</v>
      </c>
      <c r="N1899" s="874">
        <v>-1.2856379627213265E-2</v>
      </c>
      <c r="O1899" s="875"/>
      <c r="P1899" s="1033"/>
      <c r="Q1899" s="887"/>
      <c r="R1899" s="672"/>
      <c r="S1899" s="670"/>
      <c r="T1899" s="671"/>
      <c r="U1899" s="425"/>
    </row>
    <row r="1900" spans="1:21" ht="13.5" customHeight="1" outlineLevel="1">
      <c r="A1900" s="425"/>
      <c r="B1900" s="170">
        <f t="shared" si="30"/>
        <v>1893</v>
      </c>
      <c r="C1900" s="450"/>
      <c r="D1900" s="47">
        <v>8595057615908</v>
      </c>
      <c r="E1900" s="204" t="s">
        <v>7234</v>
      </c>
      <c r="F1900" s="582" t="s">
        <v>7235</v>
      </c>
      <c r="G1900" s="715" t="s">
        <v>8568</v>
      </c>
      <c r="H1900" s="723">
        <v>26</v>
      </c>
      <c r="I1900" s="684">
        <v>0.375</v>
      </c>
      <c r="J1900" s="684">
        <v>1.3776785</v>
      </c>
      <c r="K1900" s="684" t="s">
        <v>9173</v>
      </c>
      <c r="L1900" s="445">
        <v>2679.3602094502698</v>
      </c>
      <c r="M1900" s="446">
        <f>L1900*ЗМІСТ!$E$13/1000*1.2</f>
        <v>168.9707435511383</v>
      </c>
      <c r="N1900" s="874">
        <v>-0.56607843033223015</v>
      </c>
      <c r="O1900" s="875"/>
      <c r="P1900" s="1033"/>
      <c r="Q1900" s="887"/>
      <c r="R1900" s="672"/>
      <c r="S1900" s="670"/>
      <c r="T1900" s="671"/>
      <c r="U1900" s="425"/>
    </row>
    <row r="1901" spans="1:21" ht="13.5" customHeight="1" outlineLevel="1">
      <c r="A1901" s="425"/>
      <c r="B1901" s="170">
        <f t="shared" si="30"/>
        <v>1894</v>
      </c>
      <c r="C1901" s="450"/>
      <c r="D1901" s="47">
        <v>8595057639690</v>
      </c>
      <c r="E1901" s="204" t="s">
        <v>4000</v>
      </c>
      <c r="F1901" s="582" t="s">
        <v>7236</v>
      </c>
      <c r="G1901" s="715" t="s">
        <v>8568</v>
      </c>
      <c r="H1901" s="723">
        <v>20</v>
      </c>
      <c r="I1901" s="684">
        <v>0.3</v>
      </c>
      <c r="J1901" s="684">
        <v>0.4047</v>
      </c>
      <c r="K1901" s="684" t="s">
        <v>9173</v>
      </c>
      <c r="L1901" s="445">
        <v>7524.7470868257797</v>
      </c>
      <c r="M1901" s="446">
        <f>L1901*ЗМІСТ!$E$13/1000*1.2</f>
        <v>474.53944632404699</v>
      </c>
      <c r="N1901" s="874"/>
      <c r="O1901" s="875"/>
      <c r="P1901" s="1033"/>
      <c r="Q1901" s="887"/>
      <c r="R1901" s="672"/>
      <c r="S1901" s="670"/>
      <c r="T1901" s="671"/>
      <c r="U1901" s="425"/>
    </row>
    <row r="1902" spans="1:21" ht="13.5" customHeight="1" outlineLevel="1">
      <c r="A1902" s="425"/>
      <c r="B1902" s="170">
        <f t="shared" ref="B1902:B1964" si="31">B1901+1</f>
        <v>1895</v>
      </c>
      <c r="C1902" s="450"/>
      <c r="D1902" s="47">
        <v>8595057639706</v>
      </c>
      <c r="E1902" s="204" t="s">
        <v>4001</v>
      </c>
      <c r="F1902" s="582" t="s">
        <v>7237</v>
      </c>
      <c r="G1902" s="715" t="s">
        <v>8568</v>
      </c>
      <c r="H1902" s="723">
        <v>20</v>
      </c>
      <c r="I1902" s="684">
        <v>0.32</v>
      </c>
      <c r="J1902" s="684">
        <v>0.4047</v>
      </c>
      <c r="K1902" s="684" t="s">
        <v>9173</v>
      </c>
      <c r="L1902" s="445">
        <v>8256.0491934095735</v>
      </c>
      <c r="M1902" s="446">
        <f>L1902*ЗМІСТ!$E$13/1000*1.2</f>
        <v>520.65816536531031</v>
      </c>
      <c r="N1902" s="874"/>
      <c r="O1902" s="875"/>
      <c r="P1902" s="1033"/>
      <c r="Q1902" s="887"/>
      <c r="R1902" s="672"/>
      <c r="S1902" s="670"/>
      <c r="T1902" s="671"/>
      <c r="U1902" s="425"/>
    </row>
    <row r="1903" spans="1:21" ht="13.5" customHeight="1" outlineLevel="1">
      <c r="A1903" s="425"/>
      <c r="B1903" s="170">
        <f t="shared" si="31"/>
        <v>1896</v>
      </c>
      <c r="C1903" s="450"/>
      <c r="D1903" s="47">
        <v>8595057639713</v>
      </c>
      <c r="E1903" s="204" t="s">
        <v>4002</v>
      </c>
      <c r="F1903" s="582" t="s">
        <v>7238</v>
      </c>
      <c r="G1903" s="715" t="s">
        <v>8568</v>
      </c>
      <c r="H1903" s="723">
        <v>20</v>
      </c>
      <c r="I1903" s="684">
        <v>0.34</v>
      </c>
      <c r="J1903" s="684">
        <v>0.67893749999999997</v>
      </c>
      <c r="K1903" s="684" t="s">
        <v>9173</v>
      </c>
      <c r="L1903" s="445">
        <v>9084.7946473510019</v>
      </c>
      <c r="M1903" s="446">
        <f>L1903*ЗМІСТ!$E$13/1000*1.2</f>
        <v>572.92203607339991</v>
      </c>
      <c r="N1903" s="874"/>
      <c r="O1903" s="875"/>
      <c r="P1903" s="1033"/>
      <c r="Q1903" s="887"/>
      <c r="R1903" s="672"/>
      <c r="S1903" s="670"/>
      <c r="T1903" s="671"/>
      <c r="U1903" s="425"/>
    </row>
    <row r="1904" spans="1:21" ht="13.5" customHeight="1" outlineLevel="1">
      <c r="A1904" s="425"/>
      <c r="B1904" s="170">
        <f t="shared" si="31"/>
        <v>1897</v>
      </c>
      <c r="C1904" s="450"/>
      <c r="D1904" s="47">
        <v>8595057630840</v>
      </c>
      <c r="E1904" s="204" t="s">
        <v>4003</v>
      </c>
      <c r="F1904" s="582" t="s">
        <v>7239</v>
      </c>
      <c r="G1904" s="715" t="s">
        <v>8568</v>
      </c>
      <c r="H1904" s="723">
        <v>20</v>
      </c>
      <c r="I1904" s="684">
        <v>0.49</v>
      </c>
      <c r="J1904" s="684">
        <v>0.65790000000000004</v>
      </c>
      <c r="K1904" s="684" t="s">
        <v>9173</v>
      </c>
      <c r="L1904" s="445">
        <v>11071.830352648998</v>
      </c>
      <c r="M1904" s="446">
        <f>L1904*ЗМІСТ!$E$13/1000*1.2</f>
        <v>698.23213786659983</v>
      </c>
      <c r="N1904" s="874"/>
      <c r="O1904" s="875"/>
      <c r="P1904" s="1033"/>
      <c r="Q1904" s="887"/>
      <c r="R1904" s="672"/>
      <c r="S1904" s="670"/>
      <c r="T1904" s="671"/>
      <c r="U1904" s="425"/>
    </row>
    <row r="1905" spans="1:21" ht="13.5" customHeight="1" outlineLevel="1">
      <c r="A1905" s="425"/>
      <c r="B1905" s="170">
        <f t="shared" si="31"/>
        <v>1898</v>
      </c>
      <c r="C1905" s="450"/>
      <c r="D1905" s="47">
        <v>8595057634091</v>
      </c>
      <c r="E1905" s="204" t="s">
        <v>4004</v>
      </c>
      <c r="F1905" s="582" t="s">
        <v>7240</v>
      </c>
      <c r="G1905" s="715" t="s">
        <v>8568</v>
      </c>
      <c r="H1905" s="723">
        <v>20</v>
      </c>
      <c r="I1905" s="684">
        <v>0.54</v>
      </c>
      <c r="J1905" s="684">
        <v>1.0101</v>
      </c>
      <c r="K1905" s="684" t="s">
        <v>9173</v>
      </c>
      <c r="L1905" s="445">
        <v>12813.489616918045</v>
      </c>
      <c r="M1905" s="446">
        <f>L1905*ЗМІСТ!$E$13/1000*1.2</f>
        <v>808.06785904298079</v>
      </c>
      <c r="N1905" s="874"/>
      <c r="O1905" s="875"/>
      <c r="P1905" s="1033"/>
      <c r="Q1905" s="887"/>
      <c r="R1905" s="672"/>
      <c r="S1905" s="670"/>
      <c r="T1905" s="671"/>
      <c r="U1905" s="425"/>
    </row>
    <row r="1906" spans="1:21" ht="13.5" customHeight="1" outlineLevel="1">
      <c r="A1906" s="425"/>
      <c r="B1906" s="170">
        <f t="shared" si="31"/>
        <v>1899</v>
      </c>
      <c r="C1906" s="450"/>
      <c r="D1906" s="47">
        <v>8595057639737</v>
      </c>
      <c r="E1906" s="204" t="s">
        <v>4005</v>
      </c>
      <c r="F1906" s="582" t="s">
        <v>7241</v>
      </c>
      <c r="G1906" s="715" t="s">
        <v>8568</v>
      </c>
      <c r="H1906" s="723">
        <v>6</v>
      </c>
      <c r="I1906" s="684">
        <v>0.64</v>
      </c>
      <c r="J1906" s="684">
        <v>2.7719999999999998</v>
      </c>
      <c r="K1906" s="684" t="s">
        <v>9173</v>
      </c>
      <c r="L1906" s="445">
        <v>21197.069597069592</v>
      </c>
      <c r="M1906" s="446">
        <f>L1906*ЗМІСТ!$E$13/1000*1.2</f>
        <v>1336.7686055384611</v>
      </c>
      <c r="N1906" s="874">
        <v>-2.0605845010690856E-2</v>
      </c>
      <c r="O1906" s="875"/>
      <c r="P1906" s="1033"/>
      <c r="Q1906" s="887"/>
      <c r="R1906" s="672"/>
      <c r="S1906" s="670"/>
      <c r="T1906" s="671"/>
      <c r="U1906" s="425"/>
    </row>
    <row r="1907" spans="1:21" ht="13.5" customHeight="1" outlineLevel="1">
      <c r="A1907" s="425"/>
      <c r="B1907" s="170">
        <f t="shared" si="31"/>
        <v>1900</v>
      </c>
      <c r="C1907" s="450"/>
      <c r="D1907" s="47">
        <v>8595057639744</v>
      </c>
      <c r="E1907" s="204" t="s">
        <v>4006</v>
      </c>
      <c r="F1907" s="582" t="s">
        <v>7242</v>
      </c>
      <c r="G1907" s="715" t="s">
        <v>8568</v>
      </c>
      <c r="H1907" s="723">
        <v>6</v>
      </c>
      <c r="I1907" s="684">
        <v>0.77</v>
      </c>
      <c r="J1907" s="684">
        <v>4.1440000000000001</v>
      </c>
      <c r="K1907" s="684" t="s">
        <v>9173</v>
      </c>
      <c r="L1907" s="445">
        <v>22741.234955921853</v>
      </c>
      <c r="M1907" s="446">
        <f>L1907*ЗМІСТ!$E$13/1000*1.2</f>
        <v>1434.1496026626628</v>
      </c>
      <c r="N1907" s="874">
        <v>-2.0916264760699417E-2</v>
      </c>
      <c r="O1907" s="875"/>
      <c r="P1907" s="1033"/>
      <c r="Q1907" s="887"/>
      <c r="R1907" s="672"/>
      <c r="S1907" s="670"/>
      <c r="T1907" s="671"/>
      <c r="U1907" s="425"/>
    </row>
    <row r="1908" spans="1:21" ht="13.5" customHeight="1" outlineLevel="1">
      <c r="A1908" s="425"/>
      <c r="B1908" s="170">
        <f t="shared" si="31"/>
        <v>1901</v>
      </c>
      <c r="C1908" s="450"/>
      <c r="D1908" s="47">
        <v>8595057608504</v>
      </c>
      <c r="E1908" s="204" t="s">
        <v>902</v>
      </c>
      <c r="F1908" s="582" t="s">
        <v>7243</v>
      </c>
      <c r="G1908" s="715" t="s">
        <v>8567</v>
      </c>
      <c r="H1908" s="723">
        <v>150</v>
      </c>
      <c r="I1908" s="684">
        <v>0.06</v>
      </c>
      <c r="J1908" s="684">
        <v>0.15557399999999999</v>
      </c>
      <c r="K1908" s="684" t="s">
        <v>9173</v>
      </c>
      <c r="L1908" s="445">
        <v>507.02747374847365</v>
      </c>
      <c r="M1908" s="446">
        <f>L1908*ЗМІСТ!$E$13/1000*1.2</f>
        <v>31.975099480077937</v>
      </c>
      <c r="N1908" s="874"/>
      <c r="O1908" s="875"/>
      <c r="P1908" s="1033"/>
      <c r="Q1908" s="887"/>
      <c r="R1908" s="672"/>
      <c r="S1908" s="670"/>
      <c r="T1908" s="671"/>
      <c r="U1908" s="425"/>
    </row>
    <row r="1909" spans="1:21" ht="13.5" customHeight="1" outlineLevel="1">
      <c r="A1909" s="425"/>
      <c r="B1909" s="170">
        <f t="shared" si="31"/>
        <v>1902</v>
      </c>
      <c r="C1909" s="450"/>
      <c r="D1909" s="47">
        <v>8595057690936</v>
      </c>
      <c r="E1909" s="204" t="s">
        <v>4007</v>
      </c>
      <c r="F1909" s="582" t="s">
        <v>7244</v>
      </c>
      <c r="G1909" s="715" t="s">
        <v>8567</v>
      </c>
      <c r="H1909" s="723">
        <v>150</v>
      </c>
      <c r="I1909" s="684">
        <v>0.06</v>
      </c>
      <c r="J1909" s="684">
        <v>0.17185500000000001</v>
      </c>
      <c r="K1909" s="684" t="s">
        <v>9173</v>
      </c>
      <c r="L1909" s="445">
        <v>707.78112588522572</v>
      </c>
      <c r="M1909" s="446">
        <f>L1909*ЗМІСТ!$E$13/1000*1.2</f>
        <v>44.635395677845729</v>
      </c>
      <c r="N1909" s="874"/>
      <c r="O1909" s="875"/>
      <c r="P1909" s="1033"/>
      <c r="Q1909" s="887"/>
      <c r="R1909" s="672"/>
      <c r="S1909" s="670"/>
      <c r="T1909" s="671"/>
      <c r="U1909" s="425"/>
    </row>
    <row r="1910" spans="1:21" ht="13.5" customHeight="1" outlineLevel="1">
      <c r="A1910" s="425"/>
      <c r="B1910" s="170">
        <f t="shared" si="31"/>
        <v>1903</v>
      </c>
      <c r="C1910" s="450"/>
      <c r="D1910" s="47">
        <v>8595057601659</v>
      </c>
      <c r="E1910" s="204" t="s">
        <v>4008</v>
      </c>
      <c r="F1910" s="582" t="s">
        <v>7245</v>
      </c>
      <c r="G1910" s="715" t="s">
        <v>8567</v>
      </c>
      <c r="H1910" s="723">
        <v>176</v>
      </c>
      <c r="I1910" s="684">
        <v>0.105</v>
      </c>
      <c r="J1910" s="684">
        <v>0.27272730000000001</v>
      </c>
      <c r="K1910" s="684" t="s">
        <v>9173</v>
      </c>
      <c r="L1910" s="445">
        <v>666.20354004883995</v>
      </c>
      <c r="M1910" s="446">
        <f>L1910*ЗМІСТ!$E$13/1000*1.2</f>
        <v>42.013353457073634</v>
      </c>
      <c r="N1910" s="874"/>
      <c r="O1910" s="875"/>
      <c r="P1910" s="1033"/>
      <c r="Q1910" s="887"/>
      <c r="R1910" s="672"/>
      <c r="S1910" s="670"/>
      <c r="T1910" s="671"/>
      <c r="U1910" s="425"/>
    </row>
    <row r="1911" spans="1:21" ht="13.5" customHeight="1" outlineLevel="1">
      <c r="A1911" s="425"/>
      <c r="B1911" s="170">
        <f t="shared" si="31"/>
        <v>1904</v>
      </c>
      <c r="C1911" s="450"/>
      <c r="D1911" s="47">
        <v>8595057690943</v>
      </c>
      <c r="E1911" s="204" t="s">
        <v>4009</v>
      </c>
      <c r="F1911" s="582" t="s">
        <v>7246</v>
      </c>
      <c r="G1911" s="715" t="s">
        <v>8567</v>
      </c>
      <c r="H1911" s="723">
        <v>70</v>
      </c>
      <c r="I1911" s="684">
        <v>0.105</v>
      </c>
      <c r="J1911" s="684">
        <v>0.33337290000000003</v>
      </c>
      <c r="K1911" s="684" t="s">
        <v>9173</v>
      </c>
      <c r="L1911" s="445">
        <v>985.96904932844916</v>
      </c>
      <c r="M1911" s="446">
        <f>L1911*ЗМІСТ!$E$13/1000*1.2</f>
        <v>62.178994371801416</v>
      </c>
      <c r="N1911" s="874"/>
      <c r="O1911" s="875"/>
      <c r="P1911" s="1033"/>
      <c r="Q1911" s="887"/>
      <c r="R1911" s="672"/>
      <c r="S1911" s="670"/>
      <c r="T1911" s="671"/>
      <c r="U1911" s="425"/>
    </row>
    <row r="1912" spans="1:21" ht="13.5" customHeight="1" outlineLevel="1">
      <c r="A1912" s="425"/>
      <c r="B1912" s="170">
        <f t="shared" si="31"/>
        <v>1905</v>
      </c>
      <c r="C1912" s="450"/>
      <c r="D1912" s="47">
        <v>8595568903068</v>
      </c>
      <c r="E1912" s="204" t="s">
        <v>904</v>
      </c>
      <c r="F1912" s="582" t="s">
        <v>7247</v>
      </c>
      <c r="G1912" s="715" t="s">
        <v>8567</v>
      </c>
      <c r="H1912" s="723">
        <v>70</v>
      </c>
      <c r="I1912" s="684">
        <v>0.105</v>
      </c>
      <c r="J1912" s="684">
        <v>0.33337290000000003</v>
      </c>
      <c r="K1912" s="684" t="s">
        <v>9173</v>
      </c>
      <c r="L1912" s="445">
        <v>809.15105154689968</v>
      </c>
      <c r="M1912" s="446">
        <f>L1912*ЗМІСТ!$E$13/1000*1.2</f>
        <v>51.02817245058543</v>
      </c>
      <c r="N1912" s="874"/>
      <c r="O1912" s="875"/>
      <c r="P1912" s="1033"/>
      <c r="Q1912" s="887"/>
      <c r="R1912" s="672"/>
      <c r="S1912" s="670"/>
      <c r="T1912" s="671"/>
      <c r="U1912" s="425"/>
    </row>
    <row r="1913" spans="1:21" ht="13.5" customHeight="1" outlineLevel="1">
      <c r="A1913" s="425"/>
      <c r="B1913" s="170">
        <f t="shared" si="31"/>
        <v>1906</v>
      </c>
      <c r="C1913" s="450"/>
      <c r="D1913" s="47">
        <v>8595568903075</v>
      </c>
      <c r="E1913" s="204" t="s">
        <v>906</v>
      </c>
      <c r="F1913" s="582" t="s">
        <v>7248</v>
      </c>
      <c r="G1913" s="715" t="s">
        <v>8567</v>
      </c>
      <c r="H1913" s="723">
        <v>70</v>
      </c>
      <c r="I1913" s="684">
        <v>0.105</v>
      </c>
      <c r="J1913" s="684">
        <v>0.33337290000000003</v>
      </c>
      <c r="K1913" s="684" t="s">
        <v>9173</v>
      </c>
      <c r="L1913" s="445">
        <v>851.26687020757015</v>
      </c>
      <c r="M1913" s="446">
        <f>L1913*ЗМІСТ!$E$13/1000*1.2</f>
        <v>53.684157700070962</v>
      </c>
      <c r="N1913" s="874"/>
      <c r="O1913" s="875"/>
      <c r="P1913" s="1033"/>
      <c r="Q1913" s="887"/>
      <c r="R1913" s="672"/>
      <c r="S1913" s="670"/>
      <c r="T1913" s="671"/>
      <c r="U1913" s="425"/>
    </row>
    <row r="1914" spans="1:21" ht="13.5" customHeight="1" outlineLevel="1">
      <c r="A1914" s="425"/>
      <c r="B1914" s="170">
        <f t="shared" si="31"/>
        <v>1907</v>
      </c>
      <c r="C1914" s="450"/>
      <c r="D1914" s="47">
        <v>8595057601673</v>
      </c>
      <c r="E1914" s="204" t="s">
        <v>4010</v>
      </c>
      <c r="F1914" s="582" t="s">
        <v>7249</v>
      </c>
      <c r="G1914" s="715" t="s">
        <v>8567</v>
      </c>
      <c r="H1914" s="723">
        <v>96</v>
      </c>
      <c r="I1914" s="684">
        <v>0.16</v>
      </c>
      <c r="J1914" s="684">
        <v>0.5625</v>
      </c>
      <c r="K1914" s="684" t="s">
        <v>9173</v>
      </c>
      <c r="L1914" s="445">
        <v>917.51780573870565</v>
      </c>
      <c r="M1914" s="446">
        <f>L1914*ЗМІСТ!$E$13/1000*1.2</f>
        <v>57.86219609825681</v>
      </c>
      <c r="N1914" s="874"/>
      <c r="O1914" s="875"/>
      <c r="P1914" s="1033"/>
      <c r="Q1914" s="887"/>
      <c r="R1914" s="672"/>
      <c r="S1914" s="670"/>
      <c r="T1914" s="671"/>
      <c r="U1914" s="425"/>
    </row>
    <row r="1915" spans="1:21" ht="13.5" customHeight="1" outlineLevel="1">
      <c r="A1915" s="425"/>
      <c r="B1915" s="170">
        <f t="shared" si="31"/>
        <v>1908</v>
      </c>
      <c r="C1915" s="450"/>
      <c r="D1915" s="47">
        <v>8595057609532</v>
      </c>
      <c r="E1915" s="204" t="s">
        <v>985</v>
      </c>
      <c r="F1915" s="582" t="s">
        <v>7250</v>
      </c>
      <c r="G1915" s="715" t="s">
        <v>8567</v>
      </c>
      <c r="H1915" s="723">
        <v>40</v>
      </c>
      <c r="I1915" s="684">
        <v>0.16</v>
      </c>
      <c r="J1915" s="684">
        <v>0.64445629999999998</v>
      </c>
      <c r="K1915" s="684" t="s">
        <v>9173</v>
      </c>
      <c r="L1915" s="445">
        <v>1049.6820457875456</v>
      </c>
      <c r="M1915" s="446">
        <f>L1915*ЗМІСТ!$E$13/1000*1.2</f>
        <v>66.196980586418448</v>
      </c>
      <c r="N1915" s="874"/>
      <c r="O1915" s="1050" t="s">
        <v>9171</v>
      </c>
      <c r="P1915" s="1033"/>
      <c r="Q1915" s="1033"/>
      <c r="R1915" s="672"/>
      <c r="S1915" s="670"/>
      <c r="T1915" s="671"/>
      <c r="U1915" s="425"/>
    </row>
    <row r="1916" spans="1:21" ht="13.5" customHeight="1" outlineLevel="1">
      <c r="A1916" s="425"/>
      <c r="B1916" s="170">
        <f t="shared" si="31"/>
        <v>1909</v>
      </c>
      <c r="C1916" s="450"/>
      <c r="D1916" s="47">
        <v>8595057690950</v>
      </c>
      <c r="E1916" s="204" t="s">
        <v>4011</v>
      </c>
      <c r="F1916" s="582" t="s">
        <v>7251</v>
      </c>
      <c r="G1916" s="715" t="s">
        <v>8567</v>
      </c>
      <c r="H1916" s="723">
        <v>30</v>
      </c>
      <c r="I1916" s="684">
        <v>0.16</v>
      </c>
      <c r="J1916" s="684">
        <v>0.77786999999999995</v>
      </c>
      <c r="K1916" s="684" t="s">
        <v>9173</v>
      </c>
      <c r="L1916" s="445">
        <v>1399.1140727716727</v>
      </c>
      <c r="M1916" s="446">
        <f>L1916*ЗМІСТ!$E$13/1000*1.2</f>
        <v>88.233506027021122</v>
      </c>
      <c r="N1916" s="874"/>
      <c r="O1916" s="875"/>
      <c r="P1916" s="1033"/>
      <c r="Q1916" s="887"/>
      <c r="R1916" s="672"/>
      <c r="S1916" s="670"/>
      <c r="T1916" s="671"/>
      <c r="U1916" s="425"/>
    </row>
    <row r="1917" spans="1:21" ht="13.5" customHeight="1" outlineLevel="1">
      <c r="A1917" s="425"/>
      <c r="B1917" s="170">
        <f t="shared" si="31"/>
        <v>1910</v>
      </c>
      <c r="C1917" s="450"/>
      <c r="D1917" s="47">
        <v>8595057609433</v>
      </c>
      <c r="E1917" s="204" t="s">
        <v>1009</v>
      </c>
      <c r="F1917" s="582" t="s">
        <v>7252</v>
      </c>
      <c r="G1917" s="715" t="s">
        <v>8567</v>
      </c>
      <c r="H1917" s="723">
        <v>30</v>
      </c>
      <c r="I1917" s="684">
        <v>0.23</v>
      </c>
      <c r="J1917" s="684">
        <v>0.85927500000000001</v>
      </c>
      <c r="K1917" s="684" t="s">
        <v>9173</v>
      </c>
      <c r="L1917" s="445">
        <v>1250.8379535134623</v>
      </c>
      <c r="M1917" s="446">
        <f>L1917*ЗМІСТ!$E$13/1000*1.2</f>
        <v>78.882644566300414</v>
      </c>
      <c r="N1917" s="874">
        <v>-1.4632635208417873E-2</v>
      </c>
      <c r="O1917" s="875"/>
      <c r="P1917" s="1033"/>
      <c r="Q1917" s="887"/>
      <c r="R1917" s="672"/>
      <c r="S1917" s="670"/>
      <c r="T1917" s="671"/>
      <c r="U1917" s="425"/>
    </row>
    <row r="1918" spans="1:21" ht="13.5" customHeight="1" outlineLevel="1">
      <c r="A1918" s="425"/>
      <c r="B1918" s="170">
        <f t="shared" si="31"/>
        <v>1911</v>
      </c>
      <c r="C1918" s="450"/>
      <c r="D1918" s="47">
        <v>8595057690967</v>
      </c>
      <c r="E1918" s="204" t="s">
        <v>4012</v>
      </c>
      <c r="F1918" s="582" t="s">
        <v>7253</v>
      </c>
      <c r="G1918" s="715" t="s">
        <v>8567</v>
      </c>
      <c r="H1918" s="723">
        <v>30</v>
      </c>
      <c r="I1918" s="684">
        <v>0.23</v>
      </c>
      <c r="J1918" s="684">
        <v>0.85927500000000001</v>
      </c>
      <c r="K1918" s="684" t="s">
        <v>9173</v>
      </c>
      <c r="L1918" s="445">
        <v>1670.9938920919685</v>
      </c>
      <c r="M1918" s="446">
        <f>L1918*ЗМІСТ!$E$13/1000*1.2</f>
        <v>105.37929145186514</v>
      </c>
      <c r="N1918" s="874">
        <v>-1.9772403524709822E-2</v>
      </c>
      <c r="O1918" s="875"/>
      <c r="P1918" s="1033"/>
      <c r="Q1918" s="887"/>
      <c r="R1918" s="672"/>
      <c r="S1918" s="670"/>
      <c r="T1918" s="671"/>
      <c r="U1918" s="425"/>
    </row>
    <row r="1919" spans="1:21" ht="13.5" customHeight="1" outlineLevel="1">
      <c r="A1919" s="425"/>
      <c r="B1919" s="170">
        <f t="shared" si="31"/>
        <v>1912</v>
      </c>
      <c r="C1919" s="450"/>
      <c r="D1919" s="47">
        <v>8595057612426</v>
      </c>
      <c r="E1919" s="204" t="s">
        <v>1041</v>
      </c>
      <c r="F1919" s="582" t="s">
        <v>7254</v>
      </c>
      <c r="G1919" s="715" t="s">
        <v>8567</v>
      </c>
      <c r="H1919" s="723">
        <v>96</v>
      </c>
      <c r="I1919" s="684">
        <v>7.8E-2</v>
      </c>
      <c r="J1919" s="684">
        <v>0.26852340000000002</v>
      </c>
      <c r="K1919" s="684" t="s">
        <v>9173</v>
      </c>
      <c r="L1919" s="445">
        <v>681.50563382173368</v>
      </c>
      <c r="M1919" s="446">
        <f>L1919*ЗМІСТ!$E$13/1000*1.2</f>
        <v>42.978362250432397</v>
      </c>
      <c r="N1919" s="874"/>
      <c r="O1919" s="875"/>
      <c r="P1919" s="1033"/>
      <c r="Q1919" s="887"/>
      <c r="R1919" s="672"/>
      <c r="S1919" s="670"/>
      <c r="T1919" s="671"/>
      <c r="U1919" s="425"/>
    </row>
    <row r="1920" spans="1:21" ht="13.5" customHeight="1" outlineLevel="1">
      <c r="A1920" s="425"/>
      <c r="B1920" s="170">
        <f t="shared" si="31"/>
        <v>1913</v>
      </c>
      <c r="C1920" s="450"/>
      <c r="D1920" s="47">
        <v>8595057620551</v>
      </c>
      <c r="E1920" s="204" t="s">
        <v>1050</v>
      </c>
      <c r="F1920" s="582" t="s">
        <v>7255</v>
      </c>
      <c r="G1920" s="715" t="s">
        <v>8567</v>
      </c>
      <c r="H1920" s="723">
        <v>96</v>
      </c>
      <c r="I1920" s="684">
        <v>7.1999999999999995E-2</v>
      </c>
      <c r="J1920" s="684">
        <v>0.26852340000000002</v>
      </c>
      <c r="K1920" s="684" t="s">
        <v>9173</v>
      </c>
      <c r="L1920" s="445">
        <v>663.21536263736255</v>
      </c>
      <c r="M1920" s="446">
        <f>L1920*ЗМІСТ!$E$13/1000*1.2</f>
        <v>41.824907514904609</v>
      </c>
      <c r="N1920" s="874"/>
      <c r="O1920" s="875"/>
      <c r="P1920" s="1033"/>
      <c r="Q1920" s="887"/>
      <c r="R1920" s="672"/>
      <c r="S1920" s="670"/>
      <c r="T1920" s="671"/>
      <c r="U1920" s="425"/>
    </row>
    <row r="1921" spans="1:21" ht="13.5" customHeight="1" outlineLevel="1">
      <c r="A1921" s="425"/>
      <c r="B1921" s="170">
        <f t="shared" si="31"/>
        <v>1914</v>
      </c>
      <c r="C1921" s="450"/>
      <c r="D1921" s="47">
        <v>8595057690998</v>
      </c>
      <c r="E1921" s="204" t="s">
        <v>4013</v>
      </c>
      <c r="F1921" s="582" t="s">
        <v>7256</v>
      </c>
      <c r="G1921" s="715" t="s">
        <v>8567</v>
      </c>
      <c r="H1921" s="723">
        <v>96</v>
      </c>
      <c r="I1921" s="684">
        <v>7.1999999999999995E-2</v>
      </c>
      <c r="J1921" s="684">
        <v>0.26852340000000002</v>
      </c>
      <c r="K1921" s="684" t="s">
        <v>9173</v>
      </c>
      <c r="L1921" s="445">
        <v>914.62983476957788</v>
      </c>
      <c r="M1921" s="446">
        <f>L1921*ЗМІСТ!$E$13/1000*1.2</f>
        <v>57.680069559135092</v>
      </c>
      <c r="N1921" s="874"/>
      <c r="O1921" s="875"/>
      <c r="P1921" s="1033"/>
      <c r="Q1921" s="887"/>
      <c r="R1921" s="672"/>
      <c r="S1921" s="670"/>
      <c r="T1921" s="671"/>
      <c r="U1921" s="425"/>
    </row>
    <row r="1922" spans="1:21" s="893" customFormat="1" ht="13.5" customHeight="1" outlineLevel="1">
      <c r="A1922" s="425"/>
      <c r="B1922" s="170">
        <f t="shared" si="31"/>
        <v>1915</v>
      </c>
      <c r="C1922" s="826"/>
      <c r="D1922" s="47">
        <v>8595568928511</v>
      </c>
      <c r="E1922" s="570" t="s">
        <v>9004</v>
      </c>
      <c r="F1922" s="582" t="s">
        <v>9005</v>
      </c>
      <c r="G1922" s="878" t="s">
        <v>8568</v>
      </c>
      <c r="H1922" s="723">
        <v>1000</v>
      </c>
      <c r="I1922" s="684">
        <v>0.01</v>
      </c>
      <c r="J1922" s="684">
        <v>4.7000000000000002E-3</v>
      </c>
      <c r="K1922" s="684" t="s">
        <v>9173</v>
      </c>
      <c r="L1922" s="445">
        <v>61.89</v>
      </c>
      <c r="M1922" s="446">
        <f>L1922*ЗМІСТ!$E$13/1000*1.2</f>
        <v>3.9030210575999993</v>
      </c>
      <c r="N1922" s="874"/>
      <c r="O1922" s="875"/>
      <c r="P1922" s="1033"/>
      <c r="Q1922" s="887"/>
      <c r="R1922" s="672"/>
      <c r="S1922" s="670"/>
      <c r="T1922" s="671"/>
      <c r="U1922" s="425"/>
    </row>
    <row r="1923" spans="1:21" s="893" customFormat="1" ht="13.5" customHeight="1" outlineLevel="1">
      <c r="A1923" s="425"/>
      <c r="B1923" s="170">
        <f t="shared" si="31"/>
        <v>1916</v>
      </c>
      <c r="C1923" s="826"/>
      <c r="D1923" s="47">
        <v>8595057630406</v>
      </c>
      <c r="E1923" s="570" t="s">
        <v>9006</v>
      </c>
      <c r="F1923" s="582" t="s">
        <v>9007</v>
      </c>
      <c r="G1923" s="878" t="s">
        <v>8568</v>
      </c>
      <c r="H1923" s="723">
        <v>1000</v>
      </c>
      <c r="I1923" s="684">
        <v>0.01</v>
      </c>
      <c r="J1923" s="684">
        <v>4.7000000000000002E-3</v>
      </c>
      <c r="K1923" s="684" t="s">
        <v>9173</v>
      </c>
      <c r="L1923" s="445">
        <v>60.07</v>
      </c>
      <c r="M1923" s="446">
        <f>L1923*ЗМІСТ!$E$13/1000*1.2</f>
        <v>3.7882448687999997</v>
      </c>
      <c r="N1923" s="874"/>
      <c r="O1923" s="875"/>
      <c r="P1923" s="1033"/>
      <c r="Q1923" s="887"/>
      <c r="R1923" s="672"/>
      <c r="S1923" s="670"/>
      <c r="T1923" s="671"/>
      <c r="U1923" s="425"/>
    </row>
    <row r="1924" spans="1:21" s="893" customFormat="1" ht="13.5" customHeight="1" outlineLevel="1">
      <c r="A1924" s="425"/>
      <c r="B1924" s="170">
        <f t="shared" si="31"/>
        <v>1917</v>
      </c>
      <c r="C1924" s="826"/>
      <c r="D1924" s="47">
        <v>8595057633636</v>
      </c>
      <c r="E1924" s="570" t="s">
        <v>9008</v>
      </c>
      <c r="F1924" s="582" t="s">
        <v>9009</v>
      </c>
      <c r="G1924" s="878" t="s">
        <v>8568</v>
      </c>
      <c r="H1924" s="723">
        <v>1000</v>
      </c>
      <c r="I1924" s="684">
        <v>0.01</v>
      </c>
      <c r="J1924" s="684">
        <v>2.3375000000000002E-3</v>
      </c>
      <c r="K1924" s="684" t="s">
        <v>9173</v>
      </c>
      <c r="L1924" s="445">
        <v>12.64</v>
      </c>
      <c r="M1924" s="446">
        <f>L1924*ЗМІСТ!$E$13/1000*1.2</f>
        <v>0.79712693759999997</v>
      </c>
      <c r="N1924" s="874"/>
      <c r="O1924" s="875"/>
      <c r="P1924" s="1033"/>
      <c r="Q1924" s="887"/>
      <c r="R1924" s="672"/>
      <c r="S1924" s="670"/>
      <c r="T1924" s="671"/>
      <c r="U1924" s="425"/>
    </row>
    <row r="1925" spans="1:21" s="893" customFormat="1" ht="13.5" customHeight="1" outlineLevel="1">
      <c r="A1925" s="425"/>
      <c r="B1925" s="170">
        <f t="shared" si="31"/>
        <v>1918</v>
      </c>
      <c r="C1925" s="826"/>
      <c r="D1925" s="47">
        <v>8595568928528</v>
      </c>
      <c r="E1925" s="570" t="s">
        <v>9010</v>
      </c>
      <c r="F1925" s="582" t="s">
        <v>9011</v>
      </c>
      <c r="G1925" s="878" t="s">
        <v>8568</v>
      </c>
      <c r="H1925" s="723">
        <v>1000</v>
      </c>
      <c r="I1925" s="684">
        <v>0.01</v>
      </c>
      <c r="J1925" s="684">
        <v>4.7000000000000002E-3</v>
      </c>
      <c r="K1925" s="684" t="s">
        <v>9173</v>
      </c>
      <c r="L1925" s="445">
        <v>35.43</v>
      </c>
      <c r="M1925" s="446">
        <f>L1925*ЗМІСТ!$E$13/1000*1.2</f>
        <v>2.2343518511999996</v>
      </c>
      <c r="N1925" s="874"/>
      <c r="O1925" s="875"/>
      <c r="P1925" s="1033"/>
      <c r="Q1925" s="887"/>
      <c r="R1925" s="672"/>
      <c r="S1925" s="670"/>
      <c r="T1925" s="671"/>
      <c r="U1925" s="425"/>
    </row>
    <row r="1926" spans="1:21" s="893" customFormat="1" ht="13.5" customHeight="1" outlineLevel="1">
      <c r="A1926" s="425"/>
      <c r="B1926" s="170">
        <f t="shared" si="31"/>
        <v>1919</v>
      </c>
      <c r="C1926" s="826"/>
      <c r="D1926" s="47">
        <v>8595057633643</v>
      </c>
      <c r="E1926" s="570" t="s">
        <v>9012</v>
      </c>
      <c r="F1926" s="582" t="s">
        <v>9013</v>
      </c>
      <c r="G1926" s="878" t="s">
        <v>8568</v>
      </c>
      <c r="H1926" s="723">
        <v>100</v>
      </c>
      <c r="I1926" s="684">
        <v>0.01</v>
      </c>
      <c r="J1926" s="684">
        <v>4.6800000000000001E-3</v>
      </c>
      <c r="K1926" s="684" t="s">
        <v>9173</v>
      </c>
      <c r="L1926" s="445">
        <v>21.82</v>
      </c>
      <c r="M1926" s="446">
        <f>L1926*ЗМІСТ!$E$13/1000*1.2</f>
        <v>1.3760529887999999</v>
      </c>
      <c r="N1926" s="874"/>
      <c r="O1926" s="875"/>
      <c r="P1926" s="1033"/>
      <c r="Q1926" s="887"/>
      <c r="R1926" s="672"/>
      <c r="S1926" s="670"/>
      <c r="T1926" s="671"/>
      <c r="U1926" s="425"/>
    </row>
    <row r="1927" spans="1:21" ht="13.5" customHeight="1" outlineLevel="1">
      <c r="A1927" s="425"/>
      <c r="B1927" s="170">
        <f t="shared" si="31"/>
        <v>1920</v>
      </c>
      <c r="C1927" s="450"/>
      <c r="D1927" s="47">
        <v>8595568928535</v>
      </c>
      <c r="E1927" s="204" t="s">
        <v>4014</v>
      </c>
      <c r="F1927" s="582" t="s">
        <v>7257</v>
      </c>
      <c r="G1927" s="715" t="s">
        <v>8568</v>
      </c>
      <c r="H1927" s="723">
        <v>1000</v>
      </c>
      <c r="I1927" s="684">
        <v>0.02</v>
      </c>
      <c r="J1927" s="684">
        <v>6.992E-3</v>
      </c>
      <c r="K1927" s="684" t="s">
        <v>9173</v>
      </c>
      <c r="L1927" s="445">
        <v>112.67463170830273</v>
      </c>
      <c r="M1927" s="446">
        <f>L1927*ЗМІСТ!$E$13/1000*1.2</f>
        <v>7.1056949461113286</v>
      </c>
      <c r="N1927" s="874"/>
      <c r="O1927" s="875"/>
      <c r="P1927" s="1033"/>
      <c r="Q1927" s="887"/>
      <c r="R1927" s="672"/>
      <c r="S1927" s="670"/>
      <c r="T1927" s="671"/>
      <c r="U1927" s="425"/>
    </row>
    <row r="1928" spans="1:21" ht="13.5" customHeight="1" outlineLevel="1">
      <c r="A1928" s="425"/>
      <c r="B1928" s="170">
        <f t="shared" si="31"/>
        <v>1921</v>
      </c>
      <c r="C1928" s="450"/>
      <c r="D1928" s="47">
        <v>8595057640818</v>
      </c>
      <c r="E1928" s="204" t="s">
        <v>4015</v>
      </c>
      <c r="F1928" s="582" t="s">
        <v>7258</v>
      </c>
      <c r="G1928" s="715" t="s">
        <v>8568</v>
      </c>
      <c r="H1928" s="723">
        <v>1000</v>
      </c>
      <c r="I1928" s="684">
        <v>0.02</v>
      </c>
      <c r="J1928" s="684">
        <v>1.1362000000000001E-2</v>
      </c>
      <c r="K1928" s="684" t="s">
        <v>9173</v>
      </c>
      <c r="L1928" s="445">
        <v>96.629435492287683</v>
      </c>
      <c r="M1928" s="446">
        <f>L1928*ЗМІСТ!$E$13/1000*1.2</f>
        <v>6.0938232591759514</v>
      </c>
      <c r="N1928" s="874"/>
      <c r="O1928" s="875"/>
      <c r="P1928" s="1033"/>
      <c r="Q1928" s="887"/>
      <c r="R1928" s="672"/>
      <c r="S1928" s="670"/>
      <c r="T1928" s="671"/>
      <c r="U1928" s="425"/>
    </row>
    <row r="1929" spans="1:21" ht="13.5" customHeight="1" outlineLevel="1">
      <c r="A1929" s="425"/>
      <c r="B1929" s="170">
        <f t="shared" si="31"/>
        <v>1922</v>
      </c>
      <c r="C1929" s="450"/>
      <c r="D1929" s="47">
        <v>8595057651470</v>
      </c>
      <c r="E1929" s="204" t="s">
        <v>4016</v>
      </c>
      <c r="F1929" s="582" t="s">
        <v>7259</v>
      </c>
      <c r="G1929" s="715" t="s">
        <v>8568</v>
      </c>
      <c r="H1929" s="723">
        <v>50</v>
      </c>
      <c r="I1929" s="829">
        <v>2.5200000000000001E-3</v>
      </c>
      <c r="J1929" s="684">
        <v>1.9469000000000001E-3</v>
      </c>
      <c r="K1929" s="684" t="s">
        <v>9173</v>
      </c>
      <c r="L1929" s="445">
        <v>57.640249676937479</v>
      </c>
      <c r="M1929" s="446">
        <f>L1929*ЗМІСТ!$E$13/1000*1.2</f>
        <v>3.6350154831864363</v>
      </c>
      <c r="N1929" s="874"/>
      <c r="O1929" s="875"/>
      <c r="P1929" s="1033"/>
      <c r="Q1929" s="887"/>
      <c r="R1929" s="672"/>
      <c r="S1929" s="670"/>
      <c r="T1929" s="671"/>
      <c r="U1929" s="425"/>
    </row>
    <row r="1930" spans="1:21" ht="13.5" customHeight="1" outlineLevel="1">
      <c r="A1930" s="425"/>
      <c r="B1930" s="170">
        <f t="shared" si="31"/>
        <v>1923</v>
      </c>
      <c r="C1930" s="450"/>
      <c r="D1930" s="47">
        <v>8595057651487</v>
      </c>
      <c r="E1930" s="204" t="s">
        <v>4017</v>
      </c>
      <c r="F1930" s="582" t="s">
        <v>7260</v>
      </c>
      <c r="G1930" s="715" t="s">
        <v>8568</v>
      </c>
      <c r="H1930" s="723">
        <v>50</v>
      </c>
      <c r="I1930" s="829">
        <v>3.0000000000000001E-3</v>
      </c>
      <c r="J1930" s="684">
        <v>1.9469000000000001E-3</v>
      </c>
      <c r="K1930" s="684" t="s">
        <v>9173</v>
      </c>
      <c r="L1930" s="445">
        <v>57.768190255905729</v>
      </c>
      <c r="M1930" s="446">
        <f>L1930*ЗМІСТ!$E$13/1000*1.2</f>
        <v>3.6430839073879975</v>
      </c>
      <c r="N1930" s="874"/>
      <c r="O1930" s="875"/>
      <c r="P1930" s="1033"/>
      <c r="Q1930" s="887"/>
      <c r="R1930" s="672"/>
      <c r="S1930" s="670"/>
      <c r="T1930" s="671"/>
      <c r="U1930" s="425"/>
    </row>
    <row r="1931" spans="1:21" ht="13.5" customHeight="1" outlineLevel="1">
      <c r="A1931" s="425"/>
      <c r="B1931" s="170">
        <f t="shared" si="31"/>
        <v>1924</v>
      </c>
      <c r="C1931" s="450"/>
      <c r="D1931" s="47">
        <v>8595568936295</v>
      </c>
      <c r="E1931" s="204" t="s">
        <v>5080</v>
      </c>
      <c r="F1931" s="582" t="s">
        <v>7261</v>
      </c>
      <c r="G1931" s="715" t="s">
        <v>8568</v>
      </c>
      <c r="H1931" s="723">
        <v>1</v>
      </c>
      <c r="I1931" s="684">
        <v>0.22</v>
      </c>
      <c r="J1931" s="684">
        <v>2.8475000000000001</v>
      </c>
      <c r="K1931" s="684" t="s">
        <v>9173</v>
      </c>
      <c r="L1931" s="445">
        <v>7854.8677362269236</v>
      </c>
      <c r="M1931" s="446">
        <f>L1931*ЗМІСТ!$E$13/1000*1.2</f>
        <v>495.35812213857685</v>
      </c>
      <c r="N1931" s="874">
        <v>-7.8915787777007265E-2</v>
      </c>
      <c r="O1931" s="875"/>
      <c r="P1931" s="1033"/>
      <c r="Q1931" s="887"/>
      <c r="R1931" s="672"/>
      <c r="S1931" s="670"/>
      <c r="T1931" s="671"/>
      <c r="U1931" s="425"/>
    </row>
    <row r="1932" spans="1:21" ht="13.5" customHeight="1" outlineLevel="1">
      <c r="A1932" s="425"/>
      <c r="B1932" s="170">
        <f t="shared" si="31"/>
        <v>1925</v>
      </c>
      <c r="C1932" s="450"/>
      <c r="D1932" s="47">
        <v>8595568936301</v>
      </c>
      <c r="E1932" s="204" t="s">
        <v>5079</v>
      </c>
      <c r="F1932" s="582" t="s">
        <v>7262</v>
      </c>
      <c r="G1932" s="715" t="s">
        <v>8568</v>
      </c>
      <c r="H1932" s="723">
        <v>1</v>
      </c>
      <c r="I1932" s="684">
        <v>9.7000000000000003E-2</v>
      </c>
      <c r="J1932" s="684">
        <v>1.0952</v>
      </c>
      <c r="K1932" s="684" t="s">
        <v>9173</v>
      </c>
      <c r="L1932" s="445">
        <v>4856.4771010961949</v>
      </c>
      <c r="M1932" s="446">
        <f>L1932*ЗМІСТ!$E$13/1000*1.2</f>
        <v>306.26809486719424</v>
      </c>
      <c r="N1932" s="874"/>
      <c r="O1932" s="875"/>
      <c r="P1932" s="1033"/>
      <c r="Q1932" s="887"/>
      <c r="R1932" s="672"/>
      <c r="S1932" s="670"/>
      <c r="T1932" s="671"/>
      <c r="U1932" s="425"/>
    </row>
    <row r="1933" spans="1:21" ht="13.5" customHeight="1" outlineLevel="1">
      <c r="A1933" s="425"/>
      <c r="B1933" s="170">
        <f t="shared" si="31"/>
        <v>1926</v>
      </c>
      <c r="C1933" s="450"/>
      <c r="D1933" s="47">
        <v>8595568927422</v>
      </c>
      <c r="E1933" s="204" t="s">
        <v>4018</v>
      </c>
      <c r="F1933" s="582" t="s">
        <v>7263</v>
      </c>
      <c r="G1933" s="715" t="s">
        <v>8568</v>
      </c>
      <c r="H1933" s="723">
        <v>50</v>
      </c>
      <c r="I1933" s="684">
        <v>0.17</v>
      </c>
      <c r="J1933" s="684">
        <v>0.2179625</v>
      </c>
      <c r="K1933" s="684" t="s">
        <v>9173</v>
      </c>
      <c r="L1933" s="445">
        <v>3007.962129920651</v>
      </c>
      <c r="M1933" s="446">
        <f>L1933*ЗМІСТ!$E$13/1000*1.2</f>
        <v>189.69364248737512</v>
      </c>
      <c r="N1933" s="874"/>
      <c r="O1933" s="875"/>
      <c r="P1933" s="1033"/>
      <c r="Q1933" s="887"/>
      <c r="R1933" s="672"/>
      <c r="S1933" s="670"/>
      <c r="T1933" s="671"/>
      <c r="U1933" s="425"/>
    </row>
    <row r="1934" spans="1:21" ht="13.5" customHeight="1" outlineLevel="1">
      <c r="A1934" s="425"/>
      <c r="B1934" s="170">
        <f t="shared" si="31"/>
        <v>1927</v>
      </c>
      <c r="C1934" s="450"/>
      <c r="D1934" s="47">
        <v>8595057631762</v>
      </c>
      <c r="E1934" s="204" t="s">
        <v>4019</v>
      </c>
      <c r="F1934" s="582" t="s">
        <v>7264</v>
      </c>
      <c r="G1934" s="715" t="s">
        <v>8568</v>
      </c>
      <c r="H1934" s="723">
        <v>50</v>
      </c>
      <c r="I1934" s="684">
        <v>0.16500000000000001</v>
      </c>
      <c r="J1934" s="684">
        <v>0.2179625</v>
      </c>
      <c r="K1934" s="684" t="s">
        <v>9173</v>
      </c>
      <c r="L1934" s="445">
        <v>1999.6415037815257</v>
      </c>
      <c r="M1934" s="446">
        <f>L1934*ЗМІСТ!$E$13/1000*1.2</f>
        <v>126.10507185183752</v>
      </c>
      <c r="N1934" s="874">
        <v>-4.5318212429760002E-2</v>
      </c>
      <c r="O1934" s="875"/>
      <c r="P1934" s="1033"/>
      <c r="Q1934" s="887"/>
      <c r="R1934" s="672"/>
      <c r="S1934" s="670"/>
      <c r="T1934" s="671"/>
      <c r="U1934" s="425"/>
    </row>
    <row r="1935" spans="1:21" ht="13.5" customHeight="1" outlineLevel="1">
      <c r="A1935" s="425"/>
      <c r="B1935" s="170">
        <f t="shared" si="31"/>
        <v>1928</v>
      </c>
      <c r="C1935" s="450"/>
      <c r="D1935" s="47">
        <v>8595568930804</v>
      </c>
      <c r="E1935" s="535" t="s">
        <v>117</v>
      </c>
      <c r="F1935" s="586" t="s">
        <v>7265</v>
      </c>
      <c r="G1935" s="715" t="s">
        <v>8568</v>
      </c>
      <c r="H1935" s="723">
        <v>1</v>
      </c>
      <c r="I1935" s="684">
        <v>0.42099999999999999</v>
      </c>
      <c r="J1935" s="684">
        <v>6.3375000000000004</v>
      </c>
      <c r="K1935" s="684" t="s">
        <v>9173</v>
      </c>
      <c r="L1935" s="445">
        <v>13799.01</v>
      </c>
      <c r="M1935" s="446">
        <f>L1935*ЗМІСТ!$E$13/1000*1.2</f>
        <v>870.21855879839984</v>
      </c>
      <c r="N1935" s="874"/>
      <c r="O1935" s="875"/>
      <c r="P1935" s="1033"/>
      <c r="Q1935" s="887"/>
      <c r="R1935" s="672"/>
      <c r="S1935" s="670"/>
      <c r="T1935" s="671"/>
      <c r="U1935" s="425"/>
    </row>
    <row r="1936" spans="1:21" ht="13.5" customHeight="1" outlineLevel="1">
      <c r="A1936" s="425"/>
      <c r="B1936" s="170">
        <f t="shared" si="31"/>
        <v>1929</v>
      </c>
      <c r="C1936" s="450"/>
      <c r="D1936" s="47">
        <v>8595568930811</v>
      </c>
      <c r="E1936" s="204" t="s">
        <v>119</v>
      </c>
      <c r="F1936" s="582" t="s">
        <v>7266</v>
      </c>
      <c r="G1936" s="715" t="s">
        <v>8568</v>
      </c>
      <c r="H1936" s="723">
        <v>1</v>
      </c>
      <c r="I1936" s="684">
        <v>0.94179999999999997</v>
      </c>
      <c r="J1936" s="684">
        <v>23.4375</v>
      </c>
      <c r="K1936" s="684" t="s">
        <v>9173</v>
      </c>
      <c r="L1936" s="445">
        <v>32760.592710134304</v>
      </c>
      <c r="M1936" s="446">
        <f>L1936*ЗМІСТ!$E$13/1000*1.2</f>
        <v>2066.0087769770757</v>
      </c>
      <c r="N1936" s="874">
        <v>-1.5428995223210564E-2</v>
      </c>
      <c r="O1936" s="875"/>
      <c r="P1936" s="1033"/>
      <c r="Q1936" s="887"/>
      <c r="R1936" s="672"/>
      <c r="S1936" s="670"/>
      <c r="T1936" s="671"/>
      <c r="U1936" s="425"/>
    </row>
    <row r="1937" spans="1:21" ht="13.5" customHeight="1" outlineLevel="1">
      <c r="A1937" s="425"/>
      <c r="B1937" s="170">
        <f t="shared" si="31"/>
        <v>1930</v>
      </c>
      <c r="C1937" s="450"/>
      <c r="D1937" s="47">
        <v>8595568930491</v>
      </c>
      <c r="E1937" s="204" t="s">
        <v>118</v>
      </c>
      <c r="F1937" s="582" t="s">
        <v>7267</v>
      </c>
      <c r="G1937" s="715" t="s">
        <v>8568</v>
      </c>
      <c r="H1937" s="723">
        <v>1</v>
      </c>
      <c r="I1937" s="684">
        <v>0.74199999999999999</v>
      </c>
      <c r="J1937" s="684">
        <v>15.625</v>
      </c>
      <c r="K1937" s="684" t="s">
        <v>9173</v>
      </c>
      <c r="L1937" s="445">
        <v>26466.058225354809</v>
      </c>
      <c r="M1937" s="446">
        <f>L1937*ЗМІСТ!$E$13/1000*1.2</f>
        <v>1669.0512613544595</v>
      </c>
      <c r="N1937" s="874"/>
      <c r="O1937" s="875"/>
      <c r="P1937" s="1033"/>
      <c r="Q1937" s="887"/>
      <c r="R1937" s="672"/>
      <c r="S1937" s="670"/>
      <c r="T1937" s="671"/>
      <c r="U1937" s="425"/>
    </row>
    <row r="1938" spans="1:21" ht="13.5" customHeight="1" outlineLevel="1">
      <c r="A1938" s="425"/>
      <c r="B1938" s="170">
        <f t="shared" si="31"/>
        <v>1931</v>
      </c>
      <c r="C1938" s="450"/>
      <c r="D1938" s="47">
        <v>8595057698505</v>
      </c>
      <c r="E1938" s="204" t="s">
        <v>116</v>
      </c>
      <c r="F1938" s="582" t="s">
        <v>7268</v>
      </c>
      <c r="G1938" s="715" t="s">
        <v>8568</v>
      </c>
      <c r="H1938" s="723">
        <v>1</v>
      </c>
      <c r="I1938" s="684">
        <v>0.32</v>
      </c>
      <c r="J1938" s="684">
        <v>4.3940000000000001</v>
      </c>
      <c r="K1938" s="684" t="s">
        <v>9173</v>
      </c>
      <c r="L1938" s="445">
        <v>11135.13471184371</v>
      </c>
      <c r="M1938" s="446">
        <f>L1938*ЗМІСТ!$E$13/1000*1.2</f>
        <v>702.22435384615767</v>
      </c>
      <c r="N1938" s="874">
        <v>-1.7440178792731263E-2</v>
      </c>
      <c r="O1938" s="875"/>
      <c r="P1938" s="1033"/>
      <c r="Q1938" s="887"/>
      <c r="R1938" s="672"/>
      <c r="S1938" s="670"/>
      <c r="T1938" s="671"/>
      <c r="U1938" s="425"/>
    </row>
    <row r="1939" spans="1:21" ht="13.5" customHeight="1" outlineLevel="1">
      <c r="A1939" s="425"/>
      <c r="B1939" s="170">
        <f t="shared" si="31"/>
        <v>1932</v>
      </c>
      <c r="C1939" s="450"/>
      <c r="D1939" s="47">
        <v>8595568903600</v>
      </c>
      <c r="E1939" s="204" t="s">
        <v>4020</v>
      </c>
      <c r="F1939" s="582" t="s">
        <v>7269</v>
      </c>
      <c r="G1939" s="715" t="s">
        <v>8568</v>
      </c>
      <c r="H1939" s="723">
        <v>100</v>
      </c>
      <c r="I1939" s="684">
        <v>9.7999999999999997E-3</v>
      </c>
      <c r="J1939" s="684">
        <v>2.6392499999999999E-2</v>
      </c>
      <c r="K1939" s="684" t="s">
        <v>9173</v>
      </c>
      <c r="L1939" s="445">
        <v>472.66446138847436</v>
      </c>
      <c r="M1939" s="446">
        <f>L1939*ЗМІСТ!$E$13/1000*1.2</f>
        <v>29.808035966688919</v>
      </c>
      <c r="N1939" s="874"/>
      <c r="O1939" s="875"/>
      <c r="P1939" s="1033"/>
      <c r="Q1939" s="887"/>
      <c r="R1939" s="672"/>
      <c r="S1939" s="670"/>
      <c r="T1939" s="671"/>
      <c r="U1939" s="425"/>
    </row>
    <row r="1940" spans="1:21" ht="13.5" customHeight="1" outlineLevel="1">
      <c r="A1940" s="425"/>
      <c r="B1940" s="170">
        <f t="shared" si="31"/>
        <v>1933</v>
      </c>
      <c r="C1940" s="450"/>
      <c r="D1940" s="47">
        <v>8595568903594</v>
      </c>
      <c r="E1940" s="204" t="s">
        <v>4021</v>
      </c>
      <c r="F1940" s="582" t="s">
        <v>7270</v>
      </c>
      <c r="G1940" s="715" t="s">
        <v>8568</v>
      </c>
      <c r="H1940" s="723">
        <v>100</v>
      </c>
      <c r="I1940" s="684">
        <v>9.9000000000000008E-3</v>
      </c>
      <c r="J1940" s="684">
        <v>2.6392499999999999E-2</v>
      </c>
      <c r="K1940" s="684" t="s">
        <v>9173</v>
      </c>
      <c r="L1940" s="445">
        <v>472.66446138847436</v>
      </c>
      <c r="M1940" s="446">
        <f>L1940*ЗМІСТ!$E$13/1000*1.2</f>
        <v>29.808035966688919</v>
      </c>
      <c r="N1940" s="874"/>
      <c r="O1940" s="875"/>
      <c r="P1940" s="1033"/>
      <c r="Q1940" s="887"/>
      <c r="R1940" s="672"/>
      <c r="S1940" s="670"/>
      <c r="T1940" s="671"/>
      <c r="U1940" s="425"/>
    </row>
    <row r="1941" spans="1:21" ht="13.5" customHeight="1" outlineLevel="1">
      <c r="A1941" s="425"/>
      <c r="B1941" s="170">
        <f t="shared" si="31"/>
        <v>1934</v>
      </c>
      <c r="C1941" s="450"/>
      <c r="D1941" s="47">
        <v>8595057699557</v>
      </c>
      <c r="E1941" s="204" t="s">
        <v>4024</v>
      </c>
      <c r="F1941" s="582" t="s">
        <v>4025</v>
      </c>
      <c r="G1941" s="715" t="s">
        <v>8567</v>
      </c>
      <c r="H1941" s="723">
        <v>30</v>
      </c>
      <c r="I1941" s="684">
        <v>1.68</v>
      </c>
      <c r="J1941" s="684">
        <v>0.57499999999999996</v>
      </c>
      <c r="K1941" s="684" t="s">
        <v>9173</v>
      </c>
      <c r="L1941" s="445">
        <v>9312.125</v>
      </c>
      <c r="M1941" s="446">
        <f>L1941*ЗМІСТ!$E$13/1000*1.2</f>
        <v>587.25836105999997</v>
      </c>
      <c r="N1941" s="874"/>
      <c r="O1941" s="875"/>
      <c r="P1941" s="1033"/>
      <c r="Q1941" s="887"/>
      <c r="R1941" s="672"/>
      <c r="S1941" s="670"/>
      <c r="T1941" s="671"/>
      <c r="U1941" s="425"/>
    </row>
    <row r="1942" spans="1:21" ht="13.5" customHeight="1" outlineLevel="1">
      <c r="A1942" s="425"/>
      <c r="B1942" s="170">
        <f t="shared" si="31"/>
        <v>1935</v>
      </c>
      <c r="C1942" s="450"/>
      <c r="D1942" s="47">
        <v>8595057628939</v>
      </c>
      <c r="E1942" s="204" t="s">
        <v>4026</v>
      </c>
      <c r="F1942" s="582" t="s">
        <v>4027</v>
      </c>
      <c r="G1942" s="715" t="s">
        <v>8567</v>
      </c>
      <c r="H1942" s="723">
        <v>30</v>
      </c>
      <c r="I1942" s="684">
        <v>1.1000000000000001</v>
      </c>
      <c r="J1942" s="684">
        <v>0.57499999999999996</v>
      </c>
      <c r="K1942" s="684" t="s">
        <v>9173</v>
      </c>
      <c r="L1942" s="445">
        <v>5628.5312500567807</v>
      </c>
      <c r="M1942" s="446">
        <f>L1942*ЗМІСТ!$E$13/1000*1.2</f>
        <v>354.95679418858077</v>
      </c>
      <c r="N1942" s="874"/>
      <c r="O1942" s="875"/>
      <c r="P1942" s="1033"/>
      <c r="Q1942" s="887"/>
      <c r="R1942" s="672"/>
      <c r="S1942" s="670"/>
      <c r="T1942" s="671"/>
      <c r="U1942" s="425"/>
    </row>
    <row r="1943" spans="1:21" ht="13.5" customHeight="1" outlineLevel="1">
      <c r="A1943" s="425"/>
      <c r="B1943" s="170">
        <f t="shared" si="31"/>
        <v>1936</v>
      </c>
      <c r="C1943" s="450"/>
      <c r="D1943" s="47">
        <v>8595568919571</v>
      </c>
      <c r="E1943" s="204" t="s">
        <v>4028</v>
      </c>
      <c r="F1943" s="582" t="s">
        <v>4029</v>
      </c>
      <c r="G1943" s="715" t="s">
        <v>8567</v>
      </c>
      <c r="H1943" s="723">
        <v>20</v>
      </c>
      <c r="I1943" s="684">
        <v>1.1299999999999999</v>
      </c>
      <c r="J1943" s="684">
        <v>0.66</v>
      </c>
      <c r="K1943" s="684" t="s">
        <v>9173</v>
      </c>
      <c r="L1943" s="445">
        <v>10954.095685476386</v>
      </c>
      <c r="M1943" s="446">
        <f>L1943*ЗМІСТ!$E$13/1000*1.2</f>
        <v>690.80733765357309</v>
      </c>
      <c r="N1943" s="874"/>
      <c r="O1943" s="875"/>
      <c r="P1943" s="1033"/>
      <c r="Q1943" s="887"/>
      <c r="R1943" s="672"/>
      <c r="S1943" s="670"/>
      <c r="T1943" s="671"/>
      <c r="U1943" s="425"/>
    </row>
    <row r="1944" spans="1:21" ht="13.5" customHeight="1" outlineLevel="1">
      <c r="A1944" s="425"/>
      <c r="B1944" s="170">
        <f t="shared" si="31"/>
        <v>1937</v>
      </c>
      <c r="C1944" s="450"/>
      <c r="D1944" s="47">
        <v>8595057699564</v>
      </c>
      <c r="E1944" s="204" t="s">
        <v>4032</v>
      </c>
      <c r="F1944" s="582" t="s">
        <v>4033</v>
      </c>
      <c r="G1944" s="715" t="s">
        <v>8567</v>
      </c>
      <c r="H1944" s="723">
        <v>24</v>
      </c>
      <c r="I1944" s="684">
        <v>2.7</v>
      </c>
      <c r="J1944" s="684">
        <v>1.25</v>
      </c>
      <c r="K1944" s="684" t="s">
        <v>9173</v>
      </c>
      <c r="L1944" s="445">
        <v>10756.093749943217</v>
      </c>
      <c r="M1944" s="446">
        <f>L1944*ЗМІСТ!$E$13/1000*1.2</f>
        <v>678.32057527141887</v>
      </c>
      <c r="N1944" s="874"/>
      <c r="O1944" s="875"/>
      <c r="P1944" s="1033"/>
      <c r="Q1944" s="887"/>
      <c r="R1944" s="672"/>
      <c r="S1944" s="670"/>
      <c r="T1944" s="671"/>
      <c r="U1944" s="425"/>
    </row>
    <row r="1945" spans="1:21" ht="13.5" customHeight="1" outlineLevel="1">
      <c r="A1945" s="425"/>
      <c r="B1945" s="170">
        <f t="shared" si="31"/>
        <v>1938</v>
      </c>
      <c r="C1945" s="450"/>
      <c r="D1945" s="47">
        <v>8595057651494</v>
      </c>
      <c r="E1945" s="204" t="s">
        <v>4034</v>
      </c>
      <c r="F1945" s="582" t="s">
        <v>7271</v>
      </c>
      <c r="G1945" s="715" t="s">
        <v>8568</v>
      </c>
      <c r="H1945" s="723">
        <v>50</v>
      </c>
      <c r="I1945" s="829">
        <v>8.8000000000000003E-4</v>
      </c>
      <c r="J1945" s="684">
        <v>6.4899999999999995E-4</v>
      </c>
      <c r="K1945" s="684" t="s">
        <v>9173</v>
      </c>
      <c r="L1945" s="445">
        <v>86.301914722844288</v>
      </c>
      <c r="M1945" s="446">
        <f>L1945*ЗМІСТ!$E$13/1000*1.2</f>
        <v>5.4425301417750971</v>
      </c>
      <c r="N1945" s="874"/>
      <c r="O1945" s="875"/>
      <c r="P1945" s="1033"/>
      <c r="Q1945" s="887"/>
      <c r="R1945" s="672"/>
      <c r="S1945" s="670"/>
      <c r="T1945" s="671"/>
      <c r="U1945" s="425"/>
    </row>
    <row r="1946" spans="1:21" ht="13.5" customHeight="1" outlineLevel="1">
      <c r="A1946" s="425"/>
      <c r="B1946" s="170">
        <f t="shared" si="31"/>
        <v>1939</v>
      </c>
      <c r="C1946" s="450"/>
      <c r="D1946" s="47">
        <v>8595568912527</v>
      </c>
      <c r="E1946" s="204" t="s">
        <v>4035</v>
      </c>
      <c r="F1946" s="582" t="s">
        <v>4036</v>
      </c>
      <c r="G1946" s="715" t="s">
        <v>8568</v>
      </c>
      <c r="H1946" s="723">
        <v>50</v>
      </c>
      <c r="I1946" s="684">
        <v>0.17899999999999999</v>
      </c>
      <c r="J1946" s="684">
        <v>0.24287249999999999</v>
      </c>
      <c r="K1946" s="684" t="s">
        <v>9173</v>
      </c>
      <c r="L1946" s="445">
        <v>6547.8370869776481</v>
      </c>
      <c r="M1946" s="446">
        <f>L1946*ЗМІСТ!$E$13/1000*1.2</f>
        <v>412.93175039922443</v>
      </c>
      <c r="N1946" s="874"/>
      <c r="O1946" s="875"/>
      <c r="P1946" s="1033"/>
      <c r="Q1946" s="887"/>
      <c r="R1946" s="672"/>
      <c r="S1946" s="670"/>
      <c r="T1946" s="671"/>
      <c r="U1946" s="425"/>
    </row>
    <row r="1947" spans="1:21" ht="13.5" customHeight="1" outlineLevel="1">
      <c r="A1947" s="425"/>
      <c r="B1947" s="170">
        <f t="shared" si="31"/>
        <v>1940</v>
      </c>
      <c r="C1947" s="450"/>
      <c r="D1947" s="47">
        <v>8595568935588</v>
      </c>
      <c r="E1947" s="204" t="s">
        <v>5052</v>
      </c>
      <c r="F1947" s="582" t="s">
        <v>7272</v>
      </c>
      <c r="G1947" s="715" t="s">
        <v>8568</v>
      </c>
      <c r="H1947" s="723">
        <v>1</v>
      </c>
      <c r="I1947" s="684">
        <v>0.11</v>
      </c>
      <c r="J1947" s="684">
        <v>0.126</v>
      </c>
      <c r="K1947" s="684" t="s">
        <v>9173</v>
      </c>
      <c r="L1947" s="445">
        <v>472993.6446473056</v>
      </c>
      <c r="M1947" s="446">
        <f>L1947*ЗМІСТ!$E$13/1000*1.2</f>
        <v>29828.795527054532</v>
      </c>
      <c r="N1947" s="874"/>
      <c r="O1947" s="875"/>
      <c r="P1947" s="1033"/>
      <c r="Q1947" s="887"/>
      <c r="R1947" s="672"/>
      <c r="S1947" s="670"/>
      <c r="T1947" s="671"/>
      <c r="U1947" s="425"/>
    </row>
    <row r="1948" spans="1:21" ht="13.5" customHeight="1" outlineLevel="1">
      <c r="A1948" s="425"/>
      <c r="B1948" s="170">
        <f t="shared" si="31"/>
        <v>1941</v>
      </c>
      <c r="C1948" s="450"/>
      <c r="D1948" s="47">
        <v>8595057629929</v>
      </c>
      <c r="E1948" s="204" t="s">
        <v>4037</v>
      </c>
      <c r="F1948" s="582" t="s">
        <v>7273</v>
      </c>
      <c r="G1948" s="715" t="s">
        <v>8568</v>
      </c>
      <c r="H1948" s="723">
        <v>100</v>
      </c>
      <c r="I1948" s="684">
        <v>0.04</v>
      </c>
      <c r="J1948" s="684">
        <v>2.3375E-2</v>
      </c>
      <c r="K1948" s="684" t="s">
        <v>9173</v>
      </c>
      <c r="L1948" s="445">
        <v>305.02982771672771</v>
      </c>
      <c r="M1948" s="446">
        <f>L1948*ЗМІСТ!$E$13/1000*1.2</f>
        <v>19.236352250355282</v>
      </c>
      <c r="N1948" s="874">
        <v>-0.17903074213652592</v>
      </c>
      <c r="O1948" s="875"/>
      <c r="P1948" s="1033"/>
      <c r="Q1948" s="887"/>
      <c r="R1948" s="672"/>
      <c r="S1948" s="670"/>
      <c r="T1948" s="671"/>
      <c r="U1948" s="425"/>
    </row>
    <row r="1949" spans="1:21" ht="13.5" customHeight="1" outlineLevel="1">
      <c r="A1949" s="425"/>
      <c r="B1949" s="170">
        <f t="shared" si="31"/>
        <v>1942</v>
      </c>
      <c r="C1949" s="450"/>
      <c r="D1949" s="47">
        <v>8595057639584</v>
      </c>
      <c r="E1949" s="204" t="s">
        <v>4038</v>
      </c>
      <c r="F1949" s="582" t="s">
        <v>7274</v>
      </c>
      <c r="G1949" s="715" t="s">
        <v>8568</v>
      </c>
      <c r="H1949" s="723">
        <v>100</v>
      </c>
      <c r="I1949" s="684">
        <v>0.06</v>
      </c>
      <c r="J1949" s="684">
        <v>2.3375E-2</v>
      </c>
      <c r="K1949" s="684" t="s">
        <v>9173</v>
      </c>
      <c r="L1949" s="445">
        <v>385.48598449328438</v>
      </c>
      <c r="M1949" s="446">
        <f>L1949*ЗМІСТ!$E$13/1000*1.2</f>
        <v>24.310226448326965</v>
      </c>
      <c r="N1949" s="874">
        <v>-0.32527454170862541</v>
      </c>
      <c r="O1949" s="875"/>
      <c r="P1949" s="1033"/>
      <c r="Q1949" s="887"/>
      <c r="R1949" s="672"/>
      <c r="S1949" s="670"/>
      <c r="T1949" s="671"/>
      <c r="U1949" s="425"/>
    </row>
    <row r="1950" spans="1:21" ht="13.5" customHeight="1" outlineLevel="1">
      <c r="A1950" s="425"/>
      <c r="B1950" s="170">
        <f t="shared" si="31"/>
        <v>1943</v>
      </c>
      <c r="C1950" s="450"/>
      <c r="D1950" s="47">
        <v>8595057633506</v>
      </c>
      <c r="E1950" s="204" t="s">
        <v>4039</v>
      </c>
      <c r="F1950" s="582" t="s">
        <v>7275</v>
      </c>
      <c r="G1950" s="715" t="s">
        <v>8568</v>
      </c>
      <c r="H1950" s="723">
        <v>100</v>
      </c>
      <c r="I1950" s="684">
        <v>0.01</v>
      </c>
      <c r="J1950" s="684">
        <v>2.3375E-2</v>
      </c>
      <c r="K1950" s="684" t="s">
        <v>9173</v>
      </c>
      <c r="L1950" s="445">
        <v>78.905285592185592</v>
      </c>
      <c r="M1950" s="446">
        <f>L1950*ЗМІСТ!$E$13/1000*1.2</f>
        <v>4.9760703057398974</v>
      </c>
      <c r="N1950" s="874">
        <v>-6.2999038214075945E-2</v>
      </c>
      <c r="O1950" s="875"/>
      <c r="P1950" s="1033"/>
      <c r="Q1950" s="887"/>
      <c r="R1950" s="672"/>
      <c r="S1950" s="670"/>
      <c r="T1950" s="671"/>
      <c r="U1950" s="425"/>
    </row>
    <row r="1951" spans="1:21" ht="13.5" customHeight="1" outlineLevel="1">
      <c r="A1951" s="425"/>
      <c r="B1951" s="170">
        <f t="shared" si="31"/>
        <v>1944</v>
      </c>
      <c r="C1951" s="450"/>
      <c r="D1951" s="47">
        <v>8595057633513</v>
      </c>
      <c r="E1951" s="204" t="s">
        <v>4040</v>
      </c>
      <c r="F1951" s="582" t="s">
        <v>7276</v>
      </c>
      <c r="G1951" s="715" t="s">
        <v>8568</v>
      </c>
      <c r="H1951" s="723">
        <v>100</v>
      </c>
      <c r="I1951" s="684">
        <v>0.02</v>
      </c>
      <c r="J1951" s="684">
        <v>2.3375E-2</v>
      </c>
      <c r="K1951" s="684" t="s">
        <v>9173</v>
      </c>
      <c r="L1951" s="445">
        <v>145.02534297924296</v>
      </c>
      <c r="M1951" s="446">
        <f>L1951*ЗМІСТ!$E$13/1000*1.2</f>
        <v>9.1458550255881015</v>
      </c>
      <c r="N1951" s="874">
        <v>-0.12380578654877282</v>
      </c>
      <c r="O1951" s="875"/>
      <c r="P1951" s="1033"/>
      <c r="Q1951" s="887"/>
      <c r="R1951" s="672"/>
      <c r="S1951" s="670"/>
      <c r="T1951" s="671"/>
      <c r="U1951" s="425"/>
    </row>
    <row r="1952" spans="1:21" ht="13.5" customHeight="1" outlineLevel="1">
      <c r="A1952" s="425"/>
      <c r="B1952" s="170">
        <f t="shared" si="31"/>
        <v>1945</v>
      </c>
      <c r="C1952" s="450"/>
      <c r="D1952" s="47">
        <v>8595057669932</v>
      </c>
      <c r="E1952" s="204" t="s">
        <v>4041</v>
      </c>
      <c r="F1952" s="582" t="s">
        <v>7277</v>
      </c>
      <c r="G1952" s="715" t="s">
        <v>8567</v>
      </c>
      <c r="H1952" s="723">
        <v>10</v>
      </c>
      <c r="I1952" s="684">
        <v>5.6000000000000001E-2</v>
      </c>
      <c r="J1952" s="684">
        <v>0.26597999999999999</v>
      </c>
      <c r="K1952" s="684" t="s">
        <v>9173</v>
      </c>
      <c r="L1952" s="445">
        <v>2092.5288899300267</v>
      </c>
      <c r="M1952" s="446">
        <f>L1952*ЗМІСТ!$E$13/1000*1.2</f>
        <v>131.9629071099248</v>
      </c>
      <c r="N1952" s="874"/>
      <c r="O1952" s="875"/>
      <c r="P1952" s="1033"/>
      <c r="Q1952" s="887"/>
      <c r="R1952" s="672"/>
      <c r="S1952" s="670"/>
      <c r="T1952" s="671"/>
      <c r="U1952" s="425"/>
    </row>
    <row r="1953" spans="1:21" ht="13.5" customHeight="1" outlineLevel="1">
      <c r="A1953" s="425"/>
      <c r="B1953" s="170">
        <f t="shared" si="31"/>
        <v>1946</v>
      </c>
      <c r="C1953" s="450"/>
      <c r="D1953" s="47">
        <v>8595568925275</v>
      </c>
      <c r="E1953" s="204" t="s">
        <v>114</v>
      </c>
      <c r="F1953" s="582" t="s">
        <v>7278</v>
      </c>
      <c r="G1953" s="715" t="s">
        <v>8568</v>
      </c>
      <c r="H1953" s="723">
        <v>1</v>
      </c>
      <c r="I1953" s="684">
        <v>2.3599999999999999E-2</v>
      </c>
      <c r="J1953" s="684">
        <v>0.33732289999999998</v>
      </c>
      <c r="K1953" s="684" t="s">
        <v>9173</v>
      </c>
      <c r="L1953" s="445">
        <v>1247.2150698016208</v>
      </c>
      <c r="M1953" s="446">
        <f>L1953*ЗМІСТ!$E$13/1000*1.2</f>
        <v>78.65417160755824</v>
      </c>
      <c r="N1953" s="874"/>
      <c r="O1953" s="875"/>
      <c r="P1953" s="1033"/>
      <c r="Q1953" s="887"/>
      <c r="R1953" s="672"/>
      <c r="S1953" s="670"/>
      <c r="T1953" s="671"/>
      <c r="U1953" s="425"/>
    </row>
    <row r="1954" spans="1:21" ht="13.5" customHeight="1" outlineLevel="1">
      <c r="A1954" s="425"/>
      <c r="B1954" s="170">
        <f t="shared" si="31"/>
        <v>1947</v>
      </c>
      <c r="C1954" s="450"/>
      <c r="D1954" s="47">
        <v>8595568934956</v>
      </c>
      <c r="E1954" s="204" t="s">
        <v>5043</v>
      </c>
      <c r="F1954" s="582" t="s">
        <v>7279</v>
      </c>
      <c r="G1954" s="715" t="s">
        <v>8568</v>
      </c>
      <c r="H1954" s="723">
        <v>30</v>
      </c>
      <c r="I1954" s="684">
        <v>1.4999999999999999E-2</v>
      </c>
      <c r="J1954" s="684">
        <v>8.7999999999999995E-2</v>
      </c>
      <c r="K1954" s="684" t="s">
        <v>9173</v>
      </c>
      <c r="L1954" s="445">
        <v>3477.3125001135622</v>
      </c>
      <c r="M1954" s="446">
        <f>L1954*ЗМІСТ!$E$13/1000*1.2</f>
        <v>219.29267913716163</v>
      </c>
      <c r="N1954" s="874"/>
      <c r="O1954" s="875"/>
      <c r="P1954" s="1033"/>
      <c r="Q1954" s="887"/>
      <c r="R1954" s="672"/>
      <c r="S1954" s="670"/>
      <c r="T1954" s="671"/>
      <c r="U1954" s="425"/>
    </row>
    <row r="1955" spans="1:21" ht="13.5" customHeight="1" outlineLevel="1">
      <c r="A1955" s="425"/>
      <c r="B1955" s="170">
        <f t="shared" si="31"/>
        <v>1948</v>
      </c>
      <c r="C1955" s="450"/>
      <c r="D1955" s="47">
        <v>8595568925282</v>
      </c>
      <c r="E1955" s="204" t="s">
        <v>120</v>
      </c>
      <c r="F1955" s="582" t="s">
        <v>7280</v>
      </c>
      <c r="G1955" s="715" t="s">
        <v>8568</v>
      </c>
      <c r="H1955" s="723">
        <v>1</v>
      </c>
      <c r="I1955" s="684">
        <v>7.8E-2</v>
      </c>
      <c r="J1955" s="684">
        <v>0.40478750000000002</v>
      </c>
      <c r="K1955" s="684" t="s">
        <v>9173</v>
      </c>
      <c r="L1955" s="445">
        <v>2359.3288972224486</v>
      </c>
      <c r="M1955" s="446">
        <f>L1955*ЗМІСТ!$E$13/1000*1.2</f>
        <v>148.78834008181292</v>
      </c>
      <c r="N1955" s="874"/>
      <c r="O1955" s="875"/>
      <c r="P1955" s="1033"/>
      <c r="Q1955" s="887"/>
      <c r="R1955" s="672"/>
      <c r="S1955" s="670"/>
      <c r="T1955" s="671"/>
      <c r="U1955" s="425"/>
    </row>
    <row r="1956" spans="1:21" ht="13.5" customHeight="1" outlineLevel="1">
      <c r="A1956" s="425"/>
      <c r="B1956" s="170">
        <f t="shared" si="31"/>
        <v>1949</v>
      </c>
      <c r="C1956" s="450"/>
      <c r="D1956" s="47">
        <v>8595057669956</v>
      </c>
      <c r="E1956" s="204" t="s">
        <v>4042</v>
      </c>
      <c r="F1956" s="582" t="s">
        <v>7281</v>
      </c>
      <c r="G1956" s="715" t="s">
        <v>8568</v>
      </c>
      <c r="H1956" s="723">
        <v>1</v>
      </c>
      <c r="I1956" s="684">
        <v>8.4000000000000005E-2</v>
      </c>
      <c r="J1956" s="684">
        <v>0.42619499999999999</v>
      </c>
      <c r="K1956" s="684" t="s">
        <v>9173</v>
      </c>
      <c r="L1956" s="445">
        <v>3525.1232116764345</v>
      </c>
      <c r="M1956" s="446">
        <f>L1956*ЗМІСТ!$E$13/1000*1.2</f>
        <v>222.30780620144878</v>
      </c>
      <c r="N1956" s="874"/>
      <c r="O1956" s="875"/>
      <c r="P1956" s="1033"/>
      <c r="Q1956" s="887"/>
      <c r="R1956" s="672"/>
      <c r="S1956" s="670"/>
      <c r="T1956" s="671"/>
      <c r="U1956" s="425"/>
    </row>
    <row r="1957" spans="1:21" ht="13.5" customHeight="1" outlineLevel="1">
      <c r="A1957" s="425"/>
      <c r="B1957" s="170">
        <f t="shared" si="31"/>
        <v>1950</v>
      </c>
      <c r="C1957" s="450"/>
      <c r="D1957" s="47">
        <v>8595057669963</v>
      </c>
      <c r="E1957" s="204" t="s">
        <v>4043</v>
      </c>
      <c r="F1957" s="582" t="s">
        <v>7282</v>
      </c>
      <c r="G1957" s="715" t="s">
        <v>8568</v>
      </c>
      <c r="H1957" s="723">
        <v>16</v>
      </c>
      <c r="I1957" s="684">
        <v>0.14399999999999999</v>
      </c>
      <c r="J1957" s="684">
        <v>0.68113279999999998</v>
      </c>
      <c r="K1957" s="684" t="s">
        <v>9173</v>
      </c>
      <c r="L1957" s="445">
        <v>5568.0924683321127</v>
      </c>
      <c r="M1957" s="446">
        <f>L1957*ЗМІСТ!$E$13/1000*1.2</f>
        <v>351.14529252810138</v>
      </c>
      <c r="N1957" s="874"/>
      <c r="O1957" s="875"/>
      <c r="P1957" s="1033"/>
      <c r="Q1957" s="887"/>
      <c r="R1957" s="672"/>
      <c r="S1957" s="670"/>
      <c r="T1957" s="671"/>
      <c r="U1957" s="425"/>
    </row>
    <row r="1958" spans="1:21" ht="13.5" customHeight="1" outlineLevel="1">
      <c r="A1958" s="425"/>
      <c r="B1958" s="170">
        <f t="shared" si="31"/>
        <v>1951</v>
      </c>
      <c r="C1958" s="450"/>
      <c r="D1958" s="47">
        <v>8595057669970</v>
      </c>
      <c r="E1958" s="204" t="s">
        <v>4044</v>
      </c>
      <c r="F1958" s="582" t="s">
        <v>7283</v>
      </c>
      <c r="G1958" s="715" t="s">
        <v>8568</v>
      </c>
      <c r="H1958" s="723">
        <v>1</v>
      </c>
      <c r="I1958" s="684">
        <v>0.52500000000000002</v>
      </c>
      <c r="J1958" s="684">
        <v>1.72557</v>
      </c>
      <c r="K1958" s="684" t="s">
        <v>9173</v>
      </c>
      <c r="L1958" s="445">
        <v>9244.7219430037458</v>
      </c>
      <c r="M1958" s="446">
        <f>L1958*ЗМІСТ!$E$13/1000*1.2</f>
        <v>583.00766545807721</v>
      </c>
      <c r="N1958" s="874"/>
      <c r="O1958" s="875"/>
      <c r="P1958" s="1033"/>
      <c r="Q1958" s="887"/>
      <c r="R1958" s="672"/>
      <c r="S1958" s="670"/>
      <c r="T1958" s="671"/>
      <c r="U1958" s="425"/>
    </row>
    <row r="1959" spans="1:21" ht="13.5" customHeight="1" outlineLevel="1">
      <c r="A1959" s="425"/>
      <c r="B1959" s="170">
        <f t="shared" si="31"/>
        <v>1952</v>
      </c>
      <c r="C1959" s="450"/>
      <c r="D1959" s="47">
        <v>8595057669994</v>
      </c>
      <c r="E1959" s="204" t="s">
        <v>4045</v>
      </c>
      <c r="F1959" s="582" t="s">
        <v>7284</v>
      </c>
      <c r="G1959" s="715" t="s">
        <v>8568</v>
      </c>
      <c r="H1959" s="723">
        <v>50</v>
      </c>
      <c r="I1959" s="684">
        <v>0.04</v>
      </c>
      <c r="J1959" s="684">
        <v>0.2179625</v>
      </c>
      <c r="K1959" s="684" t="s">
        <v>9173</v>
      </c>
      <c r="L1959" s="445">
        <v>2595.1678569904366</v>
      </c>
      <c r="M1959" s="446">
        <f>L1959*ЗМІСТ!$E$13/1000*1.2</f>
        <v>163.66125050638774</v>
      </c>
      <c r="N1959" s="874"/>
      <c r="O1959" s="875"/>
      <c r="P1959" s="1033"/>
      <c r="Q1959" s="887"/>
      <c r="R1959" s="672"/>
      <c r="S1959" s="670"/>
      <c r="T1959" s="671"/>
      <c r="U1959" s="425"/>
    </row>
    <row r="1960" spans="1:21" ht="13.5" customHeight="1" outlineLevel="1">
      <c r="A1960" s="425"/>
      <c r="B1960" s="170">
        <f t="shared" si="31"/>
        <v>1953</v>
      </c>
      <c r="C1960" s="450"/>
      <c r="D1960" s="47">
        <v>8595057670006</v>
      </c>
      <c r="E1960" s="204" t="s">
        <v>4046</v>
      </c>
      <c r="F1960" s="582" t="s">
        <v>7285</v>
      </c>
      <c r="G1960" s="715" t="s">
        <v>8568</v>
      </c>
      <c r="H1960" s="723">
        <v>1</v>
      </c>
      <c r="I1960" s="684">
        <v>6.9000000000000006E-2</v>
      </c>
      <c r="J1960" s="684">
        <v>0.21094499999999999</v>
      </c>
      <c r="K1960" s="684" t="s">
        <v>9173</v>
      </c>
      <c r="L1960" s="445">
        <v>3657.1119729496563</v>
      </c>
      <c r="M1960" s="446">
        <f>L1960*ЗМІСТ!$E$13/1000*1.2</f>
        <v>230.63152432418141</v>
      </c>
      <c r="N1960" s="874"/>
      <c r="O1960" s="875"/>
      <c r="P1960" s="1033"/>
      <c r="Q1960" s="887"/>
      <c r="R1960" s="672"/>
      <c r="S1960" s="670"/>
      <c r="T1960" s="671"/>
      <c r="U1960" s="425"/>
    </row>
    <row r="1961" spans="1:21" ht="13.5" customHeight="1" outlineLevel="1">
      <c r="A1961" s="425"/>
      <c r="B1961" s="170">
        <f t="shared" si="31"/>
        <v>1954</v>
      </c>
      <c r="C1961" s="450"/>
      <c r="D1961" s="47">
        <v>8595057670020</v>
      </c>
      <c r="E1961" s="204" t="s">
        <v>4047</v>
      </c>
      <c r="F1961" s="582" t="s">
        <v>7286</v>
      </c>
      <c r="G1961" s="715" t="s">
        <v>8568</v>
      </c>
      <c r="H1961" s="723">
        <v>30</v>
      </c>
      <c r="I1961" s="684">
        <v>2.5000000000000001E-2</v>
      </c>
      <c r="J1961" s="684">
        <v>8.7974999999999998E-2</v>
      </c>
      <c r="K1961" s="684" t="s">
        <v>9173</v>
      </c>
      <c r="L1961" s="445">
        <v>1988.8602875713859</v>
      </c>
      <c r="M1961" s="446">
        <f>L1961*ЗМІСТ!$E$13/1000*1.2</f>
        <v>125.42516695775585</v>
      </c>
      <c r="N1961" s="874"/>
      <c r="O1961" s="875"/>
      <c r="P1961" s="1033"/>
      <c r="Q1961" s="887"/>
      <c r="R1961" s="672"/>
      <c r="S1961" s="670"/>
      <c r="T1961" s="671"/>
      <c r="U1961" s="425"/>
    </row>
    <row r="1962" spans="1:21" ht="13.5" customHeight="1" outlineLevel="1">
      <c r="A1962" s="425"/>
      <c r="B1962" s="170">
        <f t="shared" si="31"/>
        <v>1955</v>
      </c>
      <c r="C1962" s="450"/>
      <c r="D1962" s="47">
        <v>8595057670198</v>
      </c>
      <c r="E1962" s="204" t="s">
        <v>4048</v>
      </c>
      <c r="F1962" s="582" t="s">
        <v>7287</v>
      </c>
      <c r="G1962" s="715" t="s">
        <v>8568</v>
      </c>
      <c r="H1962" s="723">
        <v>1</v>
      </c>
      <c r="I1962" s="684">
        <v>0.78600000000000003</v>
      </c>
      <c r="J1962" s="684">
        <v>10.6807</v>
      </c>
      <c r="K1962" s="684" t="s">
        <v>9173</v>
      </c>
      <c r="L1962" s="445">
        <v>36742.715369436854</v>
      </c>
      <c r="M1962" s="446">
        <f>L1962*ЗМІСТ!$E$13/1000*1.2</f>
        <v>2317.1367232237062</v>
      </c>
      <c r="N1962" s="874"/>
      <c r="O1962" s="875"/>
      <c r="P1962" s="1033"/>
      <c r="Q1962" s="887"/>
      <c r="R1962" s="672"/>
      <c r="S1962" s="670"/>
      <c r="T1962" s="671"/>
      <c r="U1962" s="425"/>
    </row>
    <row r="1963" spans="1:21" ht="13.5" customHeight="1" outlineLevel="1">
      <c r="A1963" s="425"/>
      <c r="B1963" s="170">
        <f t="shared" si="31"/>
        <v>1956</v>
      </c>
      <c r="C1963" s="450"/>
      <c r="D1963" s="47">
        <v>8595057670204</v>
      </c>
      <c r="E1963" s="204" t="s">
        <v>4049</v>
      </c>
      <c r="F1963" s="582" t="s">
        <v>7288</v>
      </c>
      <c r="G1963" s="715" t="s">
        <v>8568</v>
      </c>
      <c r="H1963" s="723">
        <v>1</v>
      </c>
      <c r="I1963" s="684">
        <v>0.98</v>
      </c>
      <c r="J1963" s="684">
        <v>21.193200000000001</v>
      </c>
      <c r="K1963" s="684" t="s">
        <v>9173</v>
      </c>
      <c r="L1963" s="445">
        <v>40381.889504308732</v>
      </c>
      <c r="M1963" s="446">
        <f>L1963*ЗМІСТ!$E$13/1000*1.2</f>
        <v>2546.6370185974051</v>
      </c>
      <c r="N1963" s="874"/>
      <c r="O1963" s="875"/>
      <c r="P1963" s="1033"/>
      <c r="Q1963" s="887"/>
      <c r="R1963" s="672"/>
      <c r="S1963" s="670"/>
      <c r="T1963" s="671"/>
      <c r="U1963" s="425"/>
    </row>
    <row r="1964" spans="1:21" ht="13.5" customHeight="1" outlineLevel="1">
      <c r="A1964" s="425"/>
      <c r="B1964" s="170">
        <f t="shared" si="31"/>
        <v>1957</v>
      </c>
      <c r="C1964" s="450"/>
      <c r="D1964" s="47">
        <v>8595057670235</v>
      </c>
      <c r="E1964" s="204" t="s">
        <v>4050</v>
      </c>
      <c r="F1964" s="582" t="s">
        <v>7289</v>
      </c>
      <c r="G1964" s="715" t="s">
        <v>8568</v>
      </c>
      <c r="H1964" s="723">
        <v>1</v>
      </c>
      <c r="I1964" s="684">
        <v>0.5</v>
      </c>
      <c r="J1964" s="684">
        <v>7.3151999999999999</v>
      </c>
      <c r="K1964" s="684" t="s">
        <v>9173</v>
      </c>
      <c r="L1964" s="445">
        <v>29033.501041746109</v>
      </c>
      <c r="M1964" s="446">
        <f>L1964*ЗМІСТ!$E$13/1000*1.2</f>
        <v>1830.9640643365096</v>
      </c>
      <c r="N1964" s="874"/>
      <c r="O1964" s="875"/>
      <c r="P1964" s="1033"/>
      <c r="Q1964" s="887"/>
      <c r="R1964" s="672"/>
      <c r="S1964" s="670"/>
      <c r="T1964" s="671"/>
      <c r="U1964" s="425"/>
    </row>
    <row r="1965" spans="1:21" ht="13.5" customHeight="1" outlineLevel="1">
      <c r="A1965" s="425"/>
      <c r="B1965" s="170">
        <f t="shared" ref="B1965:B2028" si="32">B1964+1</f>
        <v>1958</v>
      </c>
      <c r="C1965" s="450"/>
      <c r="D1965" s="47">
        <v>8595057670242</v>
      </c>
      <c r="E1965" s="204" t="s">
        <v>4051</v>
      </c>
      <c r="F1965" s="582" t="s">
        <v>7290</v>
      </c>
      <c r="G1965" s="715" t="s">
        <v>8568</v>
      </c>
      <c r="H1965" s="723">
        <v>1</v>
      </c>
      <c r="I1965" s="684">
        <v>0.7</v>
      </c>
      <c r="J1965" s="684">
        <v>14.5152</v>
      </c>
      <c r="K1965" s="684" t="s">
        <v>9173</v>
      </c>
      <c r="L1965" s="445">
        <v>32411.771040948184</v>
      </c>
      <c r="M1965" s="446">
        <f>L1965*ЗМІСТ!$E$13/1000*1.2</f>
        <v>2044.0107430429896</v>
      </c>
      <c r="N1965" s="874"/>
      <c r="O1965" s="875"/>
      <c r="P1965" s="1033"/>
      <c r="Q1965" s="887"/>
      <c r="R1965" s="672"/>
      <c r="S1965" s="670"/>
      <c r="T1965" s="671"/>
      <c r="U1965" s="425"/>
    </row>
    <row r="1966" spans="1:21" ht="13.5" customHeight="1" outlineLevel="1">
      <c r="A1966" s="425"/>
      <c r="B1966" s="170">
        <f t="shared" si="32"/>
        <v>1959</v>
      </c>
      <c r="C1966" s="450"/>
      <c r="D1966" s="47">
        <v>8595057670266</v>
      </c>
      <c r="E1966" s="204" t="s">
        <v>4052</v>
      </c>
      <c r="F1966" s="582" t="s">
        <v>7291</v>
      </c>
      <c r="G1966" s="715" t="s">
        <v>8568</v>
      </c>
      <c r="H1966" s="723">
        <v>1</v>
      </c>
      <c r="I1966" s="684">
        <v>0.4</v>
      </c>
      <c r="J1966" s="684">
        <v>3.6863999999999999</v>
      </c>
      <c r="K1966" s="684" t="s">
        <v>9173</v>
      </c>
      <c r="L1966" s="445">
        <v>27747.687598138036</v>
      </c>
      <c r="M1966" s="446">
        <f>L1966*ЗМІСТ!$E$13/1000*1.2</f>
        <v>1749.8757310589615</v>
      </c>
      <c r="N1966" s="874"/>
      <c r="O1966" s="875"/>
      <c r="P1966" s="1033"/>
      <c r="Q1966" s="887"/>
      <c r="R1966" s="672"/>
      <c r="S1966" s="670"/>
      <c r="T1966" s="671"/>
      <c r="U1966" s="425"/>
    </row>
    <row r="1967" spans="1:21" ht="13.5" customHeight="1" outlineLevel="1">
      <c r="A1967" s="425"/>
      <c r="B1967" s="170">
        <f t="shared" si="32"/>
        <v>1960</v>
      </c>
      <c r="C1967" s="450"/>
      <c r="D1967" s="47">
        <v>8595057670426</v>
      </c>
      <c r="E1967" s="204" t="s">
        <v>4053</v>
      </c>
      <c r="F1967" s="582" t="s">
        <v>7292</v>
      </c>
      <c r="G1967" s="715" t="s">
        <v>8568</v>
      </c>
      <c r="H1967" s="723">
        <v>1</v>
      </c>
      <c r="I1967" s="684">
        <v>1.4</v>
      </c>
      <c r="J1967" s="684">
        <v>20.471807999999999</v>
      </c>
      <c r="K1967" s="684" t="s">
        <v>9173</v>
      </c>
      <c r="L1967" s="445">
        <v>43273.171794488495</v>
      </c>
      <c r="M1967" s="446">
        <f>L1967*ЗМІСТ!$E$13/1000*1.2</f>
        <v>2728.972382340135</v>
      </c>
      <c r="N1967" s="874"/>
      <c r="O1967" s="875"/>
      <c r="P1967" s="1033"/>
      <c r="Q1967" s="887"/>
      <c r="R1967" s="672"/>
      <c r="S1967" s="670"/>
      <c r="T1967" s="671"/>
      <c r="U1967" s="425"/>
    </row>
    <row r="1968" spans="1:21" ht="13.5" customHeight="1" outlineLevel="1">
      <c r="A1968" s="425"/>
      <c r="B1968" s="170">
        <f t="shared" si="32"/>
        <v>1961</v>
      </c>
      <c r="C1968" s="450"/>
      <c r="D1968" s="47">
        <v>8595057670433</v>
      </c>
      <c r="E1968" s="204" t="s">
        <v>4054</v>
      </c>
      <c r="F1968" s="582" t="s">
        <v>7293</v>
      </c>
      <c r="G1968" s="715" t="s">
        <v>8568</v>
      </c>
      <c r="H1968" s="723">
        <v>1</v>
      </c>
      <c r="I1968" s="684">
        <v>2.1</v>
      </c>
      <c r="J1968" s="684">
        <v>33.489558000000002</v>
      </c>
      <c r="K1968" s="684" t="s">
        <v>9173</v>
      </c>
      <c r="L1968" s="445">
        <v>60633.90684676791</v>
      </c>
      <c r="M1968" s="446">
        <f>L1968*ЗМІСТ!$E$13/1000*1.2</f>
        <v>3823.8069999594754</v>
      </c>
      <c r="N1968" s="874"/>
      <c r="O1968" s="875"/>
      <c r="P1968" s="1033"/>
      <c r="Q1968" s="887"/>
      <c r="R1968" s="672"/>
      <c r="S1968" s="670"/>
      <c r="T1968" s="671"/>
      <c r="U1968" s="425"/>
    </row>
    <row r="1969" spans="1:21" ht="13.5" customHeight="1" outlineLevel="1">
      <c r="A1969" s="425"/>
      <c r="B1969" s="170">
        <f t="shared" si="32"/>
        <v>1962</v>
      </c>
      <c r="C1969" s="450"/>
      <c r="D1969" s="47">
        <v>8595057670457</v>
      </c>
      <c r="E1969" s="204" t="s">
        <v>4055</v>
      </c>
      <c r="F1969" s="582" t="s">
        <v>7294</v>
      </c>
      <c r="G1969" s="715" t="s">
        <v>8568</v>
      </c>
      <c r="H1969" s="723">
        <v>1</v>
      </c>
      <c r="I1969" s="684">
        <v>4.0750000000000002</v>
      </c>
      <c r="J1969" s="684">
        <v>69.087558000000001</v>
      </c>
      <c r="K1969" s="684" t="s">
        <v>9173</v>
      </c>
      <c r="L1969" s="445">
        <v>118246.98992491263</v>
      </c>
      <c r="M1969" s="446">
        <f>L1969*ЗМІСТ!$E$13/1000*1.2</f>
        <v>7457.1092531063014</v>
      </c>
      <c r="N1969" s="874"/>
      <c r="O1969" s="875"/>
      <c r="P1969" s="1033"/>
      <c r="Q1969" s="887"/>
      <c r="R1969" s="672"/>
      <c r="S1969" s="670"/>
      <c r="T1969" s="671"/>
      <c r="U1969" s="425"/>
    </row>
    <row r="1970" spans="1:21" ht="13.5" customHeight="1" outlineLevel="1">
      <c r="A1970" s="425"/>
      <c r="B1970" s="170">
        <f t="shared" si="32"/>
        <v>1963</v>
      </c>
      <c r="C1970" s="450"/>
      <c r="D1970" s="47">
        <v>8595057670488</v>
      </c>
      <c r="E1970" s="204" t="s">
        <v>4056</v>
      </c>
      <c r="F1970" s="582" t="s">
        <v>7295</v>
      </c>
      <c r="G1970" s="715" t="s">
        <v>8568</v>
      </c>
      <c r="H1970" s="723">
        <v>1</v>
      </c>
      <c r="I1970" s="684">
        <v>1.03</v>
      </c>
      <c r="J1970" s="684">
        <v>10.436608</v>
      </c>
      <c r="K1970" s="684" t="s">
        <v>9173</v>
      </c>
      <c r="L1970" s="445">
        <v>37453.360036253151</v>
      </c>
      <c r="M1970" s="446">
        <f>L1970*ЗМІСТ!$E$13/1000*1.2</f>
        <v>2361.9527047886627</v>
      </c>
      <c r="N1970" s="874"/>
      <c r="O1970" s="875"/>
      <c r="P1970" s="1033"/>
      <c r="Q1970" s="887"/>
      <c r="R1970" s="672"/>
      <c r="S1970" s="670"/>
      <c r="T1970" s="671"/>
      <c r="U1970" s="425"/>
    </row>
    <row r="1971" spans="1:21" ht="13.5" customHeight="1" outlineLevel="1">
      <c r="A1971" s="425"/>
      <c r="B1971" s="170">
        <f t="shared" si="32"/>
        <v>1964</v>
      </c>
      <c r="C1971" s="450"/>
      <c r="D1971" s="47">
        <v>8595057670501</v>
      </c>
      <c r="E1971" s="204" t="s">
        <v>4057</v>
      </c>
      <c r="F1971" s="582" t="s">
        <v>7296</v>
      </c>
      <c r="G1971" s="715" t="s">
        <v>8568</v>
      </c>
      <c r="H1971" s="723">
        <v>1</v>
      </c>
      <c r="I1971" s="684">
        <v>1.72</v>
      </c>
      <c r="J1971" s="684">
        <v>17.073108000000001</v>
      </c>
      <c r="K1971" s="684" t="s">
        <v>9173</v>
      </c>
      <c r="L1971" s="445">
        <v>55114.005076332462</v>
      </c>
      <c r="M1971" s="446">
        <f>L1971*ЗМІСТ!$E$13/1000*1.2</f>
        <v>3475.7007978930174</v>
      </c>
      <c r="N1971" s="874"/>
      <c r="O1971" s="875"/>
      <c r="P1971" s="1033"/>
      <c r="Q1971" s="887"/>
      <c r="R1971" s="672"/>
      <c r="S1971" s="670"/>
      <c r="T1971" s="671"/>
      <c r="U1971" s="425"/>
    </row>
    <row r="1972" spans="1:21" ht="13.5" customHeight="1" outlineLevel="1">
      <c r="A1972" s="425"/>
      <c r="B1972" s="170">
        <f t="shared" si="32"/>
        <v>1965</v>
      </c>
      <c r="C1972" s="450"/>
      <c r="D1972" s="47">
        <v>8595057670532</v>
      </c>
      <c r="E1972" s="204" t="s">
        <v>4058</v>
      </c>
      <c r="F1972" s="582" t="s">
        <v>7297</v>
      </c>
      <c r="G1972" s="715" t="s">
        <v>8568</v>
      </c>
      <c r="H1972" s="723">
        <v>1</v>
      </c>
      <c r="I1972" s="684">
        <v>0.76</v>
      </c>
      <c r="J1972" s="684">
        <v>7.7077</v>
      </c>
      <c r="K1972" s="684" t="s">
        <v>9173</v>
      </c>
      <c r="L1972" s="445">
        <v>33053.523346259892</v>
      </c>
      <c r="M1972" s="446">
        <f>L1972*ЗМІСТ!$E$13/1000*1.2</f>
        <v>2084.4821077447982</v>
      </c>
      <c r="N1972" s="874"/>
      <c r="O1972" s="875"/>
      <c r="P1972" s="1033"/>
      <c r="Q1972" s="887"/>
      <c r="R1972" s="672"/>
      <c r="S1972" s="670"/>
      <c r="T1972" s="671"/>
      <c r="U1972" s="425"/>
    </row>
    <row r="1973" spans="1:21" ht="13.5" customHeight="1" outlineLevel="1">
      <c r="A1973" s="425"/>
      <c r="B1973" s="170">
        <f t="shared" si="32"/>
        <v>1966</v>
      </c>
      <c r="C1973" s="450"/>
      <c r="D1973" s="47">
        <v>8595057669475</v>
      </c>
      <c r="E1973" s="204" t="s">
        <v>4059</v>
      </c>
      <c r="F1973" s="582" t="s">
        <v>7298</v>
      </c>
      <c r="G1973" s="715" t="s">
        <v>8567</v>
      </c>
      <c r="H1973" s="723">
        <v>2</v>
      </c>
      <c r="I1973" s="684">
        <v>2.1720000000000002</v>
      </c>
      <c r="J1973" s="684">
        <v>12.5</v>
      </c>
      <c r="K1973" s="684" t="s">
        <v>9173</v>
      </c>
      <c r="L1973" s="445">
        <v>29482.749357763845</v>
      </c>
      <c r="M1973" s="446">
        <f>L1973*ЗМІСТ!$E$13/1000*1.2</f>
        <v>1859.2953882581216</v>
      </c>
      <c r="N1973" s="874"/>
      <c r="O1973" s="875"/>
      <c r="P1973" s="1033"/>
      <c r="Q1973" s="887"/>
      <c r="R1973" s="672"/>
      <c r="S1973" s="670"/>
      <c r="T1973" s="671"/>
      <c r="U1973" s="425"/>
    </row>
    <row r="1974" spans="1:21" ht="13.5" customHeight="1" outlineLevel="1">
      <c r="A1974" s="425"/>
      <c r="B1974" s="170">
        <f t="shared" si="32"/>
        <v>1967</v>
      </c>
      <c r="C1974" s="450"/>
      <c r="D1974" s="47">
        <v>8595057677463</v>
      </c>
      <c r="E1974" s="204" t="s">
        <v>4060</v>
      </c>
      <c r="F1974" s="582" t="s">
        <v>7299</v>
      </c>
      <c r="G1974" s="715" t="s">
        <v>8567</v>
      </c>
      <c r="H1974" s="723">
        <v>2</v>
      </c>
      <c r="I1974" s="684">
        <v>2.972</v>
      </c>
      <c r="J1974" s="684">
        <v>25</v>
      </c>
      <c r="K1974" s="684" t="s">
        <v>9173</v>
      </c>
      <c r="L1974" s="445">
        <v>35886.542893923419</v>
      </c>
      <c r="M1974" s="446">
        <f>L1974*ЗМІСТ!$E$13/1000*1.2</f>
        <v>2263.1431992155231</v>
      </c>
      <c r="N1974" s="874"/>
      <c r="O1974" s="875"/>
      <c r="P1974" s="1033"/>
      <c r="Q1974" s="887"/>
      <c r="R1974" s="672"/>
      <c r="S1974" s="670"/>
      <c r="T1974" s="671"/>
      <c r="U1974" s="425"/>
    </row>
    <row r="1975" spans="1:21" ht="13.5" customHeight="1" outlineLevel="1">
      <c r="A1975" s="425"/>
      <c r="B1975" s="170">
        <f t="shared" si="32"/>
        <v>1968</v>
      </c>
      <c r="C1975" s="450"/>
      <c r="D1975" s="47">
        <v>8595057669444</v>
      </c>
      <c r="E1975" s="204" t="s">
        <v>4061</v>
      </c>
      <c r="F1975" s="582" t="s">
        <v>7300</v>
      </c>
      <c r="G1975" s="715" t="s">
        <v>8567</v>
      </c>
      <c r="H1975" s="723">
        <v>2</v>
      </c>
      <c r="I1975" s="684">
        <v>0.4</v>
      </c>
      <c r="J1975" s="684">
        <v>0.8</v>
      </c>
      <c r="K1975" s="684" t="s">
        <v>9173</v>
      </c>
      <c r="L1975" s="445">
        <v>6393.501439400281</v>
      </c>
      <c r="M1975" s="446">
        <f>L1975*ЗМІСТ!$E$13/1000*1.2</f>
        <v>403.1987518141089</v>
      </c>
      <c r="N1975" s="874"/>
      <c r="O1975" s="875"/>
      <c r="P1975" s="1033"/>
      <c r="Q1975" s="887"/>
      <c r="R1975" s="672"/>
      <c r="S1975" s="670"/>
      <c r="T1975" s="671"/>
      <c r="U1975" s="425"/>
    </row>
    <row r="1976" spans="1:21" ht="13.5" customHeight="1" outlineLevel="1">
      <c r="A1976" s="425"/>
      <c r="B1976" s="170">
        <f t="shared" si="32"/>
        <v>1969</v>
      </c>
      <c r="C1976" s="450"/>
      <c r="D1976" s="47">
        <v>8595057669468</v>
      </c>
      <c r="E1976" s="204" t="s">
        <v>4062</v>
      </c>
      <c r="F1976" s="582" t="s">
        <v>7301</v>
      </c>
      <c r="G1976" s="715" t="s">
        <v>8567</v>
      </c>
      <c r="H1976" s="723">
        <v>2</v>
      </c>
      <c r="I1976" s="684">
        <v>1.5329999999999999</v>
      </c>
      <c r="J1976" s="684">
        <v>6.25</v>
      </c>
      <c r="K1976" s="684" t="s">
        <v>9173</v>
      </c>
      <c r="L1976" s="445">
        <v>18411.870286942518</v>
      </c>
      <c r="M1976" s="446">
        <f>L1976*ЗМІСТ!$E$13/1000*1.2</f>
        <v>1161.1232418764969</v>
      </c>
      <c r="N1976" s="874"/>
      <c r="O1976" s="875"/>
      <c r="P1976" s="1033"/>
      <c r="Q1976" s="887"/>
      <c r="R1976" s="672"/>
      <c r="S1976" s="670"/>
      <c r="T1976" s="671"/>
      <c r="U1976" s="425"/>
    </row>
    <row r="1977" spans="1:21" ht="13.5" customHeight="1" outlineLevel="1">
      <c r="A1977" s="425"/>
      <c r="B1977" s="170">
        <f t="shared" si="32"/>
        <v>1970</v>
      </c>
      <c r="C1977" s="450"/>
      <c r="D1977" s="47">
        <v>8595057669482</v>
      </c>
      <c r="E1977" s="204" t="s">
        <v>4063</v>
      </c>
      <c r="F1977" s="582" t="s">
        <v>7302</v>
      </c>
      <c r="G1977" s="715" t="s">
        <v>8567</v>
      </c>
      <c r="H1977" s="723">
        <v>2</v>
      </c>
      <c r="I1977" s="684">
        <v>2.33</v>
      </c>
      <c r="J1977" s="684">
        <v>12.5</v>
      </c>
      <c r="K1977" s="684" t="s">
        <v>9173</v>
      </c>
      <c r="L1977" s="445">
        <v>29602.480909453468</v>
      </c>
      <c r="M1977" s="446">
        <f>L1977*ЗМІСТ!$E$13/1000*1.2</f>
        <v>1866.846119676828</v>
      </c>
      <c r="N1977" s="874"/>
      <c r="O1977" s="875"/>
      <c r="P1977" s="1033"/>
      <c r="Q1977" s="887"/>
      <c r="R1977" s="672"/>
      <c r="S1977" s="670"/>
      <c r="T1977" s="671"/>
      <c r="U1977" s="425"/>
    </row>
    <row r="1978" spans="1:21" ht="13.5" customHeight="1" outlineLevel="1">
      <c r="A1978" s="425"/>
      <c r="B1978" s="170">
        <f t="shared" si="32"/>
        <v>1971</v>
      </c>
      <c r="C1978" s="450"/>
      <c r="D1978" s="47">
        <v>8595057669451</v>
      </c>
      <c r="E1978" s="204" t="s">
        <v>4064</v>
      </c>
      <c r="F1978" s="582" t="s">
        <v>7303</v>
      </c>
      <c r="G1978" s="715" t="s">
        <v>8567</v>
      </c>
      <c r="H1978" s="723">
        <v>2</v>
      </c>
      <c r="I1978" s="684">
        <v>1.1299999999999999</v>
      </c>
      <c r="J1978" s="684">
        <v>3.1</v>
      </c>
      <c r="K1978" s="684" t="s">
        <v>9173</v>
      </c>
      <c r="L1978" s="445">
        <v>15526.115606402915</v>
      </c>
      <c r="M1978" s="446">
        <f>L1978*ЗМІСТ!$E$13/1000*1.2</f>
        <v>979.13647042369621</v>
      </c>
      <c r="N1978" s="874"/>
      <c r="O1978" s="875"/>
      <c r="P1978" s="1033"/>
      <c r="Q1978" s="887"/>
      <c r="R1978" s="672"/>
      <c r="S1978" s="670"/>
      <c r="T1978" s="671"/>
      <c r="U1978" s="425"/>
    </row>
    <row r="1979" spans="1:21" ht="13.5" customHeight="1" outlineLevel="1">
      <c r="A1979" s="425"/>
      <c r="B1979" s="170">
        <f t="shared" si="32"/>
        <v>1972</v>
      </c>
      <c r="C1979" s="450"/>
      <c r="D1979" s="47">
        <v>8595057671478</v>
      </c>
      <c r="E1979" s="204" t="s">
        <v>4065</v>
      </c>
      <c r="F1979" s="582" t="s">
        <v>7304</v>
      </c>
      <c r="G1979" s="715" t="s">
        <v>8568</v>
      </c>
      <c r="H1979" s="723">
        <v>1</v>
      </c>
      <c r="I1979" s="684">
        <v>0.95399999999999996</v>
      </c>
      <c r="J1979" s="684">
        <v>8.4602880000000003</v>
      </c>
      <c r="K1979" s="684" t="s">
        <v>9173</v>
      </c>
      <c r="L1979" s="445">
        <v>29381.182835600204</v>
      </c>
      <c r="M1979" s="446">
        <f>L1979*ЗМІСТ!$E$13/1000*1.2</f>
        <v>1852.8902133550375</v>
      </c>
      <c r="N1979" s="874"/>
      <c r="O1979" s="875"/>
      <c r="P1979" s="1033"/>
      <c r="Q1979" s="887"/>
      <c r="R1979" s="672"/>
      <c r="S1979" s="670"/>
      <c r="T1979" s="671"/>
      <c r="U1979" s="425"/>
    </row>
    <row r="1980" spans="1:21" ht="13.5" customHeight="1" outlineLevel="1">
      <c r="A1980" s="425"/>
      <c r="B1980" s="170">
        <f t="shared" si="32"/>
        <v>1973</v>
      </c>
      <c r="C1980" s="450"/>
      <c r="D1980" s="47">
        <v>8595057671485</v>
      </c>
      <c r="E1980" s="204" t="s">
        <v>4066</v>
      </c>
      <c r="F1980" s="582" t="s">
        <v>7305</v>
      </c>
      <c r="G1980" s="715" t="s">
        <v>8568</v>
      </c>
      <c r="H1980" s="723">
        <v>1</v>
      </c>
      <c r="I1980" s="684">
        <v>1.643</v>
      </c>
      <c r="J1980" s="684">
        <v>17.398038</v>
      </c>
      <c r="K1980" s="684" t="s">
        <v>9173</v>
      </c>
      <c r="L1980" s="445">
        <v>40448.613191222903</v>
      </c>
      <c r="M1980" s="446">
        <f>L1980*ЗМІСТ!$E$13/1000*1.2</f>
        <v>2550.8448705131705</v>
      </c>
      <c r="N1980" s="874"/>
      <c r="O1980" s="875"/>
      <c r="P1980" s="1033"/>
      <c r="Q1980" s="887"/>
      <c r="R1980" s="672"/>
      <c r="S1980" s="670"/>
      <c r="T1980" s="671"/>
      <c r="U1980" s="425"/>
    </row>
    <row r="1981" spans="1:21" ht="13.5" customHeight="1" outlineLevel="1">
      <c r="A1981" s="425"/>
      <c r="B1981" s="170">
        <f t="shared" si="32"/>
        <v>1974</v>
      </c>
      <c r="C1981" s="450"/>
      <c r="D1981" s="47">
        <v>8595057671492</v>
      </c>
      <c r="E1981" s="204" t="s">
        <v>4067</v>
      </c>
      <c r="F1981" s="582" t="s">
        <v>7306</v>
      </c>
      <c r="G1981" s="715" t="s">
        <v>8568</v>
      </c>
      <c r="H1981" s="723">
        <v>1</v>
      </c>
      <c r="I1981" s="684">
        <v>3.07</v>
      </c>
      <c r="J1981" s="684">
        <v>44.835999999999999</v>
      </c>
      <c r="K1981" s="684" t="s">
        <v>9173</v>
      </c>
      <c r="L1981" s="445">
        <v>0</v>
      </c>
      <c r="M1981" s="446">
        <f>L1981*ЗМІСТ!$E$13/1000*1.2</f>
        <v>0</v>
      </c>
      <c r="N1981" s="447" t="s">
        <v>3480</v>
      </c>
      <c r="O1981" s="875"/>
      <c r="P1981" s="1033"/>
      <c r="Q1981" s="887"/>
      <c r="R1981" s="672"/>
      <c r="S1981" s="670"/>
      <c r="T1981" s="671"/>
      <c r="U1981" s="425"/>
    </row>
    <row r="1982" spans="1:21" ht="13.5" customHeight="1" outlineLevel="1">
      <c r="A1982" s="425"/>
      <c r="B1982" s="170">
        <f t="shared" si="32"/>
        <v>1975</v>
      </c>
      <c r="C1982" s="450"/>
      <c r="D1982" s="47">
        <v>8595057671515</v>
      </c>
      <c r="E1982" s="204" t="s">
        <v>4068</v>
      </c>
      <c r="F1982" s="582" t="s">
        <v>7307</v>
      </c>
      <c r="G1982" s="715" t="s">
        <v>8568</v>
      </c>
      <c r="H1982" s="723">
        <v>1</v>
      </c>
      <c r="I1982" s="684">
        <v>0.68200000000000005</v>
      </c>
      <c r="J1982" s="684">
        <v>4.3130879999999996</v>
      </c>
      <c r="K1982" s="684" t="s">
        <v>9173</v>
      </c>
      <c r="L1982" s="445">
        <v>24895.758778771218</v>
      </c>
      <c r="M1982" s="446">
        <f>L1982*ЗМІСТ!$E$13/1000*1.2</f>
        <v>1570.0221483030234</v>
      </c>
      <c r="N1982" s="874"/>
      <c r="O1982" s="875"/>
      <c r="P1982" s="1033"/>
      <c r="Q1982" s="887"/>
      <c r="R1982" s="672"/>
      <c r="S1982" s="670"/>
      <c r="T1982" s="671"/>
      <c r="U1982" s="425"/>
    </row>
    <row r="1983" spans="1:21" ht="13.5" customHeight="1" outlineLevel="1">
      <c r="A1983" s="425"/>
      <c r="B1983" s="170">
        <f t="shared" si="32"/>
        <v>1976</v>
      </c>
      <c r="C1983" s="450"/>
      <c r="D1983" s="47">
        <v>8595057671522</v>
      </c>
      <c r="E1983" s="204" t="s">
        <v>4069</v>
      </c>
      <c r="F1983" s="582" t="s">
        <v>7308</v>
      </c>
      <c r="G1983" s="715" t="s">
        <v>8568</v>
      </c>
      <c r="H1983" s="723">
        <v>1</v>
      </c>
      <c r="I1983" s="684">
        <v>1.3</v>
      </c>
      <c r="J1983" s="684">
        <v>8.8695880000000002</v>
      </c>
      <c r="K1983" s="684" t="s">
        <v>9173</v>
      </c>
      <c r="L1983" s="445">
        <v>34518.565778424076</v>
      </c>
      <c r="M1983" s="446">
        <f>L1983*ЗМІСТ!$E$13/1000*1.2</f>
        <v>2176.8733092800112</v>
      </c>
      <c r="N1983" s="874"/>
      <c r="O1983" s="875"/>
      <c r="P1983" s="1033"/>
      <c r="Q1983" s="887"/>
      <c r="R1983" s="672"/>
      <c r="S1983" s="670"/>
      <c r="T1983" s="671"/>
      <c r="U1983" s="425"/>
    </row>
    <row r="1984" spans="1:21" ht="13.5" customHeight="1" outlineLevel="1">
      <c r="A1984" s="425"/>
      <c r="B1984" s="170">
        <f t="shared" si="32"/>
        <v>1977</v>
      </c>
      <c r="C1984" s="450"/>
      <c r="D1984" s="47">
        <v>8595057671546</v>
      </c>
      <c r="E1984" s="204" t="s">
        <v>4070</v>
      </c>
      <c r="F1984" s="582" t="s">
        <v>7309</v>
      </c>
      <c r="G1984" s="715" t="s">
        <v>8568</v>
      </c>
      <c r="H1984" s="723">
        <v>1</v>
      </c>
      <c r="I1984" s="684">
        <v>0.45100000000000001</v>
      </c>
      <c r="J1984" s="684">
        <v>2.6324999999999998</v>
      </c>
      <c r="K1984" s="684" t="s">
        <v>9173</v>
      </c>
      <c r="L1984" s="445">
        <v>19914.550821646139</v>
      </c>
      <c r="M1984" s="446">
        <f>L1984*ЗМІСТ!$E$13/1000*1.2</f>
        <v>1255.8880466881603</v>
      </c>
      <c r="N1984" s="874"/>
      <c r="O1984" s="875"/>
      <c r="P1984" s="1033"/>
      <c r="Q1984" s="887"/>
      <c r="R1984" s="672"/>
      <c r="S1984" s="670"/>
      <c r="T1984" s="671"/>
      <c r="U1984" s="425"/>
    </row>
    <row r="1985" spans="1:21" ht="13.5" customHeight="1" outlineLevel="1">
      <c r="A1985" s="425"/>
      <c r="B1985" s="170">
        <f t="shared" si="32"/>
        <v>1978</v>
      </c>
      <c r="C1985" s="450"/>
      <c r="D1985" s="47">
        <v>8595057671959</v>
      </c>
      <c r="E1985" s="204" t="s">
        <v>4071</v>
      </c>
      <c r="F1985" s="582" t="s">
        <v>7310</v>
      </c>
      <c r="G1985" s="715" t="s">
        <v>8567</v>
      </c>
      <c r="H1985" s="723">
        <v>20</v>
      </c>
      <c r="I1985" s="684">
        <v>0.75</v>
      </c>
      <c r="J1985" s="684">
        <v>0.94</v>
      </c>
      <c r="K1985" s="684" t="s">
        <v>9173</v>
      </c>
      <c r="L1985" s="445">
        <v>8014.694370529236</v>
      </c>
      <c r="M1985" s="446">
        <f>L1985*ЗМІСТ!$E$13/1000*1.2</f>
        <v>505.4374034319564</v>
      </c>
      <c r="N1985" s="874"/>
      <c r="O1985" s="875"/>
      <c r="P1985" s="1033"/>
      <c r="Q1985" s="887"/>
      <c r="R1985" s="672"/>
      <c r="S1985" s="670"/>
      <c r="T1985" s="671"/>
      <c r="U1985" s="425"/>
    </row>
    <row r="1986" spans="1:21" ht="13.5" customHeight="1" outlineLevel="1">
      <c r="A1986" s="425"/>
      <c r="B1986" s="170">
        <f t="shared" si="32"/>
        <v>1979</v>
      </c>
      <c r="C1986" s="450"/>
      <c r="D1986" s="47">
        <v>8595057671973</v>
      </c>
      <c r="E1986" s="204" t="s">
        <v>4072</v>
      </c>
      <c r="F1986" s="582" t="s">
        <v>7311</v>
      </c>
      <c r="G1986" s="715" t="s">
        <v>8567</v>
      </c>
      <c r="H1986" s="723">
        <v>20</v>
      </c>
      <c r="I1986" s="684">
        <v>0.47</v>
      </c>
      <c r="J1986" s="684">
        <v>0.44</v>
      </c>
      <c r="K1986" s="684" t="s">
        <v>9173</v>
      </c>
      <c r="L1986" s="445">
        <v>4202.3071564366146</v>
      </c>
      <c r="M1986" s="446">
        <f>L1986*ЗМІСТ!$E$13/1000*1.2</f>
        <v>265.01362614437363</v>
      </c>
      <c r="N1986" s="874"/>
      <c r="O1986" s="875"/>
      <c r="P1986" s="1033"/>
      <c r="Q1986" s="887"/>
      <c r="R1986" s="672"/>
      <c r="S1986" s="670"/>
      <c r="T1986" s="671"/>
      <c r="U1986" s="425"/>
    </row>
    <row r="1987" spans="1:21" ht="13.5" customHeight="1" outlineLevel="1">
      <c r="A1987" s="425"/>
      <c r="B1987" s="170">
        <f t="shared" si="32"/>
        <v>1980</v>
      </c>
      <c r="C1987" s="450"/>
      <c r="D1987" s="47">
        <v>8595057671997</v>
      </c>
      <c r="E1987" s="204" t="s">
        <v>4073</v>
      </c>
      <c r="F1987" s="582" t="s">
        <v>7312</v>
      </c>
      <c r="G1987" s="715" t="s">
        <v>8568</v>
      </c>
      <c r="H1987" s="723">
        <v>20</v>
      </c>
      <c r="I1987" s="684">
        <v>8.2000000000000003E-2</v>
      </c>
      <c r="J1987" s="684">
        <v>0.54490629999999995</v>
      </c>
      <c r="K1987" s="684" t="s">
        <v>9173</v>
      </c>
      <c r="L1987" s="445">
        <v>4939.0254555337515</v>
      </c>
      <c r="M1987" s="446">
        <f>L1987*ЗМІСТ!$E$13/1000*1.2</f>
        <v>311.47391108370761</v>
      </c>
      <c r="N1987" s="874"/>
      <c r="O1987" s="875"/>
      <c r="P1987" s="1033"/>
      <c r="Q1987" s="887"/>
      <c r="R1987" s="672"/>
      <c r="S1987" s="670"/>
      <c r="T1987" s="671"/>
      <c r="U1987" s="425"/>
    </row>
    <row r="1988" spans="1:21" ht="13.5" customHeight="1" outlineLevel="1">
      <c r="A1988" s="425"/>
      <c r="B1988" s="170">
        <f t="shared" si="32"/>
        <v>1981</v>
      </c>
      <c r="C1988" s="450"/>
      <c r="D1988" s="47">
        <v>8595057672000</v>
      </c>
      <c r="E1988" s="204" t="s">
        <v>4074</v>
      </c>
      <c r="F1988" s="582" t="s">
        <v>7313</v>
      </c>
      <c r="G1988" s="715" t="s">
        <v>8568</v>
      </c>
      <c r="H1988" s="723">
        <v>1</v>
      </c>
      <c r="I1988" s="684">
        <v>0.184</v>
      </c>
      <c r="J1988" s="684">
        <v>1.617084</v>
      </c>
      <c r="K1988" s="684" t="s">
        <v>9173</v>
      </c>
      <c r="L1988" s="445">
        <v>5053.8007222312144</v>
      </c>
      <c r="M1988" s="446">
        <f>L1988*ЗМІСТ!$E$13/1000*1.2</f>
        <v>318.71208013867374</v>
      </c>
      <c r="N1988" s="874"/>
      <c r="O1988" s="875"/>
      <c r="P1988" s="1033"/>
      <c r="Q1988" s="887"/>
      <c r="R1988" s="672"/>
      <c r="S1988" s="670"/>
      <c r="T1988" s="671"/>
      <c r="U1988" s="425"/>
    </row>
    <row r="1989" spans="1:21" ht="13.5" customHeight="1" outlineLevel="1">
      <c r="A1989" s="425"/>
      <c r="B1989" s="170">
        <f t="shared" si="32"/>
        <v>1982</v>
      </c>
      <c r="C1989" s="450"/>
      <c r="D1989" s="47">
        <v>8595057672017</v>
      </c>
      <c r="E1989" s="204" t="s">
        <v>4075</v>
      </c>
      <c r="F1989" s="582" t="s">
        <v>7312</v>
      </c>
      <c r="G1989" s="715" t="s">
        <v>8568</v>
      </c>
      <c r="H1989" s="723">
        <v>1</v>
      </c>
      <c r="I1989" s="684">
        <v>3.7999999999999999E-2</v>
      </c>
      <c r="J1989" s="684">
        <v>0.37680900000000001</v>
      </c>
      <c r="K1989" s="684" t="s">
        <v>9173</v>
      </c>
      <c r="L1989" s="445">
        <v>1867.807777300726</v>
      </c>
      <c r="M1989" s="446">
        <f>L1989*ЗМІСТ!$E$13/1000*1.2</f>
        <v>117.79113081844859</v>
      </c>
      <c r="N1989" s="874"/>
      <c r="O1989" s="875"/>
      <c r="P1989" s="1033"/>
      <c r="Q1989" s="887"/>
      <c r="R1989" s="672"/>
      <c r="S1989" s="670"/>
      <c r="T1989" s="671"/>
      <c r="U1989" s="425"/>
    </row>
    <row r="1990" spans="1:21" ht="13.5" customHeight="1" outlineLevel="1">
      <c r="A1990" s="425"/>
      <c r="B1990" s="170">
        <f t="shared" si="32"/>
        <v>1983</v>
      </c>
      <c r="C1990" s="450"/>
      <c r="D1990" s="47">
        <v>8595057672031</v>
      </c>
      <c r="E1990" s="204" t="s">
        <v>4076</v>
      </c>
      <c r="F1990" s="582" t="s">
        <v>7314</v>
      </c>
      <c r="G1990" s="715" t="s">
        <v>8568</v>
      </c>
      <c r="H1990" s="723">
        <v>1</v>
      </c>
      <c r="I1990" s="684">
        <v>2.5000000000000001E-2</v>
      </c>
      <c r="J1990" s="684">
        <v>0.192855</v>
      </c>
      <c r="K1990" s="684" t="s">
        <v>9173</v>
      </c>
      <c r="L1990" s="445">
        <v>1504.3167730165219</v>
      </c>
      <c r="M1990" s="446">
        <f>L1990*ЗМІСТ!$E$13/1000*1.2</f>
        <v>94.867992282830258</v>
      </c>
      <c r="N1990" s="874"/>
      <c r="O1990" s="875"/>
      <c r="P1990" s="1033"/>
      <c r="Q1990" s="887"/>
      <c r="R1990" s="672"/>
      <c r="S1990" s="670"/>
      <c r="T1990" s="671"/>
      <c r="U1990" s="425"/>
    </row>
    <row r="1991" spans="1:21" ht="13.5" customHeight="1" outlineLevel="1">
      <c r="A1991" s="425"/>
      <c r="B1991" s="170">
        <f t="shared" si="32"/>
        <v>1984</v>
      </c>
      <c r="C1991" s="450"/>
      <c r="D1991" s="47">
        <v>8595057672062</v>
      </c>
      <c r="E1991" s="204" t="s">
        <v>4077</v>
      </c>
      <c r="F1991" s="582" t="s">
        <v>7315</v>
      </c>
      <c r="G1991" s="715" t="s">
        <v>8568</v>
      </c>
      <c r="H1991" s="723">
        <v>100</v>
      </c>
      <c r="I1991" s="684">
        <v>6.7000000000000004E-2</v>
      </c>
      <c r="J1991" s="684">
        <v>8.1900000000000001E-2</v>
      </c>
      <c r="K1991" s="684" t="s">
        <v>9173</v>
      </c>
      <c r="L1991" s="445">
        <v>1624.5616959860743</v>
      </c>
      <c r="M1991" s="446">
        <f>L1991*ЗМІСТ!$E$13/1000*1.2</f>
        <v>102.45109886579444</v>
      </c>
      <c r="N1991" s="874"/>
      <c r="O1991" s="875"/>
      <c r="P1991" s="1033"/>
      <c r="Q1991" s="887"/>
      <c r="R1991" s="672"/>
      <c r="S1991" s="670"/>
      <c r="T1991" s="671"/>
      <c r="U1991" s="425"/>
    </row>
    <row r="1992" spans="1:21" ht="13.5" customHeight="1" outlineLevel="1">
      <c r="A1992" s="425"/>
      <c r="B1992" s="170">
        <f t="shared" si="32"/>
        <v>1985</v>
      </c>
      <c r="C1992" s="450"/>
      <c r="D1992" s="47">
        <v>8595057672093</v>
      </c>
      <c r="E1992" s="204" t="s">
        <v>4078</v>
      </c>
      <c r="F1992" s="582" t="s">
        <v>7316</v>
      </c>
      <c r="G1992" s="715" t="s">
        <v>8568</v>
      </c>
      <c r="H1992" s="723">
        <v>1</v>
      </c>
      <c r="I1992" s="684">
        <v>0.04</v>
      </c>
      <c r="J1992" s="684">
        <v>5.1659999999999998E-2</v>
      </c>
      <c r="K1992" s="684" t="s">
        <v>9173</v>
      </c>
      <c r="L1992" s="445">
        <v>1509.1292608209374</v>
      </c>
      <c r="M1992" s="446">
        <f>L1992*ЗМІСТ!$E$13/1000*1.2</f>
        <v>95.171486243729859</v>
      </c>
      <c r="N1992" s="874"/>
      <c r="O1992" s="875"/>
      <c r="P1992" s="1033"/>
      <c r="Q1992" s="887"/>
      <c r="R1992" s="672"/>
      <c r="S1992" s="670"/>
      <c r="T1992" s="671"/>
      <c r="U1992" s="425"/>
    </row>
    <row r="1993" spans="1:21" ht="13.5" customHeight="1" outlineLevel="1">
      <c r="A1993" s="425"/>
      <c r="B1993" s="170">
        <f t="shared" si="32"/>
        <v>1986</v>
      </c>
      <c r="C1993" s="450"/>
      <c r="D1993" s="47">
        <v>8595057672109</v>
      </c>
      <c r="E1993" s="204" t="s">
        <v>4079</v>
      </c>
      <c r="F1993" s="582" t="s">
        <v>7317</v>
      </c>
      <c r="G1993" s="715" t="s">
        <v>8568</v>
      </c>
      <c r="H1993" s="723">
        <v>200</v>
      </c>
      <c r="I1993" s="684">
        <v>3.5999999999999997E-2</v>
      </c>
      <c r="J1993" s="684">
        <v>4.095E-2</v>
      </c>
      <c r="K1993" s="684" t="s">
        <v>9173</v>
      </c>
      <c r="L1993" s="445">
        <v>1226.1866105089587</v>
      </c>
      <c r="M1993" s="446">
        <f>L1993*ЗМІСТ!$E$13/1000*1.2</f>
        <v>77.328036215279283</v>
      </c>
      <c r="N1993" s="874"/>
      <c r="O1993" s="875"/>
      <c r="P1993" s="1033"/>
      <c r="Q1993" s="887"/>
      <c r="R1993" s="672"/>
      <c r="S1993" s="670"/>
      <c r="T1993" s="671"/>
      <c r="U1993" s="425"/>
    </row>
    <row r="1994" spans="1:21" ht="13.5" customHeight="1" outlineLevel="1">
      <c r="A1994" s="425"/>
      <c r="B1994" s="170">
        <f t="shared" si="32"/>
        <v>1987</v>
      </c>
      <c r="C1994" s="450"/>
      <c r="D1994" s="47">
        <v>8595057672185</v>
      </c>
      <c r="E1994" s="204" t="s">
        <v>4080</v>
      </c>
      <c r="F1994" s="582" t="s">
        <v>7318</v>
      </c>
      <c r="G1994" s="715" t="s">
        <v>8568</v>
      </c>
      <c r="H1994" s="723">
        <v>1000</v>
      </c>
      <c r="I1994" s="684">
        <v>7.1999999999999998E-3</v>
      </c>
      <c r="J1994" s="684">
        <v>5.1659999999999996E-3</v>
      </c>
      <c r="K1994" s="684" t="s">
        <v>9173</v>
      </c>
      <c r="L1994" s="445">
        <v>406.92833112795347</v>
      </c>
      <c r="M1994" s="446">
        <f>L1994*ЗМІСТ!$E$13/1000*1.2</f>
        <v>25.662463165720276</v>
      </c>
      <c r="N1994" s="874"/>
      <c r="O1994" s="875"/>
      <c r="P1994" s="1033"/>
      <c r="Q1994" s="887"/>
      <c r="R1994" s="672"/>
      <c r="S1994" s="670"/>
      <c r="T1994" s="671"/>
      <c r="U1994" s="425"/>
    </row>
    <row r="1995" spans="1:21" ht="13.5" customHeight="1" outlineLevel="1">
      <c r="A1995" s="425"/>
      <c r="B1995" s="170">
        <f t="shared" si="32"/>
        <v>1988</v>
      </c>
      <c r="C1995" s="450"/>
      <c r="D1995" s="47">
        <v>8595568904751</v>
      </c>
      <c r="E1995" s="204" t="s">
        <v>4081</v>
      </c>
      <c r="F1995" s="582" t="s">
        <v>4082</v>
      </c>
      <c r="G1995" s="715" t="s">
        <v>8568</v>
      </c>
      <c r="H1995" s="723">
        <v>1000</v>
      </c>
      <c r="I1995" s="684">
        <v>5.0000000000000001E-3</v>
      </c>
      <c r="J1995" s="684">
        <v>5.1659999999999996E-3</v>
      </c>
      <c r="K1995" s="684" t="s">
        <v>9173</v>
      </c>
      <c r="L1995" s="445">
        <v>241.88281065840579</v>
      </c>
      <c r="M1995" s="446">
        <f>L1995*ЗМІСТ!$E$13/1000*1.2</f>
        <v>15.254058870111997</v>
      </c>
      <c r="N1995" s="874"/>
      <c r="O1995" s="875"/>
      <c r="P1995" s="1033"/>
      <c r="Q1995" s="887"/>
      <c r="R1995" s="672"/>
      <c r="S1995" s="670"/>
      <c r="T1995" s="671"/>
      <c r="U1995" s="425"/>
    </row>
    <row r="1996" spans="1:21" ht="13.5" customHeight="1" outlineLevel="1">
      <c r="A1996" s="425"/>
      <c r="B1996" s="170">
        <f t="shared" si="32"/>
        <v>1989</v>
      </c>
      <c r="C1996" s="450"/>
      <c r="D1996" s="47">
        <v>8595057672215</v>
      </c>
      <c r="E1996" s="204" t="s">
        <v>4083</v>
      </c>
      <c r="F1996" s="582" t="s">
        <v>7319</v>
      </c>
      <c r="G1996" s="715" t="s">
        <v>8568</v>
      </c>
      <c r="H1996" s="723">
        <v>1</v>
      </c>
      <c r="I1996" s="684">
        <v>0.92</v>
      </c>
      <c r="J1996" s="684">
        <v>10.6807</v>
      </c>
      <c r="K1996" s="684" t="s">
        <v>9173</v>
      </c>
      <c r="L1996" s="445">
        <v>36025.374531504523</v>
      </c>
      <c r="M1996" s="446">
        <f>L1996*ЗМІСТ!$E$13/1000*1.2</f>
        <v>2271.8984553948758</v>
      </c>
      <c r="N1996" s="874"/>
      <c r="O1996" s="875"/>
      <c r="P1996" s="1033"/>
      <c r="Q1996" s="887"/>
      <c r="R1996" s="672"/>
      <c r="S1996" s="670"/>
      <c r="T1996" s="671"/>
      <c r="U1996" s="425"/>
    </row>
    <row r="1997" spans="1:21" ht="13.5" customHeight="1" outlineLevel="1">
      <c r="A1997" s="425"/>
      <c r="B1997" s="170">
        <f t="shared" si="32"/>
        <v>1990</v>
      </c>
      <c r="C1997" s="450"/>
      <c r="D1997" s="47">
        <v>8595057672222</v>
      </c>
      <c r="E1997" s="204" t="s">
        <v>4084</v>
      </c>
      <c r="F1997" s="582" t="s">
        <v>7320</v>
      </c>
      <c r="G1997" s="715" t="s">
        <v>8568</v>
      </c>
      <c r="H1997" s="723">
        <v>1</v>
      </c>
      <c r="I1997" s="684">
        <v>1.24</v>
      </c>
      <c r="J1997" s="684">
        <v>21.193200000000001</v>
      </c>
      <c r="K1997" s="684" t="s">
        <v>9173</v>
      </c>
      <c r="L1997" s="445">
        <v>40947.927416899503</v>
      </c>
      <c r="M1997" s="446">
        <f>L1997*ЗМІСТ!$E$13/1000*1.2</f>
        <v>2582.3335429509634</v>
      </c>
      <c r="N1997" s="874"/>
      <c r="O1997" s="875"/>
      <c r="P1997" s="1033"/>
      <c r="Q1997" s="887"/>
      <c r="R1997" s="672"/>
      <c r="S1997" s="670"/>
      <c r="T1997" s="671"/>
      <c r="U1997" s="425"/>
    </row>
    <row r="1998" spans="1:21" ht="13.5" customHeight="1" outlineLevel="1">
      <c r="A1998" s="425"/>
      <c r="B1998" s="170">
        <f t="shared" si="32"/>
        <v>1991</v>
      </c>
      <c r="C1998" s="450"/>
      <c r="D1998" s="47">
        <v>8595057672253</v>
      </c>
      <c r="E1998" s="204" t="s">
        <v>4085</v>
      </c>
      <c r="F1998" s="582" t="s">
        <v>7321</v>
      </c>
      <c r="G1998" s="715" t="s">
        <v>8568</v>
      </c>
      <c r="H1998" s="723">
        <v>1</v>
      </c>
      <c r="I1998" s="684">
        <v>0.56999999999999995</v>
      </c>
      <c r="J1998" s="684">
        <v>7.3151999999999999</v>
      </c>
      <c r="K1998" s="684" t="s">
        <v>9173</v>
      </c>
      <c r="L1998" s="445">
        <v>29808.582097717215</v>
      </c>
      <c r="M1998" s="446">
        <f>L1998*ЗМІСТ!$E$13/1000*1.2</f>
        <v>1879.8436520373025</v>
      </c>
      <c r="N1998" s="874"/>
      <c r="O1998" s="875"/>
      <c r="P1998" s="1033"/>
      <c r="Q1998" s="887"/>
      <c r="R1998" s="672"/>
      <c r="S1998" s="670"/>
      <c r="T1998" s="671"/>
      <c r="U1998" s="425"/>
    </row>
    <row r="1999" spans="1:21" ht="13.5" customHeight="1" outlineLevel="1">
      <c r="A1999" s="425"/>
      <c r="B1999" s="170">
        <f t="shared" si="32"/>
        <v>1992</v>
      </c>
      <c r="C1999" s="450"/>
      <c r="D1999" s="47">
        <v>8595057672260</v>
      </c>
      <c r="E1999" s="204" t="s">
        <v>4086</v>
      </c>
      <c r="F1999" s="582" t="s">
        <v>7322</v>
      </c>
      <c r="G1999" s="715" t="s">
        <v>8568</v>
      </c>
      <c r="H1999" s="723">
        <v>1</v>
      </c>
      <c r="I1999" s="684">
        <v>0.82</v>
      </c>
      <c r="J1999" s="684">
        <v>14.5152</v>
      </c>
      <c r="K1999" s="684" t="s">
        <v>9173</v>
      </c>
      <c r="L1999" s="445">
        <v>34277.046463498737</v>
      </c>
      <c r="M1999" s="446">
        <f>L1999*ЗМІСТ!$E$13/1000*1.2</f>
        <v>2161.6421738466497</v>
      </c>
      <c r="N1999" s="874"/>
      <c r="O1999" s="875"/>
      <c r="P1999" s="1033"/>
      <c r="Q1999" s="887"/>
      <c r="R1999" s="672"/>
      <c r="S1999" s="670"/>
      <c r="T1999" s="671"/>
      <c r="U1999" s="425"/>
    </row>
    <row r="2000" spans="1:21" ht="13.5" customHeight="1" outlineLevel="1">
      <c r="A2000" s="425"/>
      <c r="B2000" s="170">
        <f t="shared" si="32"/>
        <v>1993</v>
      </c>
      <c r="C2000" s="450"/>
      <c r="D2000" s="47">
        <v>8595057672284</v>
      </c>
      <c r="E2000" s="204" t="s">
        <v>4087</v>
      </c>
      <c r="F2000" s="582" t="s">
        <v>7323</v>
      </c>
      <c r="G2000" s="715" t="s">
        <v>8568</v>
      </c>
      <c r="H2000" s="723">
        <v>1</v>
      </c>
      <c r="I2000" s="684">
        <v>0.44</v>
      </c>
      <c r="J2000" s="684">
        <v>3.6863999999999999</v>
      </c>
      <c r="K2000" s="684" t="s">
        <v>9173</v>
      </c>
      <c r="L2000" s="445">
        <v>28268.802692603374</v>
      </c>
      <c r="M2000" s="446">
        <f>L2000*ЗМІСТ!$E$13/1000*1.2</f>
        <v>1782.7392499979082</v>
      </c>
      <c r="N2000" s="874"/>
      <c r="O2000" s="875"/>
      <c r="P2000" s="1033"/>
      <c r="Q2000" s="887"/>
      <c r="R2000" s="672"/>
      <c r="S2000" s="670"/>
      <c r="T2000" s="671"/>
      <c r="U2000" s="425"/>
    </row>
    <row r="2001" spans="1:21" ht="13.5" customHeight="1" outlineLevel="1">
      <c r="A2001" s="425"/>
      <c r="B2001" s="170">
        <f t="shared" si="32"/>
        <v>1994</v>
      </c>
      <c r="C2001" s="450"/>
      <c r="D2001" s="47">
        <v>8595057672642</v>
      </c>
      <c r="E2001" s="204" t="s">
        <v>4088</v>
      </c>
      <c r="F2001" s="582" t="s">
        <v>7324</v>
      </c>
      <c r="G2001" s="715" t="s">
        <v>8568</v>
      </c>
      <c r="H2001" s="723">
        <v>50</v>
      </c>
      <c r="I2001" s="684">
        <v>0.14199999999999999</v>
      </c>
      <c r="J2001" s="684">
        <v>0.10332</v>
      </c>
      <c r="K2001" s="684" t="s">
        <v>9173</v>
      </c>
      <c r="L2001" s="445">
        <v>2482.0829689744319</v>
      </c>
      <c r="M2001" s="446">
        <f>L2001*ЗМІСТ!$E$13/1000*1.2</f>
        <v>156.52968322212851</v>
      </c>
      <c r="N2001" s="874"/>
      <c r="O2001" s="875"/>
      <c r="P2001" s="1033"/>
      <c r="Q2001" s="887"/>
      <c r="R2001" s="672"/>
      <c r="S2001" s="670"/>
      <c r="T2001" s="671"/>
      <c r="U2001" s="425"/>
    </row>
    <row r="2002" spans="1:21" ht="13.5" customHeight="1" outlineLevel="1">
      <c r="A2002" s="425"/>
      <c r="B2002" s="170">
        <f t="shared" si="32"/>
        <v>1995</v>
      </c>
      <c r="C2002" s="450"/>
      <c r="D2002" s="47">
        <v>8595057672666</v>
      </c>
      <c r="E2002" s="204" t="s">
        <v>4089</v>
      </c>
      <c r="F2002" s="582" t="s">
        <v>7324</v>
      </c>
      <c r="G2002" s="715" t="s">
        <v>8568</v>
      </c>
      <c r="H2002" s="723">
        <v>100</v>
      </c>
      <c r="I2002" s="684">
        <v>6.7000000000000004E-2</v>
      </c>
      <c r="J2002" s="684">
        <v>5.1659999999999998E-2</v>
      </c>
      <c r="K2002" s="684" t="s">
        <v>9173</v>
      </c>
      <c r="L2002" s="445">
        <v>1741.3505341837774</v>
      </c>
      <c r="M2002" s="446">
        <f>L2002*ЗМІСТ!$E$13/1000*1.2</f>
        <v>109.81625147168026</v>
      </c>
      <c r="N2002" s="874"/>
      <c r="O2002" s="875"/>
      <c r="P2002" s="1033"/>
      <c r="Q2002" s="887"/>
      <c r="R2002" s="672"/>
      <c r="S2002" s="670"/>
      <c r="T2002" s="671"/>
      <c r="U2002" s="425"/>
    </row>
    <row r="2003" spans="1:21" ht="13.5" customHeight="1" outlineLevel="1">
      <c r="A2003" s="425"/>
      <c r="B2003" s="170">
        <f t="shared" si="32"/>
        <v>1996</v>
      </c>
      <c r="C2003" s="450"/>
      <c r="D2003" s="47">
        <v>8595057672765</v>
      </c>
      <c r="E2003" s="204" t="s">
        <v>4090</v>
      </c>
      <c r="F2003" s="582" t="s">
        <v>7325</v>
      </c>
      <c r="G2003" s="715" t="s">
        <v>8568</v>
      </c>
      <c r="H2003" s="723">
        <v>1</v>
      </c>
      <c r="I2003" s="684">
        <v>1.2</v>
      </c>
      <c r="J2003" s="684">
        <v>13.160448000000001</v>
      </c>
      <c r="K2003" s="684" t="s">
        <v>9173</v>
      </c>
      <c r="L2003" s="445">
        <v>34077.993626188079</v>
      </c>
      <c r="M2003" s="446">
        <f>L2003*ЗМІСТ!$E$13/1000*1.2</f>
        <v>2149.0891375629444</v>
      </c>
      <c r="N2003" s="874"/>
      <c r="O2003" s="875"/>
      <c r="P2003" s="1033"/>
      <c r="Q2003" s="887"/>
      <c r="R2003" s="672"/>
      <c r="S2003" s="670"/>
      <c r="T2003" s="671"/>
      <c r="U2003" s="425"/>
    </row>
    <row r="2004" spans="1:21" ht="13.5" customHeight="1" outlineLevel="1">
      <c r="A2004" s="425"/>
      <c r="B2004" s="170">
        <f t="shared" si="32"/>
        <v>1997</v>
      </c>
      <c r="C2004" s="450"/>
      <c r="D2004" s="47">
        <v>8595057672772</v>
      </c>
      <c r="E2004" s="204" t="s">
        <v>4091</v>
      </c>
      <c r="F2004" s="582" t="s">
        <v>7326</v>
      </c>
      <c r="G2004" s="715" t="s">
        <v>8568</v>
      </c>
      <c r="H2004" s="723">
        <v>1</v>
      </c>
      <c r="I2004" s="684">
        <v>1.9</v>
      </c>
      <c r="J2004" s="684">
        <v>24.138197999999999</v>
      </c>
      <c r="K2004" s="684" t="s">
        <v>9173</v>
      </c>
      <c r="L2004" s="445">
        <v>46794.249867601866</v>
      </c>
      <c r="M2004" s="446">
        <f>L2004*ЗМІСТ!$E$13/1000*1.2</f>
        <v>2951.0250865704652</v>
      </c>
      <c r="N2004" s="874"/>
      <c r="O2004" s="875"/>
      <c r="P2004" s="1033"/>
      <c r="Q2004" s="887"/>
      <c r="R2004" s="672"/>
      <c r="S2004" s="670"/>
      <c r="T2004" s="671"/>
      <c r="U2004" s="425"/>
    </row>
    <row r="2005" spans="1:21" ht="13.5" customHeight="1" outlineLevel="1">
      <c r="A2005" s="425"/>
      <c r="B2005" s="170">
        <f t="shared" si="32"/>
        <v>1998</v>
      </c>
      <c r="C2005" s="450"/>
      <c r="D2005" s="47">
        <v>8595057672826</v>
      </c>
      <c r="E2005" s="204" t="s">
        <v>4092</v>
      </c>
      <c r="F2005" s="582" t="s">
        <v>7327</v>
      </c>
      <c r="G2005" s="715" t="s">
        <v>8568</v>
      </c>
      <c r="H2005" s="723">
        <v>1</v>
      </c>
      <c r="I2005" s="684">
        <v>0.86</v>
      </c>
      <c r="J2005" s="684">
        <v>6.7092479999999997</v>
      </c>
      <c r="K2005" s="684" t="s">
        <v>9173</v>
      </c>
      <c r="L2005" s="445">
        <v>28792.424557382546</v>
      </c>
      <c r="M2005" s="446">
        <f>L2005*ЗМІСТ!$E$13/1000*1.2</f>
        <v>1815.7608554988435</v>
      </c>
      <c r="N2005" s="874"/>
      <c r="O2005" s="875"/>
      <c r="P2005" s="1033"/>
      <c r="Q2005" s="887"/>
      <c r="R2005" s="672"/>
      <c r="S2005" s="670"/>
      <c r="T2005" s="671"/>
      <c r="U2005" s="425"/>
    </row>
    <row r="2006" spans="1:21" ht="13.5" customHeight="1" outlineLevel="1">
      <c r="A2006" s="425"/>
      <c r="B2006" s="170">
        <f t="shared" si="32"/>
        <v>1999</v>
      </c>
      <c r="C2006" s="450"/>
      <c r="D2006" s="47">
        <v>8595057672857</v>
      </c>
      <c r="E2006" s="204" t="s">
        <v>4093</v>
      </c>
      <c r="F2006" s="582" t="s">
        <v>7328</v>
      </c>
      <c r="G2006" s="715" t="s">
        <v>8568</v>
      </c>
      <c r="H2006" s="723">
        <v>1</v>
      </c>
      <c r="I2006" s="684">
        <v>1.52</v>
      </c>
      <c r="J2006" s="684">
        <v>12.305747999999999</v>
      </c>
      <c r="K2006" s="684" t="s">
        <v>9173</v>
      </c>
      <c r="L2006" s="445">
        <v>40800.499719415682</v>
      </c>
      <c r="M2006" s="446">
        <f>L2006*ЗМІСТ!$E$13/1000*1.2</f>
        <v>2573.0361862252753</v>
      </c>
      <c r="N2006" s="874"/>
      <c r="O2006" s="875"/>
      <c r="P2006" s="1033"/>
      <c r="Q2006" s="887"/>
      <c r="R2006" s="672"/>
      <c r="S2006" s="670"/>
      <c r="T2006" s="671"/>
      <c r="U2006" s="425"/>
    </row>
    <row r="2007" spans="1:21" ht="13.5" customHeight="1" outlineLevel="1">
      <c r="A2007" s="425"/>
      <c r="B2007" s="170">
        <f t="shared" si="32"/>
        <v>2000</v>
      </c>
      <c r="C2007" s="450"/>
      <c r="D2007" s="47">
        <v>8595057672888</v>
      </c>
      <c r="E2007" s="204" t="s">
        <v>4094</v>
      </c>
      <c r="F2007" s="582" t="s">
        <v>7329</v>
      </c>
      <c r="G2007" s="715" t="s">
        <v>8568</v>
      </c>
      <c r="H2007" s="723">
        <v>1</v>
      </c>
      <c r="I2007" s="684">
        <v>0.61</v>
      </c>
      <c r="J2007" s="684">
        <v>4.5045000000000002</v>
      </c>
      <c r="K2007" s="684" t="s">
        <v>9173</v>
      </c>
      <c r="L2007" s="445">
        <v>25267.421195688901</v>
      </c>
      <c r="M2007" s="446">
        <f>L2007*ЗМІСТ!$E$13/1000*1.2</f>
        <v>1593.4606074975334</v>
      </c>
      <c r="N2007" s="874"/>
      <c r="O2007" s="875"/>
      <c r="P2007" s="1033"/>
      <c r="Q2007" s="887"/>
      <c r="R2007" s="672"/>
      <c r="S2007" s="670"/>
      <c r="T2007" s="671"/>
      <c r="U2007" s="425"/>
    </row>
    <row r="2008" spans="1:21" ht="13.5" customHeight="1" outlineLevel="1">
      <c r="A2008" s="425"/>
      <c r="B2008" s="170">
        <f t="shared" si="32"/>
        <v>2001</v>
      </c>
      <c r="C2008" s="450"/>
      <c r="D2008" s="47">
        <v>8595057673663</v>
      </c>
      <c r="E2008" s="204" t="s">
        <v>4095</v>
      </c>
      <c r="F2008" s="582" t="s">
        <v>7330</v>
      </c>
      <c r="G2008" s="715" t="s">
        <v>8568</v>
      </c>
      <c r="H2008" s="723">
        <v>500</v>
      </c>
      <c r="I2008" s="684">
        <v>1.2999999999999999E-2</v>
      </c>
      <c r="J2008" s="684">
        <v>1.6379999999999999E-2</v>
      </c>
      <c r="K2008" s="684" t="s">
        <v>9173</v>
      </c>
      <c r="L2008" s="445">
        <v>945.63509042116061</v>
      </c>
      <c r="M2008" s="446">
        <f>L2008*ЗМІСТ!$E$13/1000*1.2</f>
        <v>59.635380040705606</v>
      </c>
      <c r="N2008" s="874"/>
      <c r="O2008" s="875"/>
      <c r="P2008" s="1033"/>
      <c r="Q2008" s="887"/>
      <c r="R2008" s="672"/>
      <c r="S2008" s="670"/>
      <c r="T2008" s="671"/>
      <c r="U2008" s="425"/>
    </row>
    <row r="2009" spans="1:21" ht="13.5" customHeight="1" outlineLevel="1">
      <c r="A2009" s="425"/>
      <c r="B2009" s="170">
        <f t="shared" si="32"/>
        <v>2002</v>
      </c>
      <c r="C2009" s="450"/>
      <c r="D2009" s="47">
        <v>8595057673694</v>
      </c>
      <c r="E2009" s="204" t="s">
        <v>4096</v>
      </c>
      <c r="F2009" s="582" t="s">
        <v>7331</v>
      </c>
      <c r="G2009" s="715" t="s">
        <v>8567</v>
      </c>
      <c r="H2009" s="723">
        <v>20</v>
      </c>
      <c r="I2009" s="684">
        <v>0.73</v>
      </c>
      <c r="J2009" s="684">
        <v>1</v>
      </c>
      <c r="K2009" s="684" t="s">
        <v>9173</v>
      </c>
      <c r="L2009" s="445">
        <v>9651.4320312400614</v>
      </c>
      <c r="M2009" s="446">
        <f>L2009*ЗМІСТ!$E$13/1000*1.2</f>
        <v>608.65636538899821</v>
      </c>
      <c r="N2009" s="874"/>
      <c r="O2009" s="875"/>
      <c r="P2009" s="1033"/>
      <c r="Q2009" s="887"/>
      <c r="R2009" s="672"/>
      <c r="S2009" s="670"/>
      <c r="T2009" s="671"/>
      <c r="U2009" s="425"/>
    </row>
    <row r="2010" spans="1:21" ht="13.5" customHeight="1" outlineLevel="1">
      <c r="A2010" s="425"/>
      <c r="B2010" s="170">
        <f t="shared" si="32"/>
        <v>2003</v>
      </c>
      <c r="C2010" s="450"/>
      <c r="D2010" s="47">
        <v>8595057673717</v>
      </c>
      <c r="E2010" s="204" t="s">
        <v>4097</v>
      </c>
      <c r="F2010" s="582" t="s">
        <v>7332</v>
      </c>
      <c r="G2010" s="715" t="s">
        <v>8567</v>
      </c>
      <c r="H2010" s="723">
        <v>4</v>
      </c>
      <c r="I2010" s="684">
        <v>1.33</v>
      </c>
      <c r="J2010" s="684">
        <v>6.25</v>
      </c>
      <c r="K2010" s="684" t="s">
        <v>9173</v>
      </c>
      <c r="L2010" s="445">
        <v>19016.68616384533</v>
      </c>
      <c r="M2010" s="446">
        <f>L2010*ЗМІСТ!$E$13/1000*1.2</f>
        <v>1199.2652535669556</v>
      </c>
      <c r="N2010" s="874"/>
      <c r="O2010" s="875"/>
      <c r="P2010" s="1033"/>
      <c r="Q2010" s="887"/>
      <c r="R2010" s="672"/>
      <c r="S2010" s="670"/>
      <c r="T2010" s="671"/>
      <c r="U2010" s="425"/>
    </row>
    <row r="2011" spans="1:21" ht="13.5" customHeight="1" outlineLevel="1">
      <c r="A2011" s="425"/>
      <c r="B2011" s="170">
        <f t="shared" si="32"/>
        <v>2004</v>
      </c>
      <c r="C2011" s="450"/>
      <c r="D2011" s="47">
        <v>8595057673724</v>
      </c>
      <c r="E2011" s="204" t="s">
        <v>4098</v>
      </c>
      <c r="F2011" s="582" t="s">
        <v>7333</v>
      </c>
      <c r="G2011" s="715" t="s">
        <v>8567</v>
      </c>
      <c r="H2011" s="723">
        <v>20</v>
      </c>
      <c r="I2011" s="684">
        <v>0.28799999999999998</v>
      </c>
      <c r="J2011" s="684">
        <v>0.26</v>
      </c>
      <c r="K2011" s="684" t="s">
        <v>9173</v>
      </c>
      <c r="L2011" s="445">
        <v>3794.6925980507267</v>
      </c>
      <c r="M2011" s="446">
        <f>L2011*ЗМІСТ!$E$13/1000*1.2</f>
        <v>239.30788685265532</v>
      </c>
      <c r="N2011" s="874"/>
      <c r="O2011" s="875"/>
      <c r="P2011" s="1033"/>
      <c r="Q2011" s="887"/>
      <c r="R2011" s="672"/>
      <c r="S2011" s="670"/>
      <c r="T2011" s="671"/>
      <c r="U2011" s="425"/>
    </row>
    <row r="2012" spans="1:21" ht="13.5" customHeight="1" outlineLevel="1">
      <c r="A2012" s="425"/>
      <c r="B2012" s="170">
        <f t="shared" si="32"/>
        <v>2005</v>
      </c>
      <c r="C2012" s="450"/>
      <c r="D2012" s="47">
        <v>8595057673755</v>
      </c>
      <c r="E2012" s="204" t="s">
        <v>4099</v>
      </c>
      <c r="F2012" s="582" t="s">
        <v>7334</v>
      </c>
      <c r="G2012" s="715" t="s">
        <v>8567</v>
      </c>
      <c r="H2012" s="723">
        <v>20</v>
      </c>
      <c r="I2012" s="684">
        <v>0.42720000000000002</v>
      </c>
      <c r="J2012" s="684">
        <v>0.496</v>
      </c>
      <c r="K2012" s="684" t="s">
        <v>9173</v>
      </c>
      <c r="L2012" s="445">
        <v>5825.5242472485224</v>
      </c>
      <c r="M2012" s="446">
        <f>L2012*ЗМІСТ!$E$13/1000*1.2</f>
        <v>367.37992904460123</v>
      </c>
      <c r="N2012" s="874"/>
      <c r="O2012" s="875"/>
      <c r="P2012" s="1033"/>
      <c r="Q2012" s="887"/>
      <c r="R2012" s="672"/>
      <c r="S2012" s="670"/>
      <c r="T2012" s="671"/>
      <c r="U2012" s="425"/>
    </row>
    <row r="2013" spans="1:21" ht="13.5" customHeight="1" outlineLevel="1">
      <c r="A2013" s="425"/>
      <c r="B2013" s="170">
        <f t="shared" si="32"/>
        <v>2006</v>
      </c>
      <c r="C2013" s="450"/>
      <c r="D2013" s="47">
        <v>8595057673786</v>
      </c>
      <c r="E2013" s="204" t="s">
        <v>4100</v>
      </c>
      <c r="F2013" s="582" t="s">
        <v>7335</v>
      </c>
      <c r="G2013" s="715" t="s">
        <v>8568</v>
      </c>
      <c r="H2013" s="723">
        <v>1</v>
      </c>
      <c r="I2013" s="684">
        <v>0.372</v>
      </c>
      <c r="J2013" s="684">
        <v>0.96943500000000005</v>
      </c>
      <c r="K2013" s="684" t="s">
        <v>9173</v>
      </c>
      <c r="L2013" s="445">
        <v>11219.818909700665</v>
      </c>
      <c r="M2013" s="446">
        <f>L2013*ЗМІСТ!$E$13/1000*1.2</f>
        <v>707.56486455033712</v>
      </c>
      <c r="N2013" s="874"/>
      <c r="O2013" s="875"/>
      <c r="P2013" s="1033"/>
      <c r="Q2013" s="887"/>
      <c r="R2013" s="672"/>
      <c r="S2013" s="670"/>
      <c r="T2013" s="671"/>
      <c r="U2013" s="425"/>
    </row>
    <row r="2014" spans="1:21" ht="13.5" customHeight="1" outlineLevel="1">
      <c r="A2014" s="425"/>
      <c r="B2014" s="170">
        <f t="shared" si="32"/>
        <v>2007</v>
      </c>
      <c r="C2014" s="450"/>
      <c r="D2014" s="47">
        <v>8595057673793</v>
      </c>
      <c r="E2014" s="204" t="s">
        <v>4101</v>
      </c>
      <c r="F2014" s="582" t="s">
        <v>7336</v>
      </c>
      <c r="G2014" s="715" t="s">
        <v>8568</v>
      </c>
      <c r="H2014" s="723">
        <v>1</v>
      </c>
      <c r="I2014" s="684">
        <v>0.67100000000000004</v>
      </c>
      <c r="J2014" s="684">
        <v>1.9088099999999999</v>
      </c>
      <c r="K2014" s="684" t="s">
        <v>9173</v>
      </c>
      <c r="L2014" s="445">
        <v>17816.370983761051</v>
      </c>
      <c r="M2014" s="446">
        <f>L2014*ЗМІСТ!$E$13/1000*1.2</f>
        <v>1123.5687691005494</v>
      </c>
      <c r="N2014" s="874"/>
      <c r="O2014" s="875"/>
      <c r="P2014" s="1033"/>
      <c r="Q2014" s="887"/>
      <c r="R2014" s="672"/>
      <c r="S2014" s="670"/>
      <c r="T2014" s="671"/>
      <c r="U2014" s="425"/>
    </row>
    <row r="2015" spans="1:21" ht="13.5" customHeight="1" outlineLevel="1">
      <c r="A2015" s="425"/>
      <c r="B2015" s="170">
        <f t="shared" si="32"/>
        <v>2008</v>
      </c>
      <c r="C2015" s="450"/>
      <c r="D2015" s="47">
        <v>8595057673809</v>
      </c>
      <c r="E2015" s="204" t="s">
        <v>4102</v>
      </c>
      <c r="F2015" s="582" t="s">
        <v>7337</v>
      </c>
      <c r="G2015" s="715" t="s">
        <v>8568</v>
      </c>
      <c r="H2015" s="723">
        <v>1</v>
      </c>
      <c r="I2015" s="684">
        <v>1.27</v>
      </c>
      <c r="J2015" s="684">
        <v>3.78756</v>
      </c>
      <c r="K2015" s="684" t="s">
        <v>9173</v>
      </c>
      <c r="L2015" s="445">
        <v>47509.572326674679</v>
      </c>
      <c r="M2015" s="446">
        <f>L2015*ЗМІСТ!$E$13/1000*1.2</f>
        <v>2996.1360676778395</v>
      </c>
      <c r="N2015" s="874"/>
      <c r="O2015" s="875"/>
      <c r="P2015" s="1033"/>
      <c r="Q2015" s="887"/>
      <c r="R2015" s="672"/>
      <c r="S2015" s="670"/>
      <c r="T2015" s="671"/>
      <c r="U2015" s="425"/>
    </row>
    <row r="2016" spans="1:21" ht="13.5" customHeight="1" outlineLevel="1">
      <c r="A2016" s="425"/>
      <c r="B2016" s="170">
        <f t="shared" si="32"/>
        <v>2009</v>
      </c>
      <c r="C2016" s="450"/>
      <c r="D2016" s="47">
        <v>8595057673823</v>
      </c>
      <c r="E2016" s="204" t="s">
        <v>4103</v>
      </c>
      <c r="F2016" s="582" t="s">
        <v>7338</v>
      </c>
      <c r="G2016" s="715" t="s">
        <v>8568</v>
      </c>
      <c r="H2016" s="723">
        <v>1</v>
      </c>
      <c r="I2016" s="684">
        <v>0.312</v>
      </c>
      <c r="J2016" s="684">
        <v>0.96943500000000005</v>
      </c>
      <c r="K2016" s="684" t="s">
        <v>9173</v>
      </c>
      <c r="L2016" s="445">
        <v>9007.1820059237671</v>
      </c>
      <c r="M2016" s="446">
        <f>L2016*ЗМІСТ!$E$13/1000*1.2</f>
        <v>568.02748487245537</v>
      </c>
      <c r="N2016" s="874"/>
      <c r="O2016" s="875"/>
      <c r="P2016" s="1033"/>
      <c r="Q2016" s="887"/>
      <c r="R2016" s="672"/>
      <c r="S2016" s="670"/>
      <c r="T2016" s="671"/>
      <c r="U2016" s="425"/>
    </row>
    <row r="2017" spans="1:21" ht="13.5" customHeight="1" outlineLevel="1">
      <c r="A2017" s="425"/>
      <c r="B2017" s="170">
        <f t="shared" si="32"/>
        <v>2010</v>
      </c>
      <c r="C2017" s="450"/>
      <c r="D2017" s="47">
        <v>8595057673830</v>
      </c>
      <c r="E2017" s="204" t="s">
        <v>4104</v>
      </c>
      <c r="F2017" s="582" t="s">
        <v>7339</v>
      </c>
      <c r="G2017" s="715" t="s">
        <v>8568</v>
      </c>
      <c r="H2017" s="723">
        <v>1</v>
      </c>
      <c r="I2017" s="684">
        <v>0.56299999999999994</v>
      </c>
      <c r="J2017" s="684">
        <v>1.9088099999999999</v>
      </c>
      <c r="K2017" s="684" t="s">
        <v>9173</v>
      </c>
      <c r="L2017" s="445">
        <v>14639.873310677482</v>
      </c>
      <c r="M2017" s="446">
        <f>L2017*ЗМІСТ!$E$13/1000*1.2</f>
        <v>923.24662808483504</v>
      </c>
      <c r="N2017" s="874"/>
      <c r="O2017" s="875"/>
      <c r="P2017" s="1033"/>
      <c r="Q2017" s="887"/>
      <c r="R2017" s="672"/>
      <c r="S2017" s="670"/>
      <c r="T2017" s="671"/>
      <c r="U2017" s="425"/>
    </row>
    <row r="2018" spans="1:21" ht="13.5" customHeight="1" outlineLevel="1">
      <c r="A2018" s="425"/>
      <c r="B2018" s="170">
        <f t="shared" si="32"/>
        <v>2011</v>
      </c>
      <c r="C2018" s="450"/>
      <c r="D2018" s="47">
        <v>8595057673854</v>
      </c>
      <c r="E2018" s="204" t="s">
        <v>4105</v>
      </c>
      <c r="F2018" s="582" t="s">
        <v>7340</v>
      </c>
      <c r="G2018" s="715" t="s">
        <v>8568</v>
      </c>
      <c r="H2018" s="723">
        <v>1</v>
      </c>
      <c r="I2018" s="684">
        <v>0.185</v>
      </c>
      <c r="J2018" s="684">
        <v>0.49598999999999999</v>
      </c>
      <c r="K2018" s="684" t="s">
        <v>9173</v>
      </c>
      <c r="L2018" s="445">
        <v>6626.17417413152</v>
      </c>
      <c r="M2018" s="446">
        <f>L2018*ЗМІСТ!$E$13/1000*1.2</f>
        <v>417.87198792956224</v>
      </c>
      <c r="N2018" s="874"/>
      <c r="O2018" s="875"/>
      <c r="P2018" s="1033"/>
      <c r="Q2018" s="887"/>
      <c r="R2018" s="672"/>
      <c r="S2018" s="670"/>
      <c r="T2018" s="671"/>
      <c r="U2018" s="425"/>
    </row>
    <row r="2019" spans="1:21" ht="13.5" customHeight="1" outlineLevel="1">
      <c r="A2019" s="425"/>
      <c r="B2019" s="170">
        <f t="shared" si="32"/>
        <v>2012</v>
      </c>
      <c r="C2019" s="450"/>
      <c r="D2019" s="47">
        <v>8595057674011</v>
      </c>
      <c r="E2019" s="204" t="s">
        <v>4106</v>
      </c>
      <c r="F2019" s="582" t="s">
        <v>7341</v>
      </c>
      <c r="G2019" s="715" t="s">
        <v>8568</v>
      </c>
      <c r="H2019" s="723">
        <v>1</v>
      </c>
      <c r="I2019" s="684">
        <v>0.57799999999999996</v>
      </c>
      <c r="J2019" s="684">
        <v>3.3417599999999998</v>
      </c>
      <c r="K2019" s="684" t="s">
        <v>9173</v>
      </c>
      <c r="L2019" s="445">
        <v>21713.616676717105</v>
      </c>
      <c r="M2019" s="446">
        <f>L2019*ЗМІСТ!$E$13/1000*1.2</f>
        <v>1369.3440479218191</v>
      </c>
      <c r="N2019" s="874"/>
      <c r="O2019" s="875"/>
      <c r="P2019" s="1033"/>
      <c r="Q2019" s="887"/>
      <c r="R2019" s="672"/>
      <c r="S2019" s="670"/>
      <c r="T2019" s="671"/>
      <c r="U2019" s="425"/>
    </row>
    <row r="2020" spans="1:21" ht="13.5" customHeight="1" outlineLevel="1">
      <c r="A2020" s="425"/>
      <c r="B2020" s="170">
        <f t="shared" si="32"/>
        <v>2013</v>
      </c>
      <c r="C2020" s="450"/>
      <c r="D2020" s="47">
        <v>8595057674042</v>
      </c>
      <c r="E2020" s="204" t="s">
        <v>4107</v>
      </c>
      <c r="F2020" s="582" t="s">
        <v>7342</v>
      </c>
      <c r="G2020" s="715" t="s">
        <v>8568</v>
      </c>
      <c r="H2020" s="723">
        <v>1</v>
      </c>
      <c r="I2020" s="684">
        <v>1.2190000000000001</v>
      </c>
      <c r="J2020" s="684">
        <v>5.3461350000000003</v>
      </c>
      <c r="K2020" s="684" t="s">
        <v>9173</v>
      </c>
      <c r="L2020" s="445">
        <v>38303.856430675522</v>
      </c>
      <c r="M2020" s="446">
        <f>L2020*ЗМІСТ!$E$13/1000*1.2</f>
        <v>2415.5882733270919</v>
      </c>
      <c r="N2020" s="874"/>
      <c r="O2020" s="875"/>
      <c r="P2020" s="1033"/>
      <c r="Q2020" s="887"/>
      <c r="R2020" s="672"/>
      <c r="S2020" s="670"/>
      <c r="T2020" s="671"/>
      <c r="U2020" s="425"/>
    </row>
    <row r="2021" spans="1:21" ht="13.5" customHeight="1" outlineLevel="1">
      <c r="A2021" s="425"/>
      <c r="B2021" s="170">
        <f t="shared" si="32"/>
        <v>2014</v>
      </c>
      <c r="C2021" s="450"/>
      <c r="D2021" s="47">
        <v>8595057674073</v>
      </c>
      <c r="E2021" s="204" t="s">
        <v>4108</v>
      </c>
      <c r="F2021" s="582" t="s">
        <v>7343</v>
      </c>
      <c r="G2021" s="715" t="s">
        <v>8568</v>
      </c>
      <c r="H2021" s="723">
        <v>1</v>
      </c>
      <c r="I2021" s="684">
        <v>2.9529999999999998</v>
      </c>
      <c r="J2021" s="684">
        <v>10.78656</v>
      </c>
      <c r="K2021" s="684" t="s">
        <v>9173</v>
      </c>
      <c r="L2021" s="445">
        <v>71903.672069267239</v>
      </c>
      <c r="M2021" s="446">
        <f>L2021*ЗМІСТ!$E$13/1000*1.2</f>
        <v>4534.5216707887375</v>
      </c>
      <c r="N2021" s="874"/>
      <c r="O2021" s="875"/>
      <c r="P2021" s="1033"/>
      <c r="Q2021" s="887"/>
      <c r="R2021" s="672"/>
      <c r="S2021" s="670"/>
      <c r="T2021" s="671"/>
      <c r="U2021" s="425"/>
    </row>
    <row r="2022" spans="1:21" ht="13.5" customHeight="1" outlineLevel="1">
      <c r="A2022" s="425"/>
      <c r="B2022" s="170">
        <f t="shared" si="32"/>
        <v>2015</v>
      </c>
      <c r="C2022" s="450"/>
      <c r="D2022" s="47">
        <v>8595057674097</v>
      </c>
      <c r="E2022" s="204" t="s">
        <v>4109</v>
      </c>
      <c r="F2022" s="582" t="s">
        <v>7344</v>
      </c>
      <c r="G2022" s="715" t="s">
        <v>8568</v>
      </c>
      <c r="H2022" s="723">
        <v>1</v>
      </c>
      <c r="I2022" s="684">
        <v>0.311</v>
      </c>
      <c r="J2022" s="684">
        <v>2.5092150000000002</v>
      </c>
      <c r="K2022" s="684" t="s">
        <v>9173</v>
      </c>
      <c r="L2022" s="445">
        <v>16634.577010466077</v>
      </c>
      <c r="M2022" s="446">
        <f>L2022*ЗМІСТ!$E$13/1000*1.2</f>
        <v>1049.0403030557109</v>
      </c>
      <c r="N2022" s="874"/>
      <c r="O2022" s="875"/>
      <c r="P2022" s="1033"/>
      <c r="Q2022" s="887"/>
      <c r="R2022" s="672"/>
      <c r="S2022" s="670"/>
      <c r="T2022" s="671"/>
      <c r="U2022" s="425"/>
    </row>
    <row r="2023" spans="1:21" ht="13.5" customHeight="1" outlineLevel="1">
      <c r="A2023" s="425"/>
      <c r="B2023" s="170">
        <f t="shared" si="32"/>
        <v>2016</v>
      </c>
      <c r="C2023" s="450"/>
      <c r="D2023" s="47">
        <v>8595057674554</v>
      </c>
      <c r="E2023" s="204" t="s">
        <v>4110</v>
      </c>
      <c r="F2023" s="582" t="s">
        <v>7345</v>
      </c>
      <c r="G2023" s="715" t="s">
        <v>8568</v>
      </c>
      <c r="H2023" s="723">
        <v>1</v>
      </c>
      <c r="I2023" s="684">
        <v>0.34899999999999998</v>
      </c>
      <c r="J2023" s="684">
        <v>1.3590150000000001</v>
      </c>
      <c r="K2023" s="684" t="s">
        <v>9173</v>
      </c>
      <c r="L2023" s="445">
        <v>10786.195304268393</v>
      </c>
      <c r="M2023" s="446">
        <f>L2023*ЗМІСТ!$E$13/1000*1.2</f>
        <v>680.21889487713327</v>
      </c>
      <c r="N2023" s="874"/>
      <c r="O2023" s="875"/>
      <c r="P2023" s="1033"/>
      <c r="Q2023" s="887"/>
      <c r="R2023" s="672"/>
      <c r="S2023" s="670"/>
      <c r="T2023" s="671"/>
      <c r="U2023" s="425"/>
    </row>
    <row r="2024" spans="1:21" ht="13.5" customHeight="1" outlineLevel="1">
      <c r="A2024" s="425"/>
      <c r="B2024" s="170">
        <f t="shared" si="32"/>
        <v>2017</v>
      </c>
      <c r="C2024" s="450"/>
      <c r="D2024" s="47">
        <v>8595057674578</v>
      </c>
      <c r="E2024" s="204" t="s">
        <v>4111</v>
      </c>
      <c r="F2024" s="582" t="s">
        <v>7346</v>
      </c>
      <c r="G2024" s="715" t="s">
        <v>8568</v>
      </c>
      <c r="H2024" s="723">
        <v>1</v>
      </c>
      <c r="I2024" s="684">
        <v>0.80100000000000005</v>
      </c>
      <c r="J2024" s="684">
        <v>2.72214</v>
      </c>
      <c r="K2024" s="684" t="s">
        <v>9173</v>
      </c>
      <c r="L2024" s="445">
        <v>20359.688529085193</v>
      </c>
      <c r="M2024" s="446">
        <f>L2024*ЗМІСТ!$E$13/1000*1.2</f>
        <v>1283.9601398480638</v>
      </c>
      <c r="N2024" s="874"/>
      <c r="O2024" s="875"/>
      <c r="P2024" s="1033"/>
      <c r="Q2024" s="887"/>
      <c r="R2024" s="672"/>
      <c r="S2024" s="670"/>
      <c r="T2024" s="671"/>
      <c r="U2024" s="425"/>
    </row>
    <row r="2025" spans="1:21" ht="13.5" customHeight="1" outlineLevel="1">
      <c r="A2025" s="425"/>
      <c r="B2025" s="170">
        <f t="shared" si="32"/>
        <v>2018</v>
      </c>
      <c r="C2025" s="450"/>
      <c r="D2025" s="47">
        <v>8595057674608</v>
      </c>
      <c r="E2025" s="204" t="s">
        <v>4112</v>
      </c>
      <c r="F2025" s="582" t="s">
        <v>7347</v>
      </c>
      <c r="G2025" s="715" t="s">
        <v>8568</v>
      </c>
      <c r="H2025" s="723">
        <v>1</v>
      </c>
      <c r="I2025" s="684">
        <v>0.17799999999999999</v>
      </c>
      <c r="J2025" s="684">
        <v>0.84965999999999997</v>
      </c>
      <c r="K2025" s="684" t="s">
        <v>9173</v>
      </c>
      <c r="L2025" s="445">
        <v>7703.1981108261152</v>
      </c>
      <c r="M2025" s="446">
        <f>L2025*ЗМІСТ!$E$13/1000*1.2</f>
        <v>485.79325314944037</v>
      </c>
      <c r="N2025" s="874"/>
      <c r="O2025" s="875"/>
      <c r="P2025" s="1033"/>
      <c r="Q2025" s="887"/>
      <c r="R2025" s="672"/>
      <c r="S2025" s="670"/>
      <c r="T2025" s="671"/>
      <c r="U2025" s="425"/>
    </row>
    <row r="2026" spans="1:21" ht="13.5" customHeight="1" outlineLevel="1">
      <c r="A2026" s="425"/>
      <c r="B2026" s="170">
        <f t="shared" si="32"/>
        <v>2019</v>
      </c>
      <c r="C2026" s="450"/>
      <c r="D2026" s="47">
        <v>8595568904720</v>
      </c>
      <c r="E2026" s="204" t="s">
        <v>4113</v>
      </c>
      <c r="F2026" s="582" t="s">
        <v>7348</v>
      </c>
      <c r="G2026" s="715" t="s">
        <v>8568</v>
      </c>
      <c r="H2026" s="723">
        <v>1</v>
      </c>
      <c r="I2026" s="684">
        <v>0.251</v>
      </c>
      <c r="J2026" s="684">
        <v>0.65403</v>
      </c>
      <c r="K2026" s="684" t="s">
        <v>9173</v>
      </c>
      <c r="L2026" s="445">
        <v>6963.9186954971201</v>
      </c>
      <c r="M2026" s="446">
        <f>L2026*ЗМІСТ!$E$13/1000*1.2</f>
        <v>439.17145438583907</v>
      </c>
      <c r="N2026" s="874"/>
      <c r="O2026" s="875"/>
      <c r="P2026" s="1033"/>
      <c r="Q2026" s="887"/>
      <c r="R2026" s="672"/>
      <c r="S2026" s="670"/>
      <c r="T2026" s="671"/>
      <c r="U2026" s="425"/>
    </row>
    <row r="2027" spans="1:21" ht="13.5" customHeight="1" outlineLevel="1">
      <c r="A2027" s="425"/>
      <c r="B2027" s="170">
        <f t="shared" si="32"/>
        <v>2020</v>
      </c>
      <c r="C2027" s="450"/>
      <c r="D2027" s="47">
        <v>8595568904737</v>
      </c>
      <c r="E2027" s="204" t="s">
        <v>4114</v>
      </c>
      <c r="F2027" s="582" t="s">
        <v>7349</v>
      </c>
      <c r="G2027" s="715" t="s">
        <v>8568</v>
      </c>
      <c r="H2027" s="723">
        <v>1</v>
      </c>
      <c r="I2027" s="684">
        <v>0.45200000000000001</v>
      </c>
      <c r="J2027" s="684">
        <v>1.2877799999999999</v>
      </c>
      <c r="K2027" s="684" t="s">
        <v>9173</v>
      </c>
      <c r="L2027" s="445">
        <v>12206.099832019463</v>
      </c>
      <c r="M2027" s="446">
        <f>L2027*ЗМІСТ!$E$13/1000*1.2</f>
        <v>769.7635268305022</v>
      </c>
      <c r="N2027" s="874"/>
      <c r="O2027" s="875"/>
      <c r="P2027" s="1033"/>
      <c r="Q2027" s="887"/>
      <c r="R2027" s="672"/>
      <c r="S2027" s="670"/>
      <c r="T2027" s="671"/>
      <c r="U2027" s="425"/>
    </row>
    <row r="2028" spans="1:21" ht="13.5" customHeight="1" outlineLevel="1">
      <c r="A2028" s="425"/>
      <c r="B2028" s="170">
        <f t="shared" si="32"/>
        <v>2021</v>
      </c>
      <c r="C2028" s="450"/>
      <c r="D2028" s="47">
        <v>8595568904744</v>
      </c>
      <c r="E2028" s="204" t="s">
        <v>4115</v>
      </c>
      <c r="F2028" s="582" t="s">
        <v>7350</v>
      </c>
      <c r="G2028" s="715" t="s">
        <v>8568</v>
      </c>
      <c r="H2028" s="723">
        <v>1</v>
      </c>
      <c r="I2028" s="684">
        <v>0.85499999999999998</v>
      </c>
      <c r="J2028" s="684">
        <v>2.5552800000000002</v>
      </c>
      <c r="K2028" s="684" t="s">
        <v>9173</v>
      </c>
      <c r="L2028" s="445">
        <v>18387.328199473246</v>
      </c>
      <c r="M2028" s="446">
        <f>L2028*ЗМІСТ!$E$13/1000*1.2</f>
        <v>1159.5755235990687</v>
      </c>
      <c r="N2028" s="874"/>
      <c r="O2028" s="875"/>
      <c r="P2028" s="1033"/>
      <c r="Q2028" s="887"/>
      <c r="R2028" s="672"/>
      <c r="S2028" s="670"/>
      <c r="T2028" s="671"/>
      <c r="U2028" s="425"/>
    </row>
    <row r="2029" spans="1:21" ht="13.5" customHeight="1" outlineLevel="1">
      <c r="A2029" s="425"/>
      <c r="B2029" s="170">
        <f t="shared" ref="B2029:B2092" si="33">B2028+1</f>
        <v>2022</v>
      </c>
      <c r="C2029" s="450"/>
      <c r="D2029" s="47">
        <v>8595568904713</v>
      </c>
      <c r="E2029" s="204" t="s">
        <v>4116</v>
      </c>
      <c r="F2029" s="582" t="s">
        <v>7351</v>
      </c>
      <c r="G2029" s="715" t="s">
        <v>8568</v>
      </c>
      <c r="H2029" s="723">
        <v>1</v>
      </c>
      <c r="I2029" s="684">
        <v>0.15</v>
      </c>
      <c r="J2029" s="684">
        <v>0.34982999999999997</v>
      </c>
      <c r="K2029" s="684" t="s">
        <v>9173</v>
      </c>
      <c r="L2029" s="445">
        <v>5063.5396265315903</v>
      </c>
      <c r="M2029" s="446">
        <f>L2029*ЗМІСТ!$E$13/1000*1.2</f>
        <v>319.32625284124794</v>
      </c>
      <c r="N2029" s="874"/>
      <c r="O2029" s="875"/>
      <c r="P2029" s="1033"/>
      <c r="Q2029" s="887"/>
      <c r="R2029" s="672"/>
      <c r="S2029" s="670"/>
      <c r="T2029" s="671"/>
      <c r="U2029" s="425"/>
    </row>
    <row r="2030" spans="1:21" ht="13.5" customHeight="1" outlineLevel="1">
      <c r="A2030" s="425"/>
      <c r="B2030" s="170">
        <f t="shared" si="33"/>
        <v>2023</v>
      </c>
      <c r="C2030" s="450"/>
      <c r="D2030" s="47">
        <v>8595057674936</v>
      </c>
      <c r="E2030" s="204" t="s">
        <v>4117</v>
      </c>
      <c r="F2030" s="582" t="s">
        <v>7352</v>
      </c>
      <c r="G2030" s="715" t="s">
        <v>8568</v>
      </c>
      <c r="H2030" s="723">
        <v>1</v>
      </c>
      <c r="I2030" s="684">
        <v>0.46500000000000002</v>
      </c>
      <c r="J2030" s="684">
        <v>2.1310799999999999</v>
      </c>
      <c r="K2030" s="684" t="s">
        <v>9173</v>
      </c>
      <c r="L2030" s="445">
        <v>15752.025678283901</v>
      </c>
      <c r="M2030" s="446">
        <f>L2030*ЗМІСТ!$E$13/1000*1.2</f>
        <v>993.3832270511873</v>
      </c>
      <c r="N2030" s="874"/>
      <c r="O2030" s="875"/>
      <c r="P2030" s="1033"/>
      <c r="Q2030" s="887"/>
      <c r="R2030" s="672"/>
      <c r="S2030" s="670"/>
      <c r="T2030" s="671"/>
      <c r="U2030" s="425"/>
    </row>
    <row r="2031" spans="1:21" ht="13.5" customHeight="1" outlineLevel="1">
      <c r="A2031" s="425"/>
      <c r="B2031" s="170">
        <f t="shared" si="33"/>
        <v>2024</v>
      </c>
      <c r="C2031" s="450"/>
      <c r="D2031" s="47">
        <v>8595057674967</v>
      </c>
      <c r="E2031" s="204" t="s">
        <v>4118</v>
      </c>
      <c r="F2031" s="582" t="s">
        <v>7353</v>
      </c>
      <c r="G2031" s="715" t="s">
        <v>8568</v>
      </c>
      <c r="H2031" s="723">
        <v>1</v>
      </c>
      <c r="I2031" s="684">
        <v>1.012</v>
      </c>
      <c r="J2031" s="684">
        <v>3.8148300000000002</v>
      </c>
      <c r="K2031" s="684" t="s">
        <v>9173</v>
      </c>
      <c r="L2031" s="445">
        <v>25627.1059649665</v>
      </c>
      <c r="M2031" s="446">
        <f>L2031*ЗМІСТ!$E$13/1000*1.2</f>
        <v>1616.1437102376929</v>
      </c>
      <c r="N2031" s="874"/>
      <c r="O2031" s="875"/>
      <c r="P2031" s="1033"/>
      <c r="Q2031" s="887"/>
      <c r="R2031" s="672"/>
      <c r="S2031" s="670"/>
      <c r="T2031" s="671"/>
      <c r="U2031" s="425"/>
    </row>
    <row r="2032" spans="1:21" ht="13.5" customHeight="1" outlineLevel="1">
      <c r="A2032" s="425"/>
      <c r="B2032" s="170">
        <f t="shared" si="33"/>
        <v>2025</v>
      </c>
      <c r="C2032" s="450"/>
      <c r="D2032" s="47">
        <v>8595057675018</v>
      </c>
      <c r="E2032" s="204" t="s">
        <v>4119</v>
      </c>
      <c r="F2032" s="582" t="s">
        <v>7354</v>
      </c>
      <c r="G2032" s="715" t="s">
        <v>8568</v>
      </c>
      <c r="H2032" s="723">
        <v>1</v>
      </c>
      <c r="I2032" s="684">
        <v>0.247</v>
      </c>
      <c r="J2032" s="684">
        <v>1.4601299999999999</v>
      </c>
      <c r="K2032" s="684" t="s">
        <v>9173</v>
      </c>
      <c r="L2032" s="445">
        <v>11457.701586332283</v>
      </c>
      <c r="M2032" s="446">
        <f>L2032*ЗМІСТ!$E$13/1000*1.2</f>
        <v>722.56665960820521</v>
      </c>
      <c r="N2032" s="874"/>
      <c r="O2032" s="875"/>
      <c r="P2032" s="1033"/>
      <c r="Q2032" s="887"/>
      <c r="R2032" s="672"/>
      <c r="S2032" s="670"/>
      <c r="T2032" s="671"/>
      <c r="U2032" s="425"/>
    </row>
    <row r="2033" spans="1:21" ht="13.5" customHeight="1" outlineLevel="1">
      <c r="A2033" s="425"/>
      <c r="B2033" s="170">
        <f t="shared" si="33"/>
        <v>2026</v>
      </c>
      <c r="C2033" s="450"/>
      <c r="D2033" s="47">
        <v>8595057675315</v>
      </c>
      <c r="E2033" s="204" t="s">
        <v>4120</v>
      </c>
      <c r="F2033" s="582" t="s">
        <v>7355</v>
      </c>
      <c r="G2033" s="715" t="s">
        <v>8568</v>
      </c>
      <c r="H2033" s="723">
        <v>50</v>
      </c>
      <c r="I2033" s="684">
        <v>8.2400000000000001E-2</v>
      </c>
      <c r="J2033" s="684">
        <v>0.10332</v>
      </c>
      <c r="K2033" s="684" t="s">
        <v>9173</v>
      </c>
      <c r="L2033" s="445">
        <v>2288.624202603211</v>
      </c>
      <c r="M2033" s="446">
        <f>L2033*ЗМІСТ!$E$13/1000*1.2</f>
        <v>144.32943053309646</v>
      </c>
      <c r="N2033" s="874"/>
      <c r="O2033" s="875"/>
      <c r="P2033" s="1033"/>
      <c r="Q2033" s="887"/>
      <c r="R2033" s="672"/>
      <c r="S2033" s="670"/>
      <c r="T2033" s="671"/>
      <c r="U2033" s="425"/>
    </row>
    <row r="2034" spans="1:21" ht="13.5" customHeight="1" outlineLevel="1">
      <c r="A2034" s="425"/>
      <c r="B2034" s="170">
        <f t="shared" si="33"/>
        <v>2027</v>
      </c>
      <c r="C2034" s="450"/>
      <c r="D2034" s="47">
        <v>8595057675322</v>
      </c>
      <c r="E2034" s="204" t="s">
        <v>4121</v>
      </c>
      <c r="F2034" s="582" t="s">
        <v>7356</v>
      </c>
      <c r="G2034" s="715" t="s">
        <v>8568</v>
      </c>
      <c r="H2034" s="723">
        <v>50</v>
      </c>
      <c r="I2034" s="684">
        <v>0.128</v>
      </c>
      <c r="J2034" s="684">
        <v>0.1638</v>
      </c>
      <c r="K2034" s="684" t="s">
        <v>9173</v>
      </c>
      <c r="L2034" s="445">
        <v>3316.6407774025665</v>
      </c>
      <c r="M2034" s="446">
        <f>L2034*ЗМІСТ!$E$13/1000*1.2</f>
        <v>209.16010332359107</v>
      </c>
      <c r="N2034" s="874"/>
      <c r="O2034" s="875"/>
      <c r="P2034" s="1033"/>
      <c r="Q2034" s="887"/>
      <c r="R2034" s="672"/>
      <c r="S2034" s="670"/>
      <c r="T2034" s="671"/>
      <c r="U2034" s="425"/>
    </row>
    <row r="2035" spans="1:21" ht="13.5" customHeight="1" outlineLevel="1">
      <c r="A2035" s="425"/>
      <c r="B2035" s="170">
        <f t="shared" si="33"/>
        <v>2028</v>
      </c>
      <c r="C2035" s="450"/>
      <c r="D2035" s="47">
        <v>8595057675346</v>
      </c>
      <c r="E2035" s="204" t="s">
        <v>4122</v>
      </c>
      <c r="F2035" s="582" t="s">
        <v>7357</v>
      </c>
      <c r="G2035" s="715" t="s">
        <v>8568</v>
      </c>
      <c r="H2035" s="723">
        <v>50</v>
      </c>
      <c r="I2035" s="684">
        <v>5.3600000000000002E-2</v>
      </c>
      <c r="J2035" s="684">
        <v>5.2784999999999999E-2</v>
      </c>
      <c r="K2035" s="684" t="s">
        <v>9173</v>
      </c>
      <c r="L2035" s="445">
        <v>1689.2343273526014</v>
      </c>
      <c r="M2035" s="446">
        <f>L2035*ЗМІСТ!$E$13/1000*1.2</f>
        <v>106.52960334267208</v>
      </c>
      <c r="N2035" s="874"/>
      <c r="O2035" s="875"/>
      <c r="P2035" s="1033"/>
      <c r="Q2035" s="887"/>
      <c r="R2035" s="672"/>
      <c r="S2035" s="670"/>
      <c r="T2035" s="671"/>
      <c r="U2035" s="425"/>
    </row>
    <row r="2036" spans="1:21" ht="13.5" customHeight="1" outlineLevel="1">
      <c r="A2036" s="425"/>
      <c r="B2036" s="170">
        <f t="shared" si="33"/>
        <v>2029</v>
      </c>
      <c r="C2036" s="450"/>
      <c r="D2036" s="47">
        <v>8595057653931</v>
      </c>
      <c r="E2036" s="204" t="s">
        <v>4125</v>
      </c>
      <c r="F2036" s="582" t="s">
        <v>7360</v>
      </c>
      <c r="G2036" s="715" t="s">
        <v>8568</v>
      </c>
      <c r="H2036" s="723">
        <v>1</v>
      </c>
      <c r="I2036" s="684">
        <v>0.66400000000000003</v>
      </c>
      <c r="J2036" s="684">
        <v>10.754486999999999</v>
      </c>
      <c r="K2036" s="684" t="s">
        <v>9173</v>
      </c>
      <c r="L2036" s="445">
        <v>12866.883107268981</v>
      </c>
      <c r="M2036" s="446">
        <f>L2036*ЗМІСТ!$E$13/1000*1.2</f>
        <v>811.43505757551372</v>
      </c>
      <c r="N2036" s="874"/>
      <c r="O2036" s="875"/>
      <c r="P2036" s="1033"/>
      <c r="Q2036" s="887"/>
      <c r="R2036" s="672"/>
      <c r="S2036" s="670"/>
      <c r="T2036" s="671"/>
      <c r="U2036" s="425"/>
    </row>
    <row r="2037" spans="1:21" ht="13.5" customHeight="1" outlineLevel="1">
      <c r="A2037" s="425"/>
      <c r="B2037" s="170">
        <f t="shared" si="33"/>
        <v>2030</v>
      </c>
      <c r="C2037" s="450"/>
      <c r="D2037" s="47">
        <v>8595057653955</v>
      </c>
      <c r="E2037" s="204" t="s">
        <v>4127</v>
      </c>
      <c r="F2037" s="582" t="s">
        <v>7362</v>
      </c>
      <c r="G2037" s="715" t="s">
        <v>8568</v>
      </c>
      <c r="H2037" s="723">
        <v>1</v>
      </c>
      <c r="I2037" s="684">
        <v>0.82799999999999996</v>
      </c>
      <c r="J2037" s="684">
        <v>21.339611999999999</v>
      </c>
      <c r="K2037" s="684" t="s">
        <v>9173</v>
      </c>
      <c r="L2037" s="445">
        <v>14265.186692734287</v>
      </c>
      <c r="M2037" s="446">
        <f>L2037*ЗМІСТ!$E$13/1000*1.2</f>
        <v>899.61745116072427</v>
      </c>
      <c r="N2037" s="874"/>
      <c r="O2037" s="875"/>
      <c r="P2037" s="1033"/>
      <c r="Q2037" s="887"/>
      <c r="R2037" s="672"/>
      <c r="S2037" s="670"/>
      <c r="T2037" s="671"/>
      <c r="U2037" s="425"/>
    </row>
    <row r="2038" spans="1:21" ht="13.5" customHeight="1" outlineLevel="1">
      <c r="A2038" s="425"/>
      <c r="B2038" s="170">
        <f t="shared" si="33"/>
        <v>2031</v>
      </c>
      <c r="C2038" s="450"/>
      <c r="D2038" s="47">
        <v>8595057675858</v>
      </c>
      <c r="E2038" s="204" t="s">
        <v>4129</v>
      </c>
      <c r="F2038" s="582" t="s">
        <v>7364</v>
      </c>
      <c r="G2038" s="715" t="s">
        <v>8568</v>
      </c>
      <c r="H2038" s="723">
        <v>1</v>
      </c>
      <c r="I2038" s="684">
        <v>1.1679999999999999</v>
      </c>
      <c r="J2038" s="684">
        <v>42.509861999999998</v>
      </c>
      <c r="K2038" s="684" t="s">
        <v>9173</v>
      </c>
      <c r="L2038" s="445">
        <v>16408.695800129575</v>
      </c>
      <c r="M2038" s="446">
        <f>L2038*ЗМІСТ!$E$13/1000*1.2</f>
        <v>1034.7953665480434</v>
      </c>
      <c r="N2038" s="874">
        <v>-4.323867423256833E-2</v>
      </c>
      <c r="O2038" s="875"/>
      <c r="P2038" s="1033"/>
      <c r="Q2038" s="887"/>
      <c r="R2038" s="672"/>
      <c r="S2038" s="670"/>
      <c r="T2038" s="671"/>
      <c r="U2038" s="425"/>
    </row>
    <row r="2039" spans="1:21" ht="13.5" customHeight="1" outlineLevel="1">
      <c r="A2039" s="425"/>
      <c r="B2039" s="170">
        <f t="shared" si="33"/>
        <v>2032</v>
      </c>
      <c r="C2039" s="450"/>
      <c r="D2039" s="47">
        <v>8595057653948</v>
      </c>
      <c r="E2039" s="204" t="s">
        <v>4131</v>
      </c>
      <c r="F2039" s="582" t="s">
        <v>7366</v>
      </c>
      <c r="G2039" s="715" t="s">
        <v>8568</v>
      </c>
      <c r="H2039" s="723">
        <v>1</v>
      </c>
      <c r="I2039" s="684">
        <v>0.42</v>
      </c>
      <c r="J2039" s="684">
        <v>7.3762869999999996</v>
      </c>
      <c r="K2039" s="684" t="s">
        <v>9173</v>
      </c>
      <c r="L2039" s="445">
        <v>11097.340030082183</v>
      </c>
      <c r="M2039" s="446">
        <f>L2039*ЗМІСТ!$E$13/1000*1.2</f>
        <v>699.84087608269795</v>
      </c>
      <c r="N2039" s="874"/>
      <c r="O2039" s="875"/>
      <c r="P2039" s="1033"/>
      <c r="Q2039" s="887"/>
      <c r="R2039" s="672"/>
      <c r="S2039" s="670"/>
      <c r="T2039" s="671"/>
      <c r="U2039" s="425"/>
    </row>
    <row r="2040" spans="1:21" ht="13.5" customHeight="1" outlineLevel="1">
      <c r="A2040" s="425"/>
      <c r="B2040" s="170">
        <f t="shared" si="33"/>
        <v>2033</v>
      </c>
      <c r="C2040" s="450"/>
      <c r="D2040" s="47">
        <v>8595057653962</v>
      </c>
      <c r="E2040" s="204" t="s">
        <v>4133</v>
      </c>
      <c r="F2040" s="582" t="s">
        <v>7368</v>
      </c>
      <c r="G2040" s="715" t="s">
        <v>8568</v>
      </c>
      <c r="H2040" s="723">
        <v>1</v>
      </c>
      <c r="I2040" s="684">
        <v>0.59</v>
      </c>
      <c r="J2040" s="684">
        <v>14.636412</v>
      </c>
      <c r="K2040" s="684" t="s">
        <v>9173</v>
      </c>
      <c r="L2040" s="445">
        <v>12495.90617944814</v>
      </c>
      <c r="M2040" s="446">
        <f>L2040*ЗМІСТ!$E$13/1000*1.2</f>
        <v>788.03982795572881</v>
      </c>
      <c r="N2040" s="874"/>
      <c r="O2040" s="875"/>
      <c r="P2040" s="1033"/>
      <c r="Q2040" s="887"/>
      <c r="R2040" s="672"/>
      <c r="S2040" s="670"/>
      <c r="T2040" s="671"/>
      <c r="U2040" s="425"/>
    </row>
    <row r="2041" spans="1:21" ht="13.5" customHeight="1" outlineLevel="1">
      <c r="A2041" s="425"/>
      <c r="B2041" s="170">
        <f t="shared" si="33"/>
        <v>2034</v>
      </c>
      <c r="C2041" s="450"/>
      <c r="D2041" s="47">
        <v>8595057653986</v>
      </c>
      <c r="E2041" s="204" t="s">
        <v>4135</v>
      </c>
      <c r="F2041" s="582" t="s">
        <v>7370</v>
      </c>
      <c r="G2041" s="715" t="s">
        <v>8568</v>
      </c>
      <c r="H2041" s="723">
        <v>1</v>
      </c>
      <c r="I2041" s="684">
        <v>0.33900000000000002</v>
      </c>
      <c r="J2041" s="684">
        <v>3.717184</v>
      </c>
      <c r="K2041" s="684" t="s">
        <v>9173</v>
      </c>
      <c r="L2041" s="445">
        <v>10232.341002842779</v>
      </c>
      <c r="M2041" s="446">
        <f>L2041*ЗМІСТ!$E$13/1000*1.2</f>
        <v>645.29071582871654</v>
      </c>
      <c r="N2041" s="874"/>
      <c r="O2041" s="875"/>
      <c r="P2041" s="1033"/>
      <c r="Q2041" s="887"/>
      <c r="R2041" s="672"/>
      <c r="S2041" s="670"/>
      <c r="T2041" s="671"/>
      <c r="U2041" s="425"/>
    </row>
    <row r="2042" spans="1:21" ht="13.5" customHeight="1" outlineLevel="1">
      <c r="A2042" s="425"/>
      <c r="B2042" s="170">
        <f t="shared" si="33"/>
        <v>2035</v>
      </c>
      <c r="C2042" s="450"/>
      <c r="D2042" s="47">
        <v>8595057689473</v>
      </c>
      <c r="E2042" s="204" t="s">
        <v>4137</v>
      </c>
      <c r="F2042" s="582" t="s">
        <v>7372</v>
      </c>
      <c r="G2042" s="715" t="s">
        <v>8568</v>
      </c>
      <c r="H2042" s="723">
        <v>1200</v>
      </c>
      <c r="I2042" s="829">
        <v>4.0000000000000001E-3</v>
      </c>
      <c r="J2042" s="684">
        <v>2.24992E-2</v>
      </c>
      <c r="K2042" s="684" t="s">
        <v>9173</v>
      </c>
      <c r="L2042" s="445">
        <v>949.0060079831527</v>
      </c>
      <c r="M2042" s="446">
        <f>L2042*ЗМІСТ!$E$13/1000*1.2</f>
        <v>59.84796304648826</v>
      </c>
      <c r="N2042" s="874"/>
      <c r="O2042" s="875"/>
      <c r="P2042" s="1033"/>
      <c r="Q2042" s="887"/>
      <c r="R2042" s="672"/>
      <c r="S2042" s="670"/>
      <c r="T2042" s="671"/>
      <c r="U2042" s="425"/>
    </row>
    <row r="2043" spans="1:21" ht="13.5" customHeight="1" outlineLevel="1">
      <c r="A2043" s="425"/>
      <c r="B2043" s="170">
        <f t="shared" si="33"/>
        <v>2036</v>
      </c>
      <c r="C2043" s="450"/>
      <c r="D2043" s="47">
        <v>8595057689480</v>
      </c>
      <c r="E2043" s="204" t="s">
        <v>4138</v>
      </c>
      <c r="F2043" s="582" t="s">
        <v>7373</v>
      </c>
      <c r="G2043" s="715" t="s">
        <v>8568</v>
      </c>
      <c r="H2043" s="723">
        <v>900</v>
      </c>
      <c r="I2043" s="684">
        <v>6.0000000000000001E-3</v>
      </c>
      <c r="J2043" s="684">
        <v>2.9998899999999998E-2</v>
      </c>
      <c r="K2043" s="684" t="s">
        <v>9173</v>
      </c>
      <c r="L2043" s="445">
        <v>969.46574595164168</v>
      </c>
      <c r="M2043" s="446">
        <f>L2043*ЗМІСТ!$E$13/1000*1.2</f>
        <v>61.138232688174973</v>
      </c>
      <c r="N2043" s="874"/>
      <c r="O2043" s="875"/>
      <c r="P2043" s="1033"/>
      <c r="Q2043" s="887"/>
      <c r="R2043" s="672"/>
      <c r="S2043" s="670"/>
      <c r="T2043" s="671"/>
      <c r="U2043" s="425"/>
    </row>
    <row r="2044" spans="1:21" ht="13.5" customHeight="1" outlineLevel="1">
      <c r="A2044" s="425"/>
      <c r="B2044" s="170">
        <f t="shared" si="33"/>
        <v>2037</v>
      </c>
      <c r="C2044" s="450"/>
      <c r="D2044" s="47">
        <v>8595057689497</v>
      </c>
      <c r="E2044" s="204" t="s">
        <v>4139</v>
      </c>
      <c r="F2044" s="582" t="s">
        <v>7374</v>
      </c>
      <c r="G2044" s="715" t="s">
        <v>8568</v>
      </c>
      <c r="H2044" s="723">
        <v>900</v>
      </c>
      <c r="I2044" s="684">
        <v>6.0000000000000001E-3</v>
      </c>
      <c r="J2044" s="684">
        <v>2.9998899999999998E-2</v>
      </c>
      <c r="K2044" s="684" t="s">
        <v>9173</v>
      </c>
      <c r="L2044" s="445">
        <v>997.13830647686291</v>
      </c>
      <c r="M2044" s="446">
        <f>L2044*ЗМІСТ!$E$13/1000*1.2</f>
        <v>62.883370617527845</v>
      </c>
      <c r="N2044" s="874"/>
      <c r="O2044" s="875"/>
      <c r="P2044" s="1033"/>
      <c r="Q2044" s="887"/>
      <c r="R2044" s="672"/>
      <c r="S2044" s="670"/>
      <c r="T2044" s="671"/>
      <c r="U2044" s="425"/>
    </row>
    <row r="2045" spans="1:21" ht="13.5" customHeight="1" outlineLevel="1">
      <c r="A2045" s="425"/>
      <c r="B2045" s="170">
        <f t="shared" si="33"/>
        <v>2038</v>
      </c>
      <c r="C2045" s="450"/>
      <c r="D2045" s="47">
        <v>8595057689503</v>
      </c>
      <c r="E2045" s="204" t="s">
        <v>4140</v>
      </c>
      <c r="F2045" s="582" t="s">
        <v>7375</v>
      </c>
      <c r="G2045" s="715" t="s">
        <v>8568</v>
      </c>
      <c r="H2045" s="723">
        <v>500</v>
      </c>
      <c r="I2045" s="684">
        <v>0.01</v>
      </c>
      <c r="J2045" s="684">
        <v>5.3997999999999997E-2</v>
      </c>
      <c r="K2045" s="684" t="s">
        <v>9173</v>
      </c>
      <c r="L2045" s="445">
        <v>1185.9628225567312</v>
      </c>
      <c r="M2045" s="446">
        <f>L2045*ЗМІСТ!$E$13/1000*1.2</f>
        <v>74.791369687666077</v>
      </c>
      <c r="N2045" s="874"/>
      <c r="O2045" s="875"/>
      <c r="P2045" s="1033"/>
      <c r="Q2045" s="887"/>
      <c r="R2045" s="672"/>
      <c r="S2045" s="670"/>
      <c r="T2045" s="671"/>
      <c r="U2045" s="425"/>
    </row>
    <row r="2046" spans="1:21" ht="13.5" customHeight="1" outlineLevel="1">
      <c r="A2046" s="425"/>
      <c r="B2046" s="170">
        <f t="shared" si="33"/>
        <v>2039</v>
      </c>
      <c r="C2046" s="450"/>
      <c r="D2046" s="47">
        <v>8595057689510</v>
      </c>
      <c r="E2046" s="204" t="s">
        <v>4141</v>
      </c>
      <c r="F2046" s="582" t="s">
        <v>7376</v>
      </c>
      <c r="G2046" s="715" t="s">
        <v>8568</v>
      </c>
      <c r="H2046" s="723">
        <v>300</v>
      </c>
      <c r="I2046" s="684">
        <v>1.7999999999999999E-2</v>
      </c>
      <c r="J2046" s="684">
        <v>8.9996699999999999E-2</v>
      </c>
      <c r="K2046" s="684" t="s">
        <v>9173</v>
      </c>
      <c r="L2046" s="445">
        <v>1301.4241934095735</v>
      </c>
      <c r="M2046" s="446">
        <f>L2046*ЗМІСТ!$E$13/1000*1.2</f>
        <v>82.072807105310389</v>
      </c>
      <c r="N2046" s="874"/>
      <c r="O2046" s="875"/>
      <c r="P2046" s="1033"/>
      <c r="Q2046" s="887"/>
      <c r="R2046" s="672"/>
      <c r="S2046" s="670"/>
      <c r="T2046" s="671"/>
      <c r="U2046" s="425"/>
    </row>
    <row r="2047" spans="1:21" ht="13.5" customHeight="1" outlineLevel="1">
      <c r="A2047" s="425"/>
      <c r="B2047" s="170">
        <f t="shared" si="33"/>
        <v>2040</v>
      </c>
      <c r="C2047" s="450"/>
      <c r="D2047" s="47">
        <v>8595057689466</v>
      </c>
      <c r="E2047" s="204" t="s">
        <v>4142</v>
      </c>
      <c r="F2047" s="582" t="s">
        <v>7377</v>
      </c>
      <c r="G2047" s="715" t="s">
        <v>8568</v>
      </c>
      <c r="H2047" s="723">
        <v>1600</v>
      </c>
      <c r="I2047" s="829">
        <v>2E-3</v>
      </c>
      <c r="J2047" s="684">
        <v>1.6874400000000001E-2</v>
      </c>
      <c r="K2047" s="684" t="s">
        <v>9173</v>
      </c>
      <c r="L2047" s="445">
        <v>891.27532244316853</v>
      </c>
      <c r="M2047" s="446">
        <f>L2047*ЗМІСТ!$E$13/1000*1.2</f>
        <v>56.207244330504388</v>
      </c>
      <c r="N2047" s="874"/>
      <c r="O2047" s="875"/>
      <c r="P2047" s="1033"/>
      <c r="Q2047" s="887"/>
      <c r="R2047" s="672"/>
      <c r="S2047" s="670"/>
      <c r="T2047" s="671"/>
      <c r="U2047" s="425"/>
    </row>
    <row r="2048" spans="1:21" ht="13.5" customHeight="1" outlineLevel="1">
      <c r="A2048" s="425"/>
      <c r="B2048" s="170">
        <f t="shared" si="33"/>
        <v>2041</v>
      </c>
      <c r="C2048" s="450"/>
      <c r="D2048" s="47">
        <v>8595057676213</v>
      </c>
      <c r="E2048" s="204" t="s">
        <v>4144</v>
      </c>
      <c r="F2048" s="582" t="s">
        <v>7379</v>
      </c>
      <c r="G2048" s="715" t="s">
        <v>8568</v>
      </c>
      <c r="H2048" s="723">
        <v>1</v>
      </c>
      <c r="I2048" s="684">
        <v>1.145</v>
      </c>
      <c r="J2048" s="684">
        <v>19.927128</v>
      </c>
      <c r="K2048" s="684" t="s">
        <v>9173</v>
      </c>
      <c r="L2048" s="445">
        <v>17345.569524233135</v>
      </c>
      <c r="M2048" s="446">
        <f>L2048*ЗМІСТ!$E$13/1000*1.2</f>
        <v>1093.8782211851144</v>
      </c>
      <c r="N2048" s="874">
        <v>-2.277611831196532E-2</v>
      </c>
      <c r="O2048" s="875"/>
      <c r="P2048" s="1033"/>
      <c r="Q2048" s="887"/>
      <c r="R2048" s="672"/>
      <c r="S2048" s="670"/>
      <c r="T2048" s="671"/>
      <c r="U2048" s="425"/>
    </row>
    <row r="2049" spans="1:21" ht="13.5" customHeight="1" outlineLevel="1">
      <c r="A2049" s="425"/>
      <c r="B2049" s="170">
        <f t="shared" si="33"/>
        <v>2042</v>
      </c>
      <c r="C2049" s="450"/>
      <c r="D2049" s="47">
        <v>8595057653849</v>
      </c>
      <c r="E2049" s="204" t="s">
        <v>4146</v>
      </c>
      <c r="F2049" s="582" t="s">
        <v>7381</v>
      </c>
      <c r="G2049" s="715" t="s">
        <v>8568</v>
      </c>
      <c r="H2049" s="723">
        <v>1</v>
      </c>
      <c r="I2049" s="684">
        <v>1.728</v>
      </c>
      <c r="J2049" s="684">
        <v>32.791877999999997</v>
      </c>
      <c r="K2049" s="684" t="s">
        <v>9173</v>
      </c>
      <c r="L2049" s="445">
        <v>21836.233253457423</v>
      </c>
      <c r="M2049" s="446">
        <f>L2049*ЗМІСТ!$E$13/1000*1.2</f>
        <v>1377.0767200987184</v>
      </c>
      <c r="N2049" s="874">
        <v>-3.8838677874606028E-2</v>
      </c>
      <c r="O2049" s="875"/>
      <c r="P2049" s="1033"/>
      <c r="Q2049" s="887"/>
      <c r="R2049" s="672"/>
      <c r="S2049" s="670"/>
      <c r="T2049" s="671"/>
      <c r="U2049" s="425"/>
    </row>
    <row r="2050" spans="1:21" ht="13.5" customHeight="1" outlineLevel="1">
      <c r="A2050" s="425"/>
      <c r="B2050" s="170">
        <f t="shared" si="33"/>
        <v>2043</v>
      </c>
      <c r="C2050" s="450"/>
      <c r="D2050" s="47">
        <v>8595057676251</v>
      </c>
      <c r="E2050" s="204" t="s">
        <v>4148</v>
      </c>
      <c r="F2050" s="582" t="s">
        <v>7383</v>
      </c>
      <c r="G2050" s="715" t="s">
        <v>8568</v>
      </c>
      <c r="H2050" s="723">
        <v>1</v>
      </c>
      <c r="I2050" s="684">
        <v>3.411</v>
      </c>
      <c r="J2050" s="684">
        <v>68.083877999999999</v>
      </c>
      <c r="K2050" s="684" t="s">
        <v>9173</v>
      </c>
      <c r="L2050" s="445">
        <v>40151.500223268791</v>
      </c>
      <c r="M2050" s="446">
        <f>L2050*ЗМІСТ!$E$13/1000*1.2</f>
        <v>2532.1077858401873</v>
      </c>
      <c r="N2050" s="874">
        <v>-7.5103944834476521E-2</v>
      </c>
      <c r="O2050" s="875"/>
      <c r="P2050" s="1033"/>
      <c r="Q2050" s="887"/>
      <c r="R2050" s="672"/>
      <c r="S2050" s="670"/>
      <c r="T2050" s="671"/>
      <c r="U2050" s="425"/>
    </row>
    <row r="2051" spans="1:21" ht="13.5" customHeight="1" outlineLevel="1">
      <c r="A2051" s="425"/>
      <c r="B2051" s="170">
        <f t="shared" si="33"/>
        <v>2044</v>
      </c>
      <c r="C2051" s="450"/>
      <c r="D2051" s="47">
        <v>8595057676312</v>
      </c>
      <c r="E2051" s="204" t="s">
        <v>4150</v>
      </c>
      <c r="F2051" s="582" t="s">
        <v>7385</v>
      </c>
      <c r="G2051" s="715" t="s">
        <v>8568</v>
      </c>
      <c r="H2051" s="723">
        <v>1</v>
      </c>
      <c r="I2051" s="684">
        <v>0.84799999999999998</v>
      </c>
      <c r="J2051" s="684">
        <v>10.158928</v>
      </c>
      <c r="K2051" s="684" t="s">
        <v>9173</v>
      </c>
      <c r="L2051" s="445">
        <v>14951.040084341041</v>
      </c>
      <c r="M2051" s="446">
        <f>L2051*ЗМІСТ!$E$13/1000*1.2</f>
        <v>942.86999971246973</v>
      </c>
      <c r="N2051" s="874"/>
      <c r="O2051" s="875"/>
      <c r="P2051" s="1033"/>
      <c r="Q2051" s="887"/>
      <c r="R2051" s="672"/>
      <c r="S2051" s="670"/>
      <c r="T2051" s="671"/>
      <c r="U2051" s="425"/>
    </row>
    <row r="2052" spans="1:21" ht="13.5" customHeight="1" outlineLevel="1">
      <c r="A2052" s="425"/>
      <c r="B2052" s="170">
        <f t="shared" si="33"/>
        <v>2045</v>
      </c>
      <c r="C2052" s="450"/>
      <c r="D2052" s="47">
        <v>8595057676350</v>
      </c>
      <c r="E2052" s="204" t="s">
        <v>4152</v>
      </c>
      <c r="F2052" s="582" t="s">
        <v>7387</v>
      </c>
      <c r="G2052" s="715" t="s">
        <v>8568</v>
      </c>
      <c r="H2052" s="723">
        <v>1</v>
      </c>
      <c r="I2052" s="684">
        <v>1.431</v>
      </c>
      <c r="J2052" s="684">
        <v>16.717428000000002</v>
      </c>
      <c r="K2052" s="684" t="s">
        <v>9173</v>
      </c>
      <c r="L2052" s="445">
        <v>19301.989325675029</v>
      </c>
      <c r="M2052" s="446">
        <f>L2052*ЗМІСТ!$E$13/1000*1.2</f>
        <v>1217.2575665160778</v>
      </c>
      <c r="N2052" s="874">
        <v>-3.5334517016462938E-2</v>
      </c>
      <c r="O2052" s="875"/>
      <c r="P2052" s="1033"/>
      <c r="Q2052" s="887"/>
      <c r="R2052" s="672"/>
      <c r="S2052" s="670"/>
      <c r="T2052" s="671"/>
      <c r="U2052" s="425"/>
    </row>
    <row r="2053" spans="1:21" ht="13.5" customHeight="1" outlineLevel="1">
      <c r="A2053" s="425"/>
      <c r="B2053" s="170">
        <f t="shared" si="33"/>
        <v>2046</v>
      </c>
      <c r="C2053" s="450"/>
      <c r="D2053" s="47">
        <v>8595057676411</v>
      </c>
      <c r="E2053" s="204" t="s">
        <v>4154</v>
      </c>
      <c r="F2053" s="582" t="s">
        <v>7389</v>
      </c>
      <c r="G2053" s="715" t="s">
        <v>8568</v>
      </c>
      <c r="H2053" s="723">
        <v>1</v>
      </c>
      <c r="I2053" s="684">
        <v>0.62</v>
      </c>
      <c r="J2053" s="684">
        <v>7.4693319999999996</v>
      </c>
      <c r="K2053" s="684" t="s">
        <v>9173</v>
      </c>
      <c r="L2053" s="445">
        <v>13042.144772036798</v>
      </c>
      <c r="M2053" s="446">
        <f>L2053*ЗМІСТ!$E$13/1000*1.2</f>
        <v>822.48773116056498</v>
      </c>
      <c r="N2053" s="874"/>
      <c r="O2053" s="875"/>
      <c r="P2053" s="1033"/>
      <c r="Q2053" s="887"/>
      <c r="R2053" s="672"/>
      <c r="S2053" s="670"/>
      <c r="T2053" s="671"/>
      <c r="U2053" s="425"/>
    </row>
    <row r="2054" spans="1:21" ht="13.5" customHeight="1" outlineLevel="1">
      <c r="A2054" s="425"/>
      <c r="B2054" s="170">
        <f t="shared" si="33"/>
        <v>2047</v>
      </c>
      <c r="C2054" s="450"/>
      <c r="D2054" s="47">
        <v>8595057677517</v>
      </c>
      <c r="E2054" s="204" t="s">
        <v>4158</v>
      </c>
      <c r="F2054" s="582" t="s">
        <v>7393</v>
      </c>
      <c r="G2054" s="715" t="s">
        <v>8567</v>
      </c>
      <c r="H2054" s="723">
        <v>2</v>
      </c>
      <c r="I2054" s="684">
        <v>0.43</v>
      </c>
      <c r="J2054" s="684">
        <v>0.8</v>
      </c>
      <c r="K2054" s="684" t="s">
        <v>9173</v>
      </c>
      <c r="L2054" s="445">
        <v>2912.4406999576386</v>
      </c>
      <c r="M2054" s="446">
        <f>L2054*ЗМІСТ!$E$13/1000*1.2</f>
        <v>183.6696943116165</v>
      </c>
      <c r="N2054" s="874">
        <v>-4.4244429835965306E-2</v>
      </c>
      <c r="O2054" s="875"/>
      <c r="P2054" s="1033"/>
      <c r="Q2054" s="887"/>
      <c r="R2054" s="672"/>
      <c r="S2054" s="670"/>
      <c r="T2054" s="671"/>
      <c r="U2054" s="425"/>
    </row>
    <row r="2055" spans="1:21" ht="13.5" customHeight="1" outlineLevel="1">
      <c r="A2055" s="425"/>
      <c r="B2055" s="170">
        <f t="shared" si="33"/>
        <v>2048</v>
      </c>
      <c r="C2055" s="450"/>
      <c r="D2055" s="47">
        <v>8595568924414</v>
      </c>
      <c r="E2055" s="204" t="s">
        <v>4159</v>
      </c>
      <c r="F2055" s="582" t="s">
        <v>7394</v>
      </c>
      <c r="G2055" s="715" t="s">
        <v>8567</v>
      </c>
      <c r="H2055" s="723">
        <v>2</v>
      </c>
      <c r="I2055" s="684">
        <v>1.8</v>
      </c>
      <c r="J2055" s="684">
        <v>12.5</v>
      </c>
      <c r="K2055" s="684" t="s">
        <v>9173</v>
      </c>
      <c r="L2055" s="445">
        <v>8068.7520470269274</v>
      </c>
      <c r="M2055" s="446">
        <f>L2055*ЗМІСТ!$E$13/1000*1.2</f>
        <v>508.84648809337853</v>
      </c>
      <c r="N2055" s="874">
        <v>-9.6443987861975708E-2</v>
      </c>
      <c r="O2055" s="875"/>
      <c r="P2055" s="1033"/>
      <c r="Q2055" s="887"/>
      <c r="R2055" s="672"/>
      <c r="S2055" s="670"/>
      <c r="T2055" s="671"/>
      <c r="U2055" s="425"/>
    </row>
    <row r="2056" spans="1:21" ht="13.5" customHeight="1" outlineLevel="1">
      <c r="A2056" s="425"/>
      <c r="B2056" s="170">
        <f t="shared" si="33"/>
        <v>2049</v>
      </c>
      <c r="C2056" s="450"/>
      <c r="D2056" s="47">
        <v>8595057697515</v>
      </c>
      <c r="E2056" s="204" t="s">
        <v>4162</v>
      </c>
      <c r="F2056" s="582" t="s">
        <v>7397</v>
      </c>
      <c r="G2056" s="715" t="s">
        <v>8567</v>
      </c>
      <c r="H2056" s="723">
        <v>2</v>
      </c>
      <c r="I2056" s="684">
        <v>3.25</v>
      </c>
      <c r="J2056" s="684">
        <v>12.5</v>
      </c>
      <c r="K2056" s="684" t="s">
        <v>9173</v>
      </c>
      <c r="L2056" s="445">
        <v>12390.270808331881</v>
      </c>
      <c r="M2056" s="446">
        <f>L2056*ЗМІСТ!$E$13/1000*1.2</f>
        <v>781.37805581331247</v>
      </c>
      <c r="N2056" s="874">
        <v>-0.1421056283095441</v>
      </c>
      <c r="O2056" s="875"/>
      <c r="P2056" s="1033"/>
      <c r="Q2056" s="887"/>
      <c r="R2056" s="672"/>
      <c r="S2056" s="670"/>
      <c r="T2056" s="671"/>
      <c r="U2056" s="425"/>
    </row>
    <row r="2057" spans="1:21" ht="13.5" customHeight="1" outlineLevel="1">
      <c r="A2057" s="425"/>
      <c r="B2057" s="170">
        <f t="shared" si="33"/>
        <v>2050</v>
      </c>
      <c r="C2057" s="444"/>
      <c r="D2057" s="47">
        <v>8595568924476</v>
      </c>
      <c r="E2057" s="204" t="s">
        <v>4163</v>
      </c>
      <c r="F2057" s="582" t="s">
        <v>7398</v>
      </c>
      <c r="G2057" s="715" t="s">
        <v>8567</v>
      </c>
      <c r="H2057" s="723">
        <v>2</v>
      </c>
      <c r="I2057" s="684">
        <v>2.4950000000000001</v>
      </c>
      <c r="J2057" s="684">
        <v>25</v>
      </c>
      <c r="K2057" s="684" t="s">
        <v>9173</v>
      </c>
      <c r="L2057" s="445">
        <v>10534.516306054204</v>
      </c>
      <c r="M2057" s="446">
        <f>L2057*ЗМІСТ!$E$13/1000*1.2</f>
        <v>664.34705080239326</v>
      </c>
      <c r="N2057" s="874">
        <v>-0.10036846068480591</v>
      </c>
      <c r="O2057" s="875"/>
      <c r="P2057" s="1033"/>
      <c r="Q2057" s="887"/>
      <c r="R2057" s="672"/>
      <c r="S2057" s="670"/>
      <c r="T2057" s="671"/>
      <c r="U2057" s="425"/>
    </row>
    <row r="2058" spans="1:21" ht="13.5" customHeight="1" outlineLevel="1">
      <c r="A2058" s="425"/>
      <c r="B2058" s="170">
        <f t="shared" si="33"/>
        <v>2051</v>
      </c>
      <c r="C2058" s="450"/>
      <c r="D2058" s="47">
        <v>8595057694552</v>
      </c>
      <c r="E2058" s="204" t="s">
        <v>4166</v>
      </c>
      <c r="F2058" s="582" t="s">
        <v>7401</v>
      </c>
      <c r="G2058" s="715" t="s">
        <v>8567</v>
      </c>
      <c r="H2058" s="723">
        <v>2</v>
      </c>
      <c r="I2058" s="684">
        <v>4.24</v>
      </c>
      <c r="J2058" s="684">
        <v>25</v>
      </c>
      <c r="K2058" s="684" t="s">
        <v>9173</v>
      </c>
      <c r="L2058" s="445">
        <v>17337.295016184493</v>
      </c>
      <c r="M2058" s="446">
        <f>L2058*ЗМІСТ!$E$13/1000*1.2</f>
        <v>1093.3563989334561</v>
      </c>
      <c r="N2058" s="874">
        <v>-8.8997696576353619E-2</v>
      </c>
      <c r="O2058" s="875"/>
      <c r="P2058" s="1033"/>
      <c r="Q2058" s="887"/>
      <c r="R2058" s="672"/>
      <c r="S2058" s="670"/>
      <c r="T2058" s="671"/>
      <c r="U2058" s="425"/>
    </row>
    <row r="2059" spans="1:21" ht="13.5" customHeight="1" outlineLevel="1">
      <c r="A2059" s="425"/>
      <c r="B2059" s="170">
        <f t="shared" si="33"/>
        <v>2052</v>
      </c>
      <c r="C2059" s="450"/>
      <c r="D2059" s="47">
        <v>8595568924537</v>
      </c>
      <c r="E2059" s="204" t="s">
        <v>4167</v>
      </c>
      <c r="F2059" s="582" t="s">
        <v>7402</v>
      </c>
      <c r="G2059" s="715" t="s">
        <v>8567</v>
      </c>
      <c r="H2059" s="723">
        <v>2</v>
      </c>
      <c r="I2059" s="684">
        <v>5.4349999999999996</v>
      </c>
      <c r="J2059" s="684">
        <v>50</v>
      </c>
      <c r="K2059" s="684" t="s">
        <v>9173</v>
      </c>
      <c r="L2059" s="445">
        <v>22207.892924497271</v>
      </c>
      <c r="M2059" s="446">
        <f>L2059*ЗМІСТ!$E$13/1000*1.2</f>
        <v>1400.5150061276279</v>
      </c>
      <c r="N2059" s="874">
        <v>-9.2296084937578654E-2</v>
      </c>
      <c r="O2059" s="875"/>
      <c r="P2059" s="1033"/>
      <c r="Q2059" s="887"/>
      <c r="R2059" s="672"/>
      <c r="S2059" s="670"/>
      <c r="T2059" s="671"/>
      <c r="U2059" s="425"/>
    </row>
    <row r="2060" spans="1:21" ht="13.5" customHeight="1" outlineLevel="1">
      <c r="A2060" s="425"/>
      <c r="B2060" s="170">
        <f t="shared" si="33"/>
        <v>2053</v>
      </c>
      <c r="C2060" s="450"/>
      <c r="D2060" s="47">
        <v>8595057691940</v>
      </c>
      <c r="E2060" s="204" t="s">
        <v>4168</v>
      </c>
      <c r="F2060" s="582" t="s">
        <v>7403</v>
      </c>
      <c r="G2060" s="715" t="s">
        <v>8567</v>
      </c>
      <c r="H2060" s="723">
        <v>2</v>
      </c>
      <c r="I2060" s="684">
        <v>6.34</v>
      </c>
      <c r="J2060" s="684">
        <v>50</v>
      </c>
      <c r="K2060" s="684" t="s">
        <v>9173</v>
      </c>
      <c r="L2060" s="445">
        <v>27127.695125704977</v>
      </c>
      <c r="M2060" s="446">
        <f>L2060*ЗМІСТ!$E$13/1000*1.2</f>
        <v>1710.7766249762383</v>
      </c>
      <c r="N2060" s="874">
        <v>-8.7131927276744042E-2</v>
      </c>
      <c r="O2060" s="875"/>
      <c r="P2060" s="1033"/>
      <c r="Q2060" s="887"/>
      <c r="R2060" s="672"/>
      <c r="S2060" s="670"/>
      <c r="T2060" s="671"/>
      <c r="U2060" s="425"/>
    </row>
    <row r="2061" spans="1:21" ht="13.5" customHeight="1" outlineLevel="1">
      <c r="A2061" s="425"/>
      <c r="B2061" s="170">
        <f t="shared" si="33"/>
        <v>2054</v>
      </c>
      <c r="C2061" s="444"/>
      <c r="D2061" s="47">
        <v>8595057691919</v>
      </c>
      <c r="E2061" s="204" t="s">
        <v>4170</v>
      </c>
      <c r="F2061" s="582" t="s">
        <v>7405</v>
      </c>
      <c r="G2061" s="715" t="s">
        <v>8567</v>
      </c>
      <c r="H2061" s="723">
        <v>2</v>
      </c>
      <c r="I2061" s="684">
        <v>1.3</v>
      </c>
      <c r="J2061" s="684">
        <v>6.25</v>
      </c>
      <c r="K2061" s="684" t="s">
        <v>9173</v>
      </c>
      <c r="L2061" s="445">
        <v>6086.0774704486985</v>
      </c>
      <c r="M2061" s="446">
        <f>L2061*ЗМІСТ!$E$13/1000*1.2</f>
        <v>383.81141582398146</v>
      </c>
      <c r="N2061" s="874">
        <v>-9.0924085048761941E-2</v>
      </c>
      <c r="O2061" s="875"/>
      <c r="P2061" s="1033"/>
      <c r="Q2061" s="887"/>
      <c r="R2061" s="672"/>
      <c r="S2061" s="670"/>
      <c r="T2061" s="671"/>
      <c r="U2061" s="425"/>
    </row>
    <row r="2062" spans="1:21" ht="13.5" customHeight="1" outlineLevel="1">
      <c r="A2062" s="425"/>
      <c r="B2062" s="170">
        <f t="shared" si="33"/>
        <v>2055</v>
      </c>
      <c r="C2062" s="444"/>
      <c r="D2062" s="47">
        <v>8595057697454</v>
      </c>
      <c r="E2062" s="204" t="s">
        <v>4171</v>
      </c>
      <c r="F2062" s="582" t="s">
        <v>7406</v>
      </c>
      <c r="G2062" s="715" t="s">
        <v>8567</v>
      </c>
      <c r="H2062" s="723">
        <v>2</v>
      </c>
      <c r="I2062" s="684">
        <v>2.31</v>
      </c>
      <c r="J2062" s="684">
        <v>6.25</v>
      </c>
      <c r="K2062" s="684" t="s">
        <v>9173</v>
      </c>
      <c r="L2062" s="445">
        <v>9134.1890162530217</v>
      </c>
      <c r="M2062" s="446">
        <f>L2062*ЗМІСТ!$E$13/1000*1.2</f>
        <v>576.03703465073795</v>
      </c>
      <c r="N2062" s="874">
        <v>-0.14180055212346859</v>
      </c>
      <c r="O2062" s="875"/>
      <c r="P2062" s="1033"/>
      <c r="Q2062" s="887"/>
      <c r="R2062" s="672"/>
      <c r="S2062" s="670"/>
      <c r="T2062" s="671"/>
      <c r="U2062" s="425"/>
    </row>
    <row r="2063" spans="1:21" ht="13.5" customHeight="1" outlineLevel="1">
      <c r="A2063" s="425"/>
      <c r="B2063" s="170">
        <f t="shared" si="33"/>
        <v>2056</v>
      </c>
      <c r="C2063" s="450"/>
      <c r="D2063" s="47">
        <v>8595568903396</v>
      </c>
      <c r="E2063" s="204" t="s">
        <v>4172</v>
      </c>
      <c r="F2063" s="582" t="s">
        <v>7407</v>
      </c>
      <c r="G2063" s="715" t="s">
        <v>8567</v>
      </c>
      <c r="H2063" s="723">
        <v>2</v>
      </c>
      <c r="I2063" s="684">
        <v>1.86</v>
      </c>
      <c r="J2063" s="684">
        <v>12.5</v>
      </c>
      <c r="K2063" s="684" t="s">
        <v>9173</v>
      </c>
      <c r="L2063" s="445">
        <v>8607.2494165856824</v>
      </c>
      <c r="M2063" s="446">
        <f>L2063*ЗМІСТ!$E$13/1000*1.2</f>
        <v>542.80620004765274</v>
      </c>
      <c r="N2063" s="874">
        <v>-9.7496465297286949E-2</v>
      </c>
      <c r="O2063" s="875"/>
      <c r="P2063" s="1033"/>
      <c r="Q2063" s="887"/>
      <c r="R2063" s="672"/>
      <c r="S2063" s="670"/>
      <c r="T2063" s="671"/>
      <c r="U2063" s="425"/>
    </row>
    <row r="2064" spans="1:21" ht="13.5" customHeight="1" outlineLevel="1">
      <c r="A2064" s="425"/>
      <c r="B2064" s="170">
        <f t="shared" si="33"/>
        <v>2057</v>
      </c>
      <c r="C2064" s="450"/>
      <c r="D2064" s="47">
        <v>8595057692008</v>
      </c>
      <c r="E2064" s="204" t="s">
        <v>4174</v>
      </c>
      <c r="F2064" s="582" t="s">
        <v>7409</v>
      </c>
      <c r="G2064" s="715" t="s">
        <v>8567</v>
      </c>
      <c r="H2064" s="723">
        <v>2</v>
      </c>
      <c r="I2064" s="684">
        <v>2.75</v>
      </c>
      <c r="J2064" s="684">
        <v>12.5</v>
      </c>
      <c r="K2064" s="684" t="s">
        <v>9173</v>
      </c>
      <c r="L2064" s="445">
        <v>11474.765086142881</v>
      </c>
      <c r="M2064" s="446">
        <f>L2064*ЗМІСТ!$E$13/1000*1.2</f>
        <v>723.64274943010082</v>
      </c>
      <c r="N2064" s="874">
        <v>-9.2304594023321751E-2</v>
      </c>
      <c r="O2064" s="875"/>
      <c r="P2064" s="1033"/>
      <c r="Q2064" s="887"/>
      <c r="R2064" s="672"/>
      <c r="S2064" s="670"/>
      <c r="T2064" s="671"/>
      <c r="U2064" s="425"/>
    </row>
    <row r="2065" spans="1:21" ht="13.5" customHeight="1" outlineLevel="1">
      <c r="A2065" s="425"/>
      <c r="B2065" s="170">
        <f t="shared" si="33"/>
        <v>2058</v>
      </c>
      <c r="C2065" s="450"/>
      <c r="D2065" s="47">
        <v>8595057694538</v>
      </c>
      <c r="E2065" s="204" t="s">
        <v>4175</v>
      </c>
      <c r="F2065" s="582" t="s">
        <v>7410</v>
      </c>
      <c r="G2065" s="715" t="s">
        <v>8567</v>
      </c>
      <c r="H2065" s="723">
        <v>2</v>
      </c>
      <c r="I2065" s="684">
        <v>3.31</v>
      </c>
      <c r="J2065" s="684">
        <v>12.5</v>
      </c>
      <c r="K2065" s="684" t="s">
        <v>9173</v>
      </c>
      <c r="L2065" s="445">
        <v>14505.522099424383</v>
      </c>
      <c r="M2065" s="446">
        <f>L2065*ЗМІСТ!$E$13/1000*1.2</f>
        <v>914.7739247945633</v>
      </c>
      <c r="N2065" s="874">
        <v>-8.7704416911932981E-2</v>
      </c>
      <c r="O2065" s="875"/>
      <c r="P2065" s="1033"/>
      <c r="Q2065" s="887"/>
      <c r="R2065" s="672"/>
      <c r="S2065" s="670"/>
      <c r="T2065" s="671"/>
      <c r="U2065" s="425"/>
    </row>
    <row r="2066" spans="1:21" ht="13.5" customHeight="1" outlineLevel="1">
      <c r="A2066" s="425"/>
      <c r="B2066" s="170">
        <f t="shared" si="33"/>
        <v>2059</v>
      </c>
      <c r="C2066" s="450"/>
      <c r="D2066" s="47">
        <v>8595057691902</v>
      </c>
      <c r="E2066" s="204" t="s">
        <v>4177</v>
      </c>
      <c r="F2066" s="582" t="s">
        <v>7412</v>
      </c>
      <c r="G2066" s="715" t="s">
        <v>8567</v>
      </c>
      <c r="H2066" s="723">
        <v>2</v>
      </c>
      <c r="I2066" s="684">
        <v>0.88700000000000001</v>
      </c>
      <c r="J2066" s="684">
        <v>3.1</v>
      </c>
      <c r="K2066" s="684" t="s">
        <v>9173</v>
      </c>
      <c r="L2066" s="445">
        <v>4833.4761870267912</v>
      </c>
      <c r="M2066" s="446">
        <f>L2066*ЗМІСТ!$E$13/1000*1.2</f>
        <v>304.8175689024676</v>
      </c>
      <c r="N2066" s="874">
        <v>-8.5028762283178627E-2</v>
      </c>
      <c r="O2066" s="875"/>
      <c r="P2066" s="1033"/>
      <c r="Q2066" s="887"/>
      <c r="R2066" s="672"/>
      <c r="S2066" s="670"/>
      <c r="T2066" s="671"/>
      <c r="U2066" s="425"/>
    </row>
    <row r="2067" spans="1:21" ht="13.5" customHeight="1" outlineLevel="1">
      <c r="A2067" s="425"/>
      <c r="B2067" s="170">
        <f t="shared" si="33"/>
        <v>2060</v>
      </c>
      <c r="C2067" s="450"/>
      <c r="D2067" s="47">
        <v>8595057697447</v>
      </c>
      <c r="E2067" s="204" t="s">
        <v>4178</v>
      </c>
      <c r="F2067" s="582" t="s">
        <v>7413</v>
      </c>
      <c r="G2067" s="715" t="s">
        <v>8567</v>
      </c>
      <c r="H2067" s="723">
        <v>2</v>
      </c>
      <c r="I2067" s="684">
        <v>1.66</v>
      </c>
      <c r="J2067" s="684">
        <v>3.1</v>
      </c>
      <c r="K2067" s="684" t="s">
        <v>9173</v>
      </c>
      <c r="L2067" s="445">
        <v>7530.1340597127728</v>
      </c>
      <c r="M2067" s="446">
        <f>L2067*ЗМІСТ!$E$13/1000*1.2</f>
        <v>474.87916952027666</v>
      </c>
      <c r="N2067" s="874">
        <v>-8.0298000333692249E-2</v>
      </c>
      <c r="O2067" s="875"/>
      <c r="P2067" s="1033"/>
      <c r="Q2067" s="887"/>
      <c r="R2067" s="672"/>
      <c r="S2067" s="670"/>
      <c r="T2067" s="671"/>
      <c r="U2067" s="425"/>
    </row>
    <row r="2068" spans="1:21" ht="13.5" customHeight="1" outlineLevel="1">
      <c r="A2068" s="425"/>
      <c r="B2068" s="170">
        <f t="shared" si="33"/>
        <v>2061</v>
      </c>
      <c r="C2068" s="450"/>
      <c r="D2068" s="47">
        <v>8595568924445</v>
      </c>
      <c r="E2068" s="204" t="s">
        <v>4179</v>
      </c>
      <c r="F2068" s="582" t="s">
        <v>7414</v>
      </c>
      <c r="G2068" s="715" t="s">
        <v>8567</v>
      </c>
      <c r="H2068" s="723">
        <v>2</v>
      </c>
      <c r="I2068" s="684">
        <v>1.98</v>
      </c>
      <c r="J2068" s="684">
        <v>12.5</v>
      </c>
      <c r="K2068" s="684" t="s">
        <v>9173</v>
      </c>
      <c r="L2068" s="445">
        <v>8101.2236244866226</v>
      </c>
      <c r="M2068" s="446">
        <f>L2068*ЗМІСТ!$E$13/1000*1.2</f>
        <v>510.8942704588444</v>
      </c>
      <c r="N2068" s="874">
        <v>-9.6511518600403939E-2</v>
      </c>
      <c r="O2068" s="875"/>
      <c r="P2068" s="1033"/>
      <c r="Q2068" s="887"/>
      <c r="R2068" s="672"/>
      <c r="S2068" s="670"/>
      <c r="T2068" s="671"/>
      <c r="U2068" s="425"/>
    </row>
    <row r="2069" spans="1:21" ht="13.5" customHeight="1" outlineLevel="1">
      <c r="A2069" s="425"/>
      <c r="B2069" s="170">
        <f t="shared" si="33"/>
        <v>2062</v>
      </c>
      <c r="C2069" s="450"/>
      <c r="D2069" s="47">
        <v>8595057698802</v>
      </c>
      <c r="E2069" s="204" t="s">
        <v>4181</v>
      </c>
      <c r="F2069" s="582" t="s">
        <v>7416</v>
      </c>
      <c r="G2069" s="715" t="s">
        <v>8567</v>
      </c>
      <c r="H2069" s="723">
        <v>2</v>
      </c>
      <c r="I2069" s="684">
        <v>3.46</v>
      </c>
      <c r="J2069" s="684">
        <v>12.5</v>
      </c>
      <c r="K2069" s="684" t="s">
        <v>9173</v>
      </c>
      <c r="L2069" s="445">
        <v>13608.101656375369</v>
      </c>
      <c r="M2069" s="446">
        <f>L2069*ЗМІСТ!$E$13/1000*1.2</f>
        <v>858.17914556139124</v>
      </c>
      <c r="N2069" s="874">
        <v>-8.7181015952967011E-2</v>
      </c>
      <c r="O2069" s="875"/>
      <c r="P2069" s="1033"/>
      <c r="Q2069" s="887"/>
      <c r="R2069" s="672"/>
      <c r="S2069" s="670"/>
      <c r="T2069" s="671"/>
      <c r="U2069" s="425"/>
    </row>
    <row r="2070" spans="1:21" ht="13.5" customHeight="1" outlineLevel="1">
      <c r="A2070" s="425"/>
      <c r="B2070" s="170">
        <f t="shared" si="33"/>
        <v>2063</v>
      </c>
      <c r="C2070" s="450"/>
      <c r="D2070" s="47">
        <v>8595568924506</v>
      </c>
      <c r="E2070" s="204" t="s">
        <v>4182</v>
      </c>
      <c r="F2070" s="582" t="s">
        <v>7417</v>
      </c>
      <c r="G2070" s="715" t="s">
        <v>8567</v>
      </c>
      <c r="H2070" s="723">
        <v>2</v>
      </c>
      <c r="I2070" s="684">
        <v>2.6949999999999998</v>
      </c>
      <c r="J2070" s="684">
        <v>25</v>
      </c>
      <c r="K2070" s="684" t="s">
        <v>9173</v>
      </c>
      <c r="L2070" s="445">
        <v>10551.710263327403</v>
      </c>
      <c r="M2070" s="446">
        <f>L2070*ЗМІСТ!$E$13/1000*1.2</f>
        <v>665.43136777283712</v>
      </c>
      <c r="N2070" s="874">
        <v>-0.10038931089325777</v>
      </c>
      <c r="O2070" s="875"/>
      <c r="P2070" s="1033"/>
      <c r="Q2070" s="887"/>
      <c r="R2070" s="672"/>
      <c r="S2070" s="670"/>
      <c r="T2070" s="671"/>
      <c r="U2070" s="425"/>
    </row>
    <row r="2071" spans="1:21" ht="13.5" customHeight="1" outlineLevel="1">
      <c r="A2071" s="425"/>
      <c r="B2071" s="170">
        <f t="shared" si="33"/>
        <v>2064</v>
      </c>
      <c r="C2071" s="450"/>
      <c r="D2071" s="47">
        <v>8595057694569</v>
      </c>
      <c r="E2071" s="204" t="s">
        <v>4184</v>
      </c>
      <c r="F2071" s="582" t="s">
        <v>7419</v>
      </c>
      <c r="G2071" s="715" t="s">
        <v>8567</v>
      </c>
      <c r="H2071" s="723">
        <v>2</v>
      </c>
      <c r="I2071" s="684">
        <v>4.62</v>
      </c>
      <c r="J2071" s="684">
        <v>25</v>
      </c>
      <c r="K2071" s="684" t="s">
        <v>9173</v>
      </c>
      <c r="L2071" s="445">
        <v>16803.498831493518</v>
      </c>
      <c r="M2071" s="446">
        <f>L2071*ЗМІСТ!$E$13/1000*1.2</f>
        <v>1059.693161749494</v>
      </c>
      <c r="N2071" s="874">
        <v>-0.15444224303793325</v>
      </c>
      <c r="O2071" s="875"/>
      <c r="P2071" s="1033"/>
      <c r="Q2071" s="887"/>
      <c r="R2071" s="672"/>
      <c r="S2071" s="670"/>
      <c r="T2071" s="671"/>
      <c r="U2071" s="425"/>
    </row>
    <row r="2072" spans="1:21" ht="13.5" customHeight="1" outlineLevel="1">
      <c r="A2072" s="425"/>
      <c r="B2072" s="170">
        <f t="shared" si="33"/>
        <v>2065</v>
      </c>
      <c r="C2072" s="450"/>
      <c r="D2072" s="47">
        <v>8595568924568</v>
      </c>
      <c r="E2072" s="204" t="s">
        <v>4185</v>
      </c>
      <c r="F2072" s="582" t="s">
        <v>7420</v>
      </c>
      <c r="G2072" s="715" t="s">
        <v>8567</v>
      </c>
      <c r="H2072" s="723">
        <v>2</v>
      </c>
      <c r="I2072" s="684">
        <v>5.8849999999999998</v>
      </c>
      <c r="J2072" s="684">
        <v>50</v>
      </c>
      <c r="K2072" s="684" t="s">
        <v>9173</v>
      </c>
      <c r="L2072" s="445">
        <v>22288.881726794745</v>
      </c>
      <c r="M2072" s="446">
        <f>L2072*ЗМІСТ!$E$13/1000*1.2</f>
        <v>1405.6224709975074</v>
      </c>
      <c r="N2072" s="874">
        <v>-9.1562927477087774E-2</v>
      </c>
      <c r="O2072" s="875"/>
      <c r="P2072" s="1033"/>
      <c r="Q2072" s="887"/>
      <c r="R2072" s="672"/>
      <c r="S2072" s="670"/>
      <c r="T2072" s="671"/>
      <c r="U2072" s="425"/>
    </row>
    <row r="2073" spans="1:21" ht="13.5" customHeight="1" outlineLevel="1">
      <c r="A2073" s="425"/>
      <c r="B2073" s="170">
        <f t="shared" si="33"/>
        <v>2066</v>
      </c>
      <c r="C2073" s="450"/>
      <c r="D2073" s="47">
        <v>8595057691964</v>
      </c>
      <c r="E2073" s="204" t="s">
        <v>4187</v>
      </c>
      <c r="F2073" s="582" t="s">
        <v>7422</v>
      </c>
      <c r="G2073" s="715" t="s">
        <v>8567</v>
      </c>
      <c r="H2073" s="723">
        <v>2</v>
      </c>
      <c r="I2073" s="684">
        <v>1.48</v>
      </c>
      <c r="J2073" s="684">
        <v>6.25</v>
      </c>
      <c r="K2073" s="684" t="s">
        <v>9173</v>
      </c>
      <c r="L2073" s="445">
        <v>6118.8845032685604</v>
      </c>
      <c r="M2073" s="446">
        <f>L2073*ЗМІСТ!$E$13/1000*1.2</f>
        <v>385.88035329260794</v>
      </c>
      <c r="N2073" s="874">
        <v>-9.1045226388396683E-2</v>
      </c>
      <c r="O2073" s="875"/>
      <c r="P2073" s="1033"/>
      <c r="Q2073" s="887"/>
      <c r="R2073" s="672"/>
      <c r="S2073" s="670"/>
      <c r="T2073" s="671"/>
      <c r="U2073" s="425"/>
    </row>
    <row r="2074" spans="1:21" ht="13.5" customHeight="1" outlineLevel="1">
      <c r="A2074" s="425"/>
      <c r="B2074" s="170">
        <f t="shared" si="33"/>
        <v>2067</v>
      </c>
      <c r="C2074" s="450"/>
      <c r="D2074" s="47">
        <v>8595057698796</v>
      </c>
      <c r="E2074" s="204" t="s">
        <v>4188</v>
      </c>
      <c r="F2074" s="582" t="s">
        <v>7423</v>
      </c>
      <c r="G2074" s="715" t="s">
        <v>8567</v>
      </c>
      <c r="H2074" s="723">
        <v>2</v>
      </c>
      <c r="I2074" s="684">
        <v>2.4500000000000002</v>
      </c>
      <c r="J2074" s="684">
        <v>6.25</v>
      </c>
      <c r="K2074" s="684" t="s">
        <v>9173</v>
      </c>
      <c r="L2074" s="445">
        <v>9751.2900614321443</v>
      </c>
      <c r="M2074" s="446">
        <f>L2074*ЗМІСТ!$E$13/1000*1.2</f>
        <v>614.95379622774681</v>
      </c>
      <c r="N2074" s="874">
        <v>-8.3821045096143951E-2</v>
      </c>
      <c r="O2074" s="875"/>
      <c r="P2074" s="1033"/>
      <c r="Q2074" s="887"/>
      <c r="R2074" s="672"/>
      <c r="S2074" s="670"/>
      <c r="T2074" s="671"/>
      <c r="U2074" s="425"/>
    </row>
    <row r="2075" spans="1:21" ht="13.5" customHeight="1" outlineLevel="1">
      <c r="A2075" s="425"/>
      <c r="B2075" s="170">
        <f t="shared" si="33"/>
        <v>2068</v>
      </c>
      <c r="C2075" s="450"/>
      <c r="D2075" s="47">
        <v>8595568903402</v>
      </c>
      <c r="E2075" s="204" t="s">
        <v>4189</v>
      </c>
      <c r="F2075" s="582" t="s">
        <v>7424</v>
      </c>
      <c r="G2075" s="715" t="s">
        <v>8567</v>
      </c>
      <c r="H2075" s="723">
        <v>2</v>
      </c>
      <c r="I2075" s="684">
        <v>2.2799999999999998</v>
      </c>
      <c r="J2075" s="684">
        <v>12.5</v>
      </c>
      <c r="K2075" s="684" t="s">
        <v>9173</v>
      </c>
      <c r="L2075" s="445">
        <v>8762.2947075096436</v>
      </c>
      <c r="M2075" s="446">
        <f>L2075*ЗМІСТ!$E$13/1000*1.2</f>
        <v>552.5839514672349</v>
      </c>
      <c r="N2075" s="874">
        <v>-9.777507558087363E-2</v>
      </c>
      <c r="O2075" s="875"/>
      <c r="P2075" s="1033"/>
      <c r="Q2075" s="887"/>
      <c r="R2075" s="672"/>
      <c r="S2075" s="670"/>
      <c r="T2075" s="671"/>
      <c r="U2075" s="425"/>
    </row>
    <row r="2076" spans="1:21" ht="13.5" customHeight="1" outlineLevel="1">
      <c r="A2076" s="425"/>
      <c r="B2076" s="170">
        <f t="shared" si="33"/>
        <v>2069</v>
      </c>
      <c r="C2076" s="450"/>
      <c r="D2076" s="47">
        <v>8595057692015</v>
      </c>
      <c r="E2076" s="204" t="s">
        <v>4190</v>
      </c>
      <c r="F2076" s="582" t="s">
        <v>7426</v>
      </c>
      <c r="G2076" s="715" t="s">
        <v>8567</v>
      </c>
      <c r="H2076" s="723">
        <v>2</v>
      </c>
      <c r="I2076" s="684">
        <v>3</v>
      </c>
      <c r="J2076" s="684">
        <v>12.5</v>
      </c>
      <c r="K2076" s="684" t="s">
        <v>9173</v>
      </c>
      <c r="L2076" s="445">
        <v>11758.203166274201</v>
      </c>
      <c r="M2076" s="446">
        <f>L2076*ЗМІСТ!$E$13/1000*1.2</f>
        <v>741.51744316540965</v>
      </c>
      <c r="N2076" s="874">
        <v>-9.2564186375998184E-2</v>
      </c>
      <c r="O2076" s="875"/>
      <c r="P2076" s="1033"/>
      <c r="Q2076" s="887"/>
      <c r="R2076" s="672"/>
      <c r="S2076" s="670"/>
      <c r="T2076" s="671"/>
      <c r="U2076" s="425"/>
    </row>
    <row r="2077" spans="1:21" ht="13.5" customHeight="1" outlineLevel="1">
      <c r="A2077" s="425"/>
      <c r="B2077" s="170">
        <f t="shared" si="33"/>
        <v>2070</v>
      </c>
      <c r="C2077" s="450"/>
      <c r="D2077" s="47">
        <v>8595057694545</v>
      </c>
      <c r="E2077" s="204" t="s">
        <v>4191</v>
      </c>
      <c r="F2077" s="582" t="s">
        <v>7427</v>
      </c>
      <c r="G2077" s="715" t="s">
        <v>8567</v>
      </c>
      <c r="H2077" s="723">
        <v>2</v>
      </c>
      <c r="I2077" s="684">
        <v>3.65</v>
      </c>
      <c r="J2077" s="684">
        <v>12.5</v>
      </c>
      <c r="K2077" s="684" t="s">
        <v>9173</v>
      </c>
      <c r="L2077" s="445">
        <v>14505.522099424383</v>
      </c>
      <c r="M2077" s="446">
        <f>L2077*ЗМІСТ!$E$13/1000*1.2</f>
        <v>914.7739247945633</v>
      </c>
      <c r="N2077" s="874">
        <v>-8.7704416911932981E-2</v>
      </c>
      <c r="O2077" s="875"/>
      <c r="P2077" s="1033"/>
      <c r="Q2077" s="887"/>
      <c r="R2077" s="672"/>
      <c r="S2077" s="670"/>
      <c r="T2077" s="671"/>
      <c r="U2077" s="425"/>
    </row>
    <row r="2078" spans="1:21" ht="13.5" customHeight="1" outlineLevel="1">
      <c r="A2078" s="425"/>
      <c r="B2078" s="170">
        <f t="shared" si="33"/>
        <v>2071</v>
      </c>
      <c r="C2078" s="450"/>
      <c r="D2078" s="47">
        <v>8595057691957</v>
      </c>
      <c r="E2078" s="204" t="s">
        <v>4193</v>
      </c>
      <c r="F2078" s="582" t="s">
        <v>7429</v>
      </c>
      <c r="G2078" s="715" t="s">
        <v>8567</v>
      </c>
      <c r="H2078" s="723">
        <v>2</v>
      </c>
      <c r="I2078" s="684">
        <v>0.97499999999999998</v>
      </c>
      <c r="J2078" s="684">
        <v>3.1</v>
      </c>
      <c r="K2078" s="684" t="s">
        <v>9173</v>
      </c>
      <c r="L2078" s="445">
        <v>4877.2651846932358</v>
      </c>
      <c r="M2078" s="446">
        <f>L2078*ЗМІСТ!$E$13/1000*1.2</f>
        <v>307.57907124506465</v>
      </c>
      <c r="N2078" s="874">
        <v>-8.5287476870814546E-2</v>
      </c>
      <c r="O2078" s="875"/>
      <c r="P2078" s="1033"/>
      <c r="Q2078" s="887"/>
      <c r="R2078" s="672"/>
      <c r="S2078" s="670"/>
      <c r="T2078" s="671"/>
      <c r="U2078" s="425"/>
    </row>
    <row r="2079" spans="1:21" ht="13.5" customHeight="1" outlineLevel="1">
      <c r="A2079" s="425"/>
      <c r="B2079" s="170">
        <f t="shared" si="33"/>
        <v>2072</v>
      </c>
      <c r="C2079" s="450"/>
      <c r="D2079" s="47">
        <v>8595057698789</v>
      </c>
      <c r="E2079" s="204" t="s">
        <v>4194</v>
      </c>
      <c r="F2079" s="582" t="s">
        <v>7430</v>
      </c>
      <c r="G2079" s="715" t="s">
        <v>8567</v>
      </c>
      <c r="H2079" s="723">
        <v>2</v>
      </c>
      <c r="I2079" s="684">
        <v>1.82</v>
      </c>
      <c r="J2079" s="684">
        <v>3.1</v>
      </c>
      <c r="K2079" s="684" t="s">
        <v>9173</v>
      </c>
      <c r="L2079" s="445">
        <v>7530.1340597127728</v>
      </c>
      <c r="M2079" s="446">
        <f>L2079*ЗМІСТ!$E$13/1000*1.2</f>
        <v>474.87916952027666</v>
      </c>
      <c r="N2079" s="874">
        <v>-8.0298000333692249E-2</v>
      </c>
      <c r="O2079" s="875"/>
      <c r="P2079" s="1033"/>
      <c r="Q2079" s="887"/>
      <c r="R2079" s="672"/>
      <c r="S2079" s="670"/>
      <c r="T2079" s="671"/>
      <c r="U2079" s="425"/>
    </row>
    <row r="2080" spans="1:21" ht="13.5" customHeight="1" outlineLevel="1">
      <c r="A2080" s="425"/>
      <c r="B2080" s="170">
        <f t="shared" si="33"/>
        <v>2073</v>
      </c>
      <c r="C2080" s="450"/>
      <c r="D2080" s="47">
        <v>8595057687196</v>
      </c>
      <c r="E2080" s="204" t="s">
        <v>4195</v>
      </c>
      <c r="F2080" s="582" t="s">
        <v>7431</v>
      </c>
      <c r="G2080" s="715" t="s">
        <v>8567</v>
      </c>
      <c r="H2080" s="723">
        <v>2</v>
      </c>
      <c r="I2080" s="684">
        <v>0.4</v>
      </c>
      <c r="J2080" s="684">
        <v>0.8</v>
      </c>
      <c r="K2080" s="684" t="s">
        <v>9173</v>
      </c>
      <c r="L2080" s="445">
        <v>2698.569205186348</v>
      </c>
      <c r="M2080" s="446">
        <f>L2080*ЗМІСТ!$E$13/1000*1.2</f>
        <v>170.18213658479903</v>
      </c>
      <c r="N2080" s="874">
        <v>-6.7245567731994263E-2</v>
      </c>
      <c r="O2080" s="875"/>
      <c r="P2080" s="1033"/>
      <c r="Q2080" s="887"/>
      <c r="R2080" s="672"/>
      <c r="S2080" s="670"/>
      <c r="T2080" s="671"/>
      <c r="U2080" s="425"/>
    </row>
    <row r="2081" spans="1:21" ht="13.5" customHeight="1" outlineLevel="1">
      <c r="A2081" s="425"/>
      <c r="B2081" s="170">
        <f t="shared" si="33"/>
        <v>2074</v>
      </c>
      <c r="C2081" s="450"/>
      <c r="D2081" s="47">
        <v>8595057677890</v>
      </c>
      <c r="E2081" s="204" t="s">
        <v>4202</v>
      </c>
      <c r="F2081" s="582" t="s">
        <v>7438</v>
      </c>
      <c r="G2081" s="715" t="s">
        <v>8568</v>
      </c>
      <c r="H2081" s="723">
        <v>1</v>
      </c>
      <c r="I2081" s="684">
        <v>0.42599999999999999</v>
      </c>
      <c r="J2081" s="684">
        <v>5.1842519999999999</v>
      </c>
      <c r="K2081" s="684" t="s">
        <v>9173</v>
      </c>
      <c r="L2081" s="445">
        <v>8114.9347951594491</v>
      </c>
      <c r="M2081" s="446">
        <f>L2081*ЗМІСТ!$E$13/1000*1.2</f>
        <v>511.75894953236826</v>
      </c>
      <c r="N2081" s="874">
        <v>-3.031709440869566E-2</v>
      </c>
      <c r="O2081" s="875"/>
      <c r="P2081" s="1033"/>
      <c r="Q2081" s="887"/>
      <c r="R2081" s="672"/>
      <c r="S2081" s="670"/>
      <c r="T2081" s="671"/>
      <c r="U2081" s="425"/>
    </row>
    <row r="2082" spans="1:21" ht="13.5" customHeight="1" outlineLevel="1">
      <c r="A2082" s="425"/>
      <c r="B2082" s="170">
        <f t="shared" si="33"/>
        <v>2075</v>
      </c>
      <c r="C2082" s="450"/>
      <c r="D2082" s="47">
        <v>8595057653818</v>
      </c>
      <c r="E2082" s="204" t="s">
        <v>4204</v>
      </c>
      <c r="F2082" s="582" t="s">
        <v>7440</v>
      </c>
      <c r="G2082" s="715" t="s">
        <v>8568</v>
      </c>
      <c r="H2082" s="723">
        <v>1</v>
      </c>
      <c r="I2082" s="684">
        <v>0.68700000000000006</v>
      </c>
      <c r="J2082" s="684">
        <v>11.396868</v>
      </c>
      <c r="K2082" s="684" t="s">
        <v>9173</v>
      </c>
      <c r="L2082" s="445">
        <v>10031.246409567291</v>
      </c>
      <c r="M2082" s="446">
        <f>L2082*ЗМІСТ!$E$13/1000*1.2</f>
        <v>632.60891857352601</v>
      </c>
      <c r="N2082" s="874">
        <v>-3.473418574622044E-2</v>
      </c>
      <c r="O2082" s="875"/>
      <c r="P2082" s="1033"/>
      <c r="Q2082" s="887"/>
      <c r="R2082" s="672"/>
      <c r="S2082" s="670"/>
      <c r="T2082" s="671"/>
      <c r="U2082" s="425"/>
    </row>
    <row r="2083" spans="1:21" ht="13.5" customHeight="1" outlineLevel="1">
      <c r="A2083" s="425"/>
      <c r="B2083" s="170">
        <f t="shared" si="33"/>
        <v>2076</v>
      </c>
      <c r="C2083" s="450"/>
      <c r="D2083" s="47">
        <v>8595057677913</v>
      </c>
      <c r="E2083" s="204" t="s">
        <v>4206</v>
      </c>
      <c r="F2083" s="582" t="s">
        <v>7442</v>
      </c>
      <c r="G2083" s="715" t="s">
        <v>8568</v>
      </c>
      <c r="H2083" s="723">
        <v>1</v>
      </c>
      <c r="I2083" s="684">
        <v>1.425</v>
      </c>
      <c r="J2083" s="684">
        <v>30.572255999999999</v>
      </c>
      <c r="K2083" s="684" t="s">
        <v>9173</v>
      </c>
      <c r="L2083" s="445">
        <v>13803.529955011612</v>
      </c>
      <c r="M2083" s="446">
        <f>L2083*ЗМІСТ!$E$13/1000*1.2</f>
        <v>870.50360451805943</v>
      </c>
      <c r="N2083" s="874">
        <v>-5.8723051908179918E-2</v>
      </c>
      <c r="O2083" s="875"/>
      <c r="P2083" s="1033"/>
      <c r="Q2083" s="887"/>
      <c r="R2083" s="672"/>
      <c r="S2083" s="670"/>
      <c r="T2083" s="671"/>
      <c r="U2083" s="425"/>
    </row>
    <row r="2084" spans="1:21" ht="13.5" customHeight="1" outlineLevel="1">
      <c r="A2084" s="425"/>
      <c r="B2084" s="170">
        <f t="shared" si="33"/>
        <v>2077</v>
      </c>
      <c r="C2084" s="450"/>
      <c r="D2084" s="47">
        <v>8595057677951</v>
      </c>
      <c r="E2084" s="204" t="s">
        <v>4208</v>
      </c>
      <c r="F2084" s="582" t="s">
        <v>7444</v>
      </c>
      <c r="G2084" s="715" t="s">
        <v>8568</v>
      </c>
      <c r="H2084" s="723">
        <v>1</v>
      </c>
      <c r="I2084" s="684">
        <v>0.29299999999999998</v>
      </c>
      <c r="J2084" s="684">
        <v>2.6429520000000002</v>
      </c>
      <c r="K2084" s="684" t="s">
        <v>9173</v>
      </c>
      <c r="L2084" s="445">
        <v>6943.1462197964429</v>
      </c>
      <c r="M2084" s="446">
        <f>L2084*ЗМІСТ!$E$13/1000*1.2</f>
        <v>437.86146230184767</v>
      </c>
      <c r="N2084" s="874"/>
      <c r="O2084" s="875"/>
      <c r="P2084" s="1033"/>
      <c r="Q2084" s="887"/>
      <c r="R2084" s="672"/>
      <c r="S2084" s="670"/>
      <c r="T2084" s="671"/>
      <c r="U2084" s="425"/>
    </row>
    <row r="2085" spans="1:21" ht="13.5" customHeight="1" outlineLevel="1">
      <c r="A2085" s="425"/>
      <c r="B2085" s="170">
        <f t="shared" si="33"/>
        <v>2078</v>
      </c>
      <c r="C2085" s="450"/>
      <c r="D2085" s="47">
        <v>8595057677975</v>
      </c>
      <c r="E2085" s="204" t="s">
        <v>4210</v>
      </c>
      <c r="F2085" s="582" t="s">
        <v>7446</v>
      </c>
      <c r="G2085" s="715" t="s">
        <v>8568</v>
      </c>
      <c r="H2085" s="723">
        <v>1</v>
      </c>
      <c r="I2085" s="684">
        <v>0.52600000000000002</v>
      </c>
      <c r="J2085" s="684">
        <v>5.810168</v>
      </c>
      <c r="K2085" s="684" t="s">
        <v>9173</v>
      </c>
      <c r="L2085" s="445">
        <v>8544.6118463783259</v>
      </c>
      <c r="M2085" s="446">
        <f>L2085*ЗМІСТ!$E$13/1000*1.2</f>
        <v>538.85603434210725</v>
      </c>
      <c r="N2085" s="874">
        <v>-2.9886900500009771E-2</v>
      </c>
      <c r="O2085" s="875"/>
      <c r="P2085" s="1033"/>
      <c r="Q2085" s="887"/>
      <c r="R2085" s="672"/>
      <c r="S2085" s="670"/>
      <c r="T2085" s="671"/>
      <c r="U2085" s="425"/>
    </row>
    <row r="2086" spans="1:21" ht="13.5" customHeight="1" outlineLevel="1">
      <c r="A2086" s="425"/>
      <c r="B2086" s="170">
        <f t="shared" si="33"/>
        <v>2079</v>
      </c>
      <c r="C2086" s="450"/>
      <c r="D2086" s="47">
        <v>8595057678019</v>
      </c>
      <c r="E2086" s="204" t="s">
        <v>4212</v>
      </c>
      <c r="F2086" s="582" t="s">
        <v>7448</v>
      </c>
      <c r="G2086" s="715" t="s">
        <v>8568</v>
      </c>
      <c r="H2086" s="723">
        <v>1</v>
      </c>
      <c r="I2086" s="684">
        <v>0.20499999999999999</v>
      </c>
      <c r="J2086" s="684">
        <v>1.491152</v>
      </c>
      <c r="K2086" s="684" t="s">
        <v>9173</v>
      </c>
      <c r="L2086" s="445">
        <v>6333.6694424884481</v>
      </c>
      <c r="M2086" s="446">
        <f>L2086*ЗМІСТ!$E$13/1000*1.2</f>
        <v>399.42551633398062</v>
      </c>
      <c r="N2086" s="874"/>
      <c r="O2086" s="875"/>
      <c r="P2086" s="1033"/>
      <c r="Q2086" s="887"/>
      <c r="R2086" s="672"/>
      <c r="S2086" s="670"/>
      <c r="T2086" s="671"/>
      <c r="U2086" s="425"/>
    </row>
    <row r="2087" spans="1:21" ht="13.5" customHeight="1" outlineLevel="1">
      <c r="A2087" s="425"/>
      <c r="B2087" s="170">
        <f t="shared" si="33"/>
        <v>2080</v>
      </c>
      <c r="C2087" s="450"/>
      <c r="D2087" s="47">
        <v>8595057619012</v>
      </c>
      <c r="E2087" s="204" t="s">
        <v>4214</v>
      </c>
      <c r="F2087" s="582" t="s">
        <v>7450</v>
      </c>
      <c r="G2087" s="715" t="s">
        <v>8568</v>
      </c>
      <c r="H2087" s="723">
        <v>1</v>
      </c>
      <c r="I2087" s="684">
        <v>0.79600000000000004</v>
      </c>
      <c r="J2087" s="684">
        <v>8.2849500000000003</v>
      </c>
      <c r="K2087" s="684" t="s">
        <v>9173</v>
      </c>
      <c r="L2087" s="445">
        <v>10182.749244060769</v>
      </c>
      <c r="M2087" s="446">
        <f>L2087*ЗМІСТ!$E$13/1000*1.2</f>
        <v>642.16326908756912</v>
      </c>
      <c r="N2087" s="874">
        <v>-3.6275605997009609E-2</v>
      </c>
      <c r="O2087" s="875"/>
      <c r="P2087" s="1033"/>
      <c r="Q2087" s="887"/>
      <c r="R2087" s="672"/>
      <c r="S2087" s="670"/>
      <c r="T2087" s="671"/>
      <c r="U2087" s="425"/>
    </row>
    <row r="2088" spans="1:21" ht="13.5" customHeight="1" outlineLevel="1">
      <c r="A2088" s="425"/>
      <c r="B2088" s="170">
        <f t="shared" si="33"/>
        <v>2081</v>
      </c>
      <c r="C2088" s="450"/>
      <c r="D2088" s="47">
        <v>8595057653887</v>
      </c>
      <c r="E2088" s="204" t="s">
        <v>4216</v>
      </c>
      <c r="F2088" s="582" t="s">
        <v>7452</v>
      </c>
      <c r="G2088" s="715" t="s">
        <v>8568</v>
      </c>
      <c r="H2088" s="723">
        <v>1</v>
      </c>
      <c r="I2088" s="684">
        <v>1.3819999999999999</v>
      </c>
      <c r="J2088" s="684">
        <v>17.1462</v>
      </c>
      <c r="K2088" s="684" t="s">
        <v>9173</v>
      </c>
      <c r="L2088" s="445">
        <v>13493.969628301131</v>
      </c>
      <c r="M2088" s="446">
        <f>L2088*ЗМІСТ!$E$13/1000*1.2</f>
        <v>850.98154160404181</v>
      </c>
      <c r="N2088" s="874">
        <v>-5.1927544025128364E-2</v>
      </c>
      <c r="O2088" s="875"/>
      <c r="P2088" s="1033"/>
      <c r="Q2088" s="887"/>
      <c r="R2088" s="672"/>
      <c r="S2088" s="670"/>
      <c r="T2088" s="671"/>
      <c r="U2088" s="425"/>
    </row>
    <row r="2089" spans="1:21" ht="13.5" customHeight="1" outlineLevel="1">
      <c r="A2089" s="425"/>
      <c r="B2089" s="170">
        <f t="shared" si="33"/>
        <v>2082</v>
      </c>
      <c r="C2089" s="450"/>
      <c r="D2089" s="47">
        <v>8595057678057</v>
      </c>
      <c r="E2089" s="204" t="s">
        <v>4217</v>
      </c>
      <c r="F2089" s="582" t="s">
        <v>7453</v>
      </c>
      <c r="G2089" s="715" t="s">
        <v>8568</v>
      </c>
      <c r="H2089" s="723">
        <v>1</v>
      </c>
      <c r="I2089" s="684">
        <v>2.5910000000000002</v>
      </c>
      <c r="J2089" s="684">
        <v>44.431199999999997</v>
      </c>
      <c r="K2089" s="684" t="s">
        <v>9173</v>
      </c>
      <c r="L2089" s="445">
        <v>21523.253454067089</v>
      </c>
      <c r="M2089" s="446">
        <f>L2089*ЗМІСТ!$E$13/1000*1.2</f>
        <v>1357.3390121067341</v>
      </c>
      <c r="N2089" s="874">
        <v>-6.0843800915412152E-2</v>
      </c>
      <c r="O2089" s="875"/>
      <c r="P2089" s="1033"/>
      <c r="Q2089" s="887"/>
      <c r="R2089" s="672"/>
      <c r="S2089" s="670"/>
      <c r="T2089" s="671"/>
      <c r="U2089" s="425"/>
    </row>
    <row r="2090" spans="1:21" ht="13.5" customHeight="1" outlineLevel="1">
      <c r="A2090" s="425"/>
      <c r="B2090" s="170">
        <f t="shared" si="33"/>
        <v>2083</v>
      </c>
      <c r="C2090" s="450"/>
      <c r="D2090" s="47">
        <v>8595057653870</v>
      </c>
      <c r="E2090" s="204" t="s">
        <v>4219</v>
      </c>
      <c r="F2090" s="582" t="s">
        <v>7455</v>
      </c>
      <c r="G2090" s="715" t="s">
        <v>8568</v>
      </c>
      <c r="H2090" s="723">
        <v>1</v>
      </c>
      <c r="I2090" s="684">
        <v>0.56799999999999995</v>
      </c>
      <c r="J2090" s="684">
        <v>4.2237</v>
      </c>
      <c r="K2090" s="684" t="s">
        <v>9173</v>
      </c>
      <c r="L2090" s="445">
        <v>8455.6937514430301</v>
      </c>
      <c r="M2090" s="446">
        <f>L2090*ЗМІСТ!$E$13/1000*1.2</f>
        <v>533.24851783000304</v>
      </c>
      <c r="N2090" s="874">
        <v>-2.897873457726324E-2</v>
      </c>
      <c r="O2090" s="875"/>
      <c r="P2090" s="1033"/>
      <c r="Q2090" s="887"/>
      <c r="R2090" s="672"/>
      <c r="S2090" s="670"/>
      <c r="T2090" s="671"/>
      <c r="U2090" s="425"/>
    </row>
    <row r="2091" spans="1:21" ht="13.5" customHeight="1" outlineLevel="1">
      <c r="A2091" s="425"/>
      <c r="B2091" s="170">
        <f t="shared" si="33"/>
        <v>2084</v>
      </c>
      <c r="C2091" s="450"/>
      <c r="D2091" s="47">
        <v>8595057653894</v>
      </c>
      <c r="E2091" s="204" t="s">
        <v>4221</v>
      </c>
      <c r="F2091" s="582" t="s">
        <v>7457</v>
      </c>
      <c r="G2091" s="715" t="s">
        <v>8568</v>
      </c>
      <c r="H2091" s="723">
        <v>1</v>
      </c>
      <c r="I2091" s="684">
        <v>1.083</v>
      </c>
      <c r="J2091" s="684">
        <v>8.7411999999999992</v>
      </c>
      <c r="K2091" s="684" t="s">
        <v>9173</v>
      </c>
      <c r="L2091" s="445">
        <v>11296.109764878822</v>
      </c>
      <c r="M2091" s="446">
        <f>L2091*ЗМІСТ!$E$13/1000*1.2</f>
        <v>712.37605883475567</v>
      </c>
      <c r="N2091" s="874">
        <v>-4.6900702140111834E-2</v>
      </c>
      <c r="O2091" s="875"/>
      <c r="P2091" s="1033"/>
      <c r="Q2091" s="887"/>
      <c r="R2091" s="672"/>
      <c r="S2091" s="670"/>
      <c r="T2091" s="671"/>
      <c r="U2091" s="425"/>
    </row>
    <row r="2092" spans="1:21" ht="13.5" customHeight="1" outlineLevel="1">
      <c r="A2092" s="425"/>
      <c r="B2092" s="170">
        <f t="shared" si="33"/>
        <v>2085</v>
      </c>
      <c r="C2092" s="450"/>
      <c r="D2092" s="47">
        <v>8595057653900</v>
      </c>
      <c r="E2092" s="204" t="s">
        <v>4223</v>
      </c>
      <c r="F2092" s="582" t="s">
        <v>7459</v>
      </c>
      <c r="G2092" s="715" t="s">
        <v>8568</v>
      </c>
      <c r="H2092" s="723">
        <v>1</v>
      </c>
      <c r="I2092" s="684">
        <v>0.378</v>
      </c>
      <c r="J2092" s="684">
        <v>2.5627680000000002</v>
      </c>
      <c r="K2092" s="684" t="s">
        <v>9173</v>
      </c>
      <c r="L2092" s="445">
        <v>7182.2079434254711</v>
      </c>
      <c r="M2092" s="446">
        <f>L2092*ЗМІСТ!$E$13/1000*1.2</f>
        <v>452.93761259091292</v>
      </c>
      <c r="N2092" s="874"/>
      <c r="O2092" s="875"/>
      <c r="P2092" s="1033"/>
      <c r="Q2092" s="887"/>
      <c r="R2092" s="672"/>
      <c r="S2092" s="670"/>
      <c r="T2092" s="671"/>
      <c r="U2092" s="425"/>
    </row>
    <row r="2093" spans="1:21" ht="13.5" customHeight="1" outlineLevel="1">
      <c r="A2093" s="425"/>
      <c r="B2093" s="170">
        <f t="shared" ref="B2093:B2156" si="34">B2092+1</f>
        <v>2086</v>
      </c>
      <c r="C2093" s="450"/>
      <c r="D2093" s="47">
        <v>8595057639768</v>
      </c>
      <c r="E2093" s="204" t="s">
        <v>4225</v>
      </c>
      <c r="F2093" s="582" t="s">
        <v>7461</v>
      </c>
      <c r="G2093" s="715" t="s">
        <v>8568</v>
      </c>
      <c r="H2093" s="723">
        <v>100</v>
      </c>
      <c r="I2093" s="684">
        <v>5.6000000000000001E-2</v>
      </c>
      <c r="J2093" s="684">
        <v>5.1659999999999998E-2</v>
      </c>
      <c r="K2093" s="684" t="s">
        <v>9173</v>
      </c>
      <c r="L2093" s="445">
        <v>2387.9109196832419</v>
      </c>
      <c r="M2093" s="446">
        <f>L2093*ЗМІСТ!$E$13/1000*1.2</f>
        <v>150.59083217315683</v>
      </c>
      <c r="N2093" s="874"/>
      <c r="O2093" s="875"/>
      <c r="P2093" s="1033"/>
      <c r="Q2093" s="887"/>
      <c r="R2093" s="672"/>
      <c r="S2093" s="670"/>
      <c r="T2093" s="671"/>
      <c r="U2093" s="425"/>
    </row>
    <row r="2094" spans="1:21" ht="13.5" customHeight="1" outlineLevel="1">
      <c r="A2094" s="425"/>
      <c r="B2094" s="170">
        <f t="shared" si="34"/>
        <v>2087</v>
      </c>
      <c r="C2094" s="450"/>
      <c r="D2094" s="47">
        <v>8595057639775</v>
      </c>
      <c r="E2094" s="204" t="s">
        <v>4227</v>
      </c>
      <c r="F2094" s="582" t="s">
        <v>7463</v>
      </c>
      <c r="G2094" s="715" t="s">
        <v>8568</v>
      </c>
      <c r="H2094" s="723">
        <v>150</v>
      </c>
      <c r="I2094" s="684">
        <v>8.4000000000000005E-2</v>
      </c>
      <c r="J2094" s="684">
        <v>5.4600000000000003E-2</v>
      </c>
      <c r="K2094" s="684" t="s">
        <v>9173</v>
      </c>
      <c r="L2094" s="445">
        <v>2632.8128578156261</v>
      </c>
      <c r="M2094" s="446">
        <f>L2094*ЗМІСТ!$E$13/1000*1.2</f>
        <v>166.0352888152274</v>
      </c>
      <c r="N2094" s="874"/>
      <c r="O2094" s="875"/>
      <c r="P2094" s="1033"/>
      <c r="Q2094" s="887"/>
      <c r="R2094" s="672"/>
      <c r="S2094" s="670"/>
      <c r="T2094" s="671"/>
      <c r="U2094" s="425"/>
    </row>
    <row r="2095" spans="1:21" ht="13.5" customHeight="1" outlineLevel="1">
      <c r="A2095" s="425"/>
      <c r="B2095" s="170">
        <f t="shared" si="34"/>
        <v>2088</v>
      </c>
      <c r="C2095" s="450"/>
      <c r="D2095" s="47">
        <v>8595057639782</v>
      </c>
      <c r="E2095" s="204" t="s">
        <v>4229</v>
      </c>
      <c r="F2095" s="582" t="s">
        <v>7465</v>
      </c>
      <c r="G2095" s="715" t="s">
        <v>8568</v>
      </c>
      <c r="H2095" s="723">
        <v>50</v>
      </c>
      <c r="I2095" s="684">
        <v>0.114</v>
      </c>
      <c r="J2095" s="684">
        <v>0.10332</v>
      </c>
      <c r="K2095" s="684" t="s">
        <v>9173</v>
      </c>
      <c r="L2095" s="445">
        <v>2774.3212212832896</v>
      </c>
      <c r="M2095" s="446">
        <f>L2095*ЗМІСТ!$E$13/1000*1.2</f>
        <v>174.95934960761394</v>
      </c>
      <c r="N2095" s="874"/>
      <c r="O2095" s="875"/>
      <c r="P2095" s="1033"/>
      <c r="Q2095" s="887"/>
      <c r="R2095" s="672"/>
      <c r="S2095" s="670"/>
      <c r="T2095" s="671"/>
      <c r="U2095" s="425"/>
    </row>
    <row r="2096" spans="1:21" ht="13.5" customHeight="1" outlineLevel="1">
      <c r="A2096" s="425"/>
      <c r="B2096" s="170">
        <f t="shared" si="34"/>
        <v>2089</v>
      </c>
      <c r="C2096" s="450"/>
      <c r="D2096" s="47">
        <v>8595057639799</v>
      </c>
      <c r="E2096" s="204" t="s">
        <v>4230</v>
      </c>
      <c r="F2096" s="582" t="s">
        <v>7466</v>
      </c>
      <c r="G2096" s="715" t="s">
        <v>8568</v>
      </c>
      <c r="H2096" s="723">
        <v>72</v>
      </c>
      <c r="I2096" s="684">
        <v>0.14299999999999999</v>
      </c>
      <c r="J2096" s="684">
        <v>0.11375</v>
      </c>
      <c r="K2096" s="684" t="s">
        <v>9173</v>
      </c>
      <c r="L2096" s="445">
        <v>3116.0457662148697</v>
      </c>
      <c r="M2096" s="446">
        <f>L2096*ЗМІСТ!$E$13/1000*1.2</f>
        <v>196.50981163325193</v>
      </c>
      <c r="N2096" s="874"/>
      <c r="O2096" s="875"/>
      <c r="P2096" s="1033"/>
      <c r="Q2096" s="887"/>
      <c r="R2096" s="672"/>
      <c r="S2096" s="670"/>
      <c r="T2096" s="671"/>
      <c r="U2096" s="425"/>
    </row>
    <row r="2097" spans="1:21" ht="13.5" customHeight="1" outlineLevel="1">
      <c r="A2097" s="425"/>
      <c r="B2097" s="170">
        <f t="shared" si="34"/>
        <v>2090</v>
      </c>
      <c r="C2097" s="450"/>
      <c r="D2097" s="47">
        <v>8595057639805</v>
      </c>
      <c r="E2097" s="204" t="s">
        <v>4232</v>
      </c>
      <c r="F2097" s="582" t="s">
        <v>7468</v>
      </c>
      <c r="G2097" s="715" t="s">
        <v>8568</v>
      </c>
      <c r="H2097" s="723">
        <v>50</v>
      </c>
      <c r="I2097" s="684">
        <v>0.17199999999999999</v>
      </c>
      <c r="J2097" s="684">
        <v>0.15876000000000001</v>
      </c>
      <c r="K2097" s="684" t="s">
        <v>9173</v>
      </c>
      <c r="L2097" s="445">
        <v>3142.7832808224275</v>
      </c>
      <c r="M2097" s="446">
        <f>L2097*ЗМІСТ!$E$13/1000*1.2</f>
        <v>198.19598197646064</v>
      </c>
      <c r="N2097" s="874"/>
      <c r="O2097" s="875"/>
      <c r="P2097" s="1033"/>
      <c r="Q2097" s="887"/>
      <c r="R2097" s="672"/>
      <c r="S2097" s="670"/>
      <c r="T2097" s="671"/>
      <c r="U2097" s="425"/>
    </row>
    <row r="2098" spans="1:21" ht="13.5" customHeight="1" outlineLevel="1">
      <c r="A2098" s="425"/>
      <c r="B2098" s="170">
        <f t="shared" si="34"/>
        <v>2091</v>
      </c>
      <c r="C2098" s="450"/>
      <c r="D2098" s="47">
        <v>8595568930316</v>
      </c>
      <c r="E2098" s="204" t="s">
        <v>4233</v>
      </c>
      <c r="F2098" s="582" t="s">
        <v>7469</v>
      </c>
      <c r="G2098" s="715" t="s">
        <v>8567</v>
      </c>
      <c r="H2098" s="723">
        <v>20</v>
      </c>
      <c r="I2098" s="684">
        <v>0.57499999999999996</v>
      </c>
      <c r="J2098" s="684">
        <v>0.46500000000000002</v>
      </c>
      <c r="K2098" s="684" t="s">
        <v>9173</v>
      </c>
      <c r="L2098" s="445">
        <v>2333.3525350030964</v>
      </c>
      <c r="M2098" s="446">
        <f>L2098*ЗМІСТ!$E$13/1000*1.2</f>
        <v>147.15017093102963</v>
      </c>
      <c r="N2098" s="874">
        <v>-8.4963869933697686E-2</v>
      </c>
      <c r="O2098" s="875"/>
      <c r="P2098" s="1033"/>
      <c r="Q2098" s="887"/>
      <c r="R2098" s="672"/>
      <c r="S2098" s="670"/>
      <c r="T2098" s="671"/>
      <c r="U2098" s="425"/>
    </row>
    <row r="2099" spans="1:21" ht="13.5" customHeight="1" outlineLevel="1">
      <c r="A2099" s="425"/>
      <c r="B2099" s="170">
        <f t="shared" si="34"/>
        <v>2092</v>
      </c>
      <c r="C2099" s="450"/>
      <c r="D2099" s="47">
        <v>8595057630864</v>
      </c>
      <c r="E2099" s="204" t="s">
        <v>4235</v>
      </c>
      <c r="F2099" s="582" t="s">
        <v>7471</v>
      </c>
      <c r="G2099" s="715" t="s">
        <v>8568</v>
      </c>
      <c r="H2099" s="723">
        <v>50</v>
      </c>
      <c r="I2099" s="684">
        <v>0.20100000000000001</v>
      </c>
      <c r="J2099" s="684">
        <v>0.15876000000000001</v>
      </c>
      <c r="K2099" s="684" t="s">
        <v>9173</v>
      </c>
      <c r="L2099" s="445">
        <v>3334.8039210973207</v>
      </c>
      <c r="M2099" s="446">
        <f>L2099*ЗМІСТ!$E$13/1000*1.2</f>
        <v>210.30554091145407</v>
      </c>
      <c r="N2099" s="874"/>
      <c r="O2099" s="875"/>
      <c r="P2099" s="1033"/>
      <c r="Q2099" s="887"/>
      <c r="R2099" s="672"/>
      <c r="S2099" s="670"/>
      <c r="T2099" s="671"/>
      <c r="U2099" s="425"/>
    </row>
    <row r="2100" spans="1:21" ht="13.5" customHeight="1" outlineLevel="1">
      <c r="A2100" s="425"/>
      <c r="B2100" s="170">
        <f t="shared" si="34"/>
        <v>2093</v>
      </c>
      <c r="C2100" s="450"/>
      <c r="D2100" s="47">
        <v>8595057639812</v>
      </c>
      <c r="E2100" s="204" t="s">
        <v>4237</v>
      </c>
      <c r="F2100" s="582" t="s">
        <v>7473</v>
      </c>
      <c r="G2100" s="715" t="s">
        <v>8568</v>
      </c>
      <c r="H2100" s="723">
        <v>30</v>
      </c>
      <c r="I2100" s="684">
        <v>0.503</v>
      </c>
      <c r="J2100" s="684">
        <v>0.33810000000000001</v>
      </c>
      <c r="K2100" s="684" t="s">
        <v>9173</v>
      </c>
      <c r="L2100" s="445">
        <v>5409.2003193748797</v>
      </c>
      <c r="M2100" s="446">
        <f>L2100*ЗМІСТ!$E$13/1000*1.2</f>
        <v>341.12494346900627</v>
      </c>
      <c r="N2100" s="874">
        <v>-3.5998947796623874E-2</v>
      </c>
      <c r="O2100" s="875"/>
      <c r="P2100" s="1033"/>
      <c r="Q2100" s="887"/>
      <c r="R2100" s="672"/>
      <c r="S2100" s="670"/>
      <c r="T2100" s="671"/>
      <c r="U2100" s="425"/>
    </row>
    <row r="2101" spans="1:21" ht="13.5" customHeight="1" outlineLevel="1">
      <c r="A2101" s="425"/>
      <c r="B2101" s="170">
        <f t="shared" si="34"/>
        <v>2094</v>
      </c>
      <c r="C2101" s="450"/>
      <c r="D2101" s="47">
        <v>8595057639829</v>
      </c>
      <c r="E2101" s="204" t="s">
        <v>4239</v>
      </c>
      <c r="F2101" s="582" t="s">
        <v>7475</v>
      </c>
      <c r="G2101" s="715" t="s">
        <v>8568</v>
      </c>
      <c r="H2101" s="723">
        <v>20</v>
      </c>
      <c r="I2101" s="684">
        <v>0.61499999999999999</v>
      </c>
      <c r="J2101" s="684">
        <v>0.61739999999999995</v>
      </c>
      <c r="K2101" s="684" t="s">
        <v>9173</v>
      </c>
      <c r="L2101" s="445">
        <v>6172.2293604025872</v>
      </c>
      <c r="M2101" s="446">
        <f>L2101*ЗМІСТ!$E$13/1000*1.2</f>
        <v>389.24448482773107</v>
      </c>
      <c r="N2101" s="874">
        <v>-2.8465664749297397E-2</v>
      </c>
      <c r="O2101" s="875"/>
      <c r="P2101" s="1033"/>
      <c r="Q2101" s="887"/>
      <c r="R2101" s="672"/>
      <c r="S2101" s="670"/>
      <c r="T2101" s="671"/>
      <c r="U2101" s="425"/>
    </row>
    <row r="2102" spans="1:21" ht="13.5" customHeight="1" outlineLevel="1">
      <c r="A2102" s="425"/>
      <c r="B2102" s="170">
        <f t="shared" si="34"/>
        <v>2095</v>
      </c>
      <c r="C2102" s="450"/>
      <c r="D2102" s="47">
        <v>8595057639836</v>
      </c>
      <c r="E2102" s="204" t="s">
        <v>4241</v>
      </c>
      <c r="F2102" s="582" t="s">
        <v>7477</v>
      </c>
      <c r="G2102" s="715" t="s">
        <v>8568</v>
      </c>
      <c r="H2102" s="723">
        <v>20</v>
      </c>
      <c r="I2102" s="684">
        <v>0.72699999999999998</v>
      </c>
      <c r="J2102" s="684">
        <v>0.72765000000000002</v>
      </c>
      <c r="K2102" s="684" t="s">
        <v>9173</v>
      </c>
      <c r="L2102" s="445">
        <v>6305.0115394567629</v>
      </c>
      <c r="M2102" s="446">
        <f>L2102*ЗМІСТ!$E$13/1000*1.2</f>
        <v>397.61823892245496</v>
      </c>
      <c r="N2102" s="874">
        <v>-4.8085019194252211E-2</v>
      </c>
      <c r="O2102" s="875"/>
      <c r="P2102" s="1033"/>
      <c r="Q2102" s="887"/>
      <c r="R2102" s="672"/>
      <c r="S2102" s="670"/>
      <c r="T2102" s="671"/>
      <c r="U2102" s="425"/>
    </row>
    <row r="2103" spans="1:21" ht="13.5" customHeight="1" outlineLevel="1">
      <c r="A2103" s="425"/>
      <c r="B2103" s="170">
        <f t="shared" si="34"/>
        <v>2096</v>
      </c>
      <c r="C2103" s="450"/>
      <c r="D2103" s="47">
        <v>8595057693807</v>
      </c>
      <c r="E2103" s="204" t="s">
        <v>4242</v>
      </c>
      <c r="F2103" s="582" t="s">
        <v>7478</v>
      </c>
      <c r="G2103" s="715" t="s">
        <v>8568</v>
      </c>
      <c r="H2103" s="723">
        <v>100</v>
      </c>
      <c r="I2103" s="684">
        <v>6.7000000000000004E-2</v>
      </c>
      <c r="J2103" s="684">
        <v>0.1214363</v>
      </c>
      <c r="K2103" s="684" t="s">
        <v>9173</v>
      </c>
      <c r="L2103" s="445">
        <v>2786.1488095238092</v>
      </c>
      <c r="M2103" s="446">
        <f>L2103*ЗМІСТ!$E$13/1000*1.2</f>
        <v>175.70524273999996</v>
      </c>
      <c r="N2103" s="874">
        <v>-0.27656687747019759</v>
      </c>
      <c r="O2103" s="875"/>
      <c r="P2103" s="1033"/>
      <c r="Q2103" s="887"/>
      <c r="R2103" s="672"/>
      <c r="S2103" s="670"/>
      <c r="T2103" s="671"/>
      <c r="U2103" s="425"/>
    </row>
    <row r="2104" spans="1:21" ht="13.5" customHeight="1" outlineLevel="1">
      <c r="A2104" s="425"/>
      <c r="B2104" s="170">
        <f t="shared" si="34"/>
        <v>2097</v>
      </c>
      <c r="C2104" s="450"/>
      <c r="D2104" s="47">
        <v>8595057690042</v>
      </c>
      <c r="E2104" s="204" t="s">
        <v>4244</v>
      </c>
      <c r="F2104" s="582" t="s">
        <v>7480</v>
      </c>
      <c r="G2104" s="715" t="s">
        <v>8568</v>
      </c>
      <c r="H2104" s="723">
        <v>100</v>
      </c>
      <c r="I2104" s="684">
        <v>8.3000000000000004E-2</v>
      </c>
      <c r="J2104" s="684">
        <v>0.1089813</v>
      </c>
      <c r="K2104" s="684" t="s">
        <v>9173</v>
      </c>
      <c r="L2104" s="445">
        <v>3241.8398138356065</v>
      </c>
      <c r="M2104" s="446">
        <f>L2104*ЗМІСТ!$E$13/1000*1.2</f>
        <v>204.44286732535846</v>
      </c>
      <c r="N2104" s="874"/>
      <c r="O2104" s="875"/>
      <c r="P2104" s="1033"/>
      <c r="Q2104" s="887"/>
      <c r="R2104" s="672"/>
      <c r="S2104" s="670"/>
      <c r="T2104" s="671"/>
      <c r="U2104" s="425"/>
    </row>
    <row r="2105" spans="1:21" ht="13.5" customHeight="1" outlineLevel="1">
      <c r="A2105" s="425"/>
      <c r="B2105" s="170">
        <f t="shared" si="34"/>
        <v>2098</v>
      </c>
      <c r="C2105" s="450"/>
      <c r="D2105" s="47">
        <v>8595057693814</v>
      </c>
      <c r="E2105" s="204" t="s">
        <v>4245</v>
      </c>
      <c r="F2105" s="582" t="s">
        <v>7481</v>
      </c>
      <c r="G2105" s="715" t="s">
        <v>8568</v>
      </c>
      <c r="H2105" s="723">
        <v>50</v>
      </c>
      <c r="I2105" s="684">
        <v>9.8000000000000004E-2</v>
      </c>
      <c r="J2105" s="684">
        <v>0.2179625</v>
      </c>
      <c r="K2105" s="684" t="s">
        <v>9173</v>
      </c>
      <c r="L2105" s="445">
        <v>3008.0903846153842</v>
      </c>
      <c r="M2105" s="446">
        <f>L2105*ЗМІСТ!$E$13/1000*1.2</f>
        <v>189.70173072092305</v>
      </c>
      <c r="N2105" s="874">
        <v>-0.37257279584436104</v>
      </c>
      <c r="O2105" s="875"/>
      <c r="P2105" s="1033"/>
      <c r="Q2105" s="887"/>
      <c r="R2105" s="672"/>
      <c r="S2105" s="670"/>
      <c r="T2105" s="671"/>
      <c r="U2105" s="425"/>
    </row>
    <row r="2106" spans="1:21" ht="13.5" customHeight="1" outlineLevel="1">
      <c r="A2106" s="425"/>
      <c r="B2106" s="170">
        <f t="shared" si="34"/>
        <v>2099</v>
      </c>
      <c r="C2106" s="450"/>
      <c r="D2106" s="47">
        <v>8595057693821</v>
      </c>
      <c r="E2106" s="204" t="s">
        <v>4246</v>
      </c>
      <c r="F2106" s="582" t="s">
        <v>7482</v>
      </c>
      <c r="G2106" s="715" t="s">
        <v>8568</v>
      </c>
      <c r="H2106" s="723">
        <v>50</v>
      </c>
      <c r="I2106" s="684">
        <v>0.129</v>
      </c>
      <c r="J2106" s="684">
        <v>0.2179625</v>
      </c>
      <c r="K2106" s="684" t="s">
        <v>9173</v>
      </c>
      <c r="L2106" s="445">
        <v>3189.0159951159949</v>
      </c>
      <c r="M2106" s="446">
        <f>L2106*ЗМІСТ!$E$13/1000*1.2</f>
        <v>201.11159447343584</v>
      </c>
      <c r="N2106" s="874">
        <v>-0.36148327019705251</v>
      </c>
      <c r="O2106" s="875"/>
      <c r="P2106" s="1033"/>
      <c r="Q2106" s="887"/>
      <c r="R2106" s="672"/>
      <c r="S2106" s="670"/>
      <c r="T2106" s="671"/>
      <c r="U2106" s="425"/>
    </row>
    <row r="2107" spans="1:21" ht="13.5" customHeight="1" outlineLevel="1">
      <c r="A2107" s="425"/>
      <c r="B2107" s="170">
        <f t="shared" si="34"/>
        <v>2100</v>
      </c>
      <c r="C2107" s="450"/>
      <c r="D2107" s="47">
        <v>8595057690059</v>
      </c>
      <c r="E2107" s="204" t="s">
        <v>4248</v>
      </c>
      <c r="F2107" s="582" t="s">
        <v>7484</v>
      </c>
      <c r="G2107" s="715" t="s">
        <v>8568</v>
      </c>
      <c r="H2107" s="723">
        <v>50</v>
      </c>
      <c r="I2107" s="684">
        <v>0.161</v>
      </c>
      <c r="J2107" s="684">
        <v>0.2179625</v>
      </c>
      <c r="K2107" s="684" t="s">
        <v>9173</v>
      </c>
      <c r="L2107" s="445">
        <v>3266.3650605570192</v>
      </c>
      <c r="M2107" s="446">
        <f>L2107*ЗМІСТ!$E$13/1000*1.2</f>
        <v>205.98952356055815</v>
      </c>
      <c r="N2107" s="874"/>
      <c r="O2107" s="875"/>
      <c r="P2107" s="1033"/>
      <c r="Q2107" s="887"/>
      <c r="R2107" s="672"/>
      <c r="S2107" s="670"/>
      <c r="T2107" s="671"/>
      <c r="U2107" s="425"/>
    </row>
    <row r="2108" spans="1:21" ht="13.5" customHeight="1" outlineLevel="1">
      <c r="A2108" s="425"/>
      <c r="B2108" s="170">
        <f t="shared" si="34"/>
        <v>2101</v>
      </c>
      <c r="C2108" s="450"/>
      <c r="D2108" s="47">
        <v>8595057693838</v>
      </c>
      <c r="E2108" s="204" t="s">
        <v>4249</v>
      </c>
      <c r="F2108" s="582" t="s">
        <v>7485</v>
      </c>
      <c r="G2108" s="715" t="s">
        <v>8568</v>
      </c>
      <c r="H2108" s="723">
        <v>35</v>
      </c>
      <c r="I2108" s="684">
        <v>0.191</v>
      </c>
      <c r="J2108" s="684">
        <v>0.23400000000000001</v>
      </c>
      <c r="K2108" s="684" t="s">
        <v>9173</v>
      </c>
      <c r="L2108" s="445">
        <v>3583.7657814407808</v>
      </c>
      <c r="M2108" s="446">
        <f>L2108*ЗМІСТ!$E$13/1000*1.2</f>
        <v>226.00603183825635</v>
      </c>
      <c r="N2108" s="874">
        <v>-0.35026473563478216</v>
      </c>
      <c r="O2108" s="875"/>
      <c r="P2108" s="1033"/>
      <c r="Q2108" s="887"/>
      <c r="R2108" s="672"/>
      <c r="S2108" s="670"/>
      <c r="T2108" s="671"/>
      <c r="U2108" s="425"/>
    </row>
    <row r="2109" spans="1:21" ht="13.5" customHeight="1" outlineLevel="1">
      <c r="A2109" s="425"/>
      <c r="B2109" s="170">
        <f t="shared" si="34"/>
        <v>2102</v>
      </c>
      <c r="C2109" s="450"/>
      <c r="D2109" s="47">
        <v>8595057693845</v>
      </c>
      <c r="E2109" s="204" t="s">
        <v>4250</v>
      </c>
      <c r="F2109" s="582" t="s">
        <v>7486</v>
      </c>
      <c r="G2109" s="715" t="s">
        <v>8568</v>
      </c>
      <c r="H2109" s="723">
        <v>35</v>
      </c>
      <c r="I2109" s="684">
        <v>0.253</v>
      </c>
      <c r="J2109" s="684">
        <v>0.3528</v>
      </c>
      <c r="K2109" s="684" t="s">
        <v>9173</v>
      </c>
      <c r="L2109" s="445">
        <v>3949.6757020757018</v>
      </c>
      <c r="M2109" s="446">
        <f>L2109*ЗМІСТ!$E$13/1000*1.2</f>
        <v>249.08171652758969</v>
      </c>
      <c r="N2109" s="874">
        <v>-0.37541406575892167</v>
      </c>
      <c r="O2109" s="875"/>
      <c r="P2109" s="1033"/>
      <c r="Q2109" s="887"/>
      <c r="R2109" s="672"/>
      <c r="S2109" s="670"/>
      <c r="T2109" s="671"/>
      <c r="U2109" s="425"/>
    </row>
    <row r="2110" spans="1:21" ht="13.5" customHeight="1" outlineLevel="1">
      <c r="A2110" s="425"/>
      <c r="B2110" s="170">
        <f t="shared" si="34"/>
        <v>2103</v>
      </c>
      <c r="C2110" s="450"/>
      <c r="D2110" s="47">
        <v>8595057693784</v>
      </c>
      <c r="E2110" s="204" t="s">
        <v>4251</v>
      </c>
      <c r="F2110" s="582" t="s">
        <v>7487</v>
      </c>
      <c r="G2110" s="715" t="s">
        <v>8568</v>
      </c>
      <c r="H2110" s="723">
        <v>100</v>
      </c>
      <c r="I2110" s="684">
        <v>3.5999999999999997E-2</v>
      </c>
      <c r="J2110" s="684">
        <v>5.1659999999999998E-2</v>
      </c>
      <c r="K2110" s="684" t="s">
        <v>9173</v>
      </c>
      <c r="L2110" s="445">
        <v>2638.6497252747249</v>
      </c>
      <c r="M2110" s="446">
        <f>L2110*ЗМІСТ!$E$13/1000*1.2</f>
        <v>166.40338409076921</v>
      </c>
      <c r="N2110" s="874">
        <v>-0.34514678607143123</v>
      </c>
      <c r="O2110" s="875"/>
      <c r="P2110" s="1033"/>
      <c r="Q2110" s="887"/>
      <c r="R2110" s="672"/>
      <c r="S2110" s="670"/>
      <c r="T2110" s="671"/>
      <c r="U2110" s="425"/>
    </row>
    <row r="2111" spans="1:21" ht="13.5" customHeight="1" outlineLevel="1">
      <c r="A2111" s="425"/>
      <c r="B2111" s="170">
        <f t="shared" si="34"/>
        <v>2104</v>
      </c>
      <c r="C2111" s="450"/>
      <c r="D2111" s="47">
        <v>8595057690066</v>
      </c>
      <c r="E2111" s="204" t="s">
        <v>4252</v>
      </c>
      <c r="F2111" s="582" t="s">
        <v>7488</v>
      </c>
      <c r="G2111" s="715" t="s">
        <v>8568</v>
      </c>
      <c r="H2111" s="723">
        <v>30</v>
      </c>
      <c r="I2111" s="684">
        <v>0.317</v>
      </c>
      <c r="J2111" s="684">
        <v>0.41160000000000002</v>
      </c>
      <c r="K2111" s="684" t="s">
        <v>9173</v>
      </c>
      <c r="L2111" s="445">
        <v>4625.1536557958525</v>
      </c>
      <c r="M2111" s="446">
        <f>L2111*ЗМІСТ!$E$13/1000*1.2</f>
        <v>291.67995012452468</v>
      </c>
      <c r="N2111" s="874"/>
      <c r="O2111" s="875"/>
      <c r="P2111" s="1033"/>
      <c r="Q2111" s="887"/>
      <c r="R2111" s="672"/>
      <c r="S2111" s="670"/>
      <c r="T2111" s="671"/>
      <c r="U2111" s="425"/>
    </row>
    <row r="2112" spans="1:21" ht="13.5" customHeight="1" outlineLevel="1">
      <c r="A2112" s="425"/>
      <c r="B2112" s="170">
        <f t="shared" si="34"/>
        <v>2105</v>
      </c>
      <c r="C2112" s="450"/>
      <c r="D2112" s="47">
        <v>8595057693852</v>
      </c>
      <c r="E2112" s="204" t="s">
        <v>4253</v>
      </c>
      <c r="F2112" s="582" t="s">
        <v>7489</v>
      </c>
      <c r="G2112" s="715" t="s">
        <v>8568</v>
      </c>
      <c r="H2112" s="723">
        <v>35</v>
      </c>
      <c r="I2112" s="684">
        <v>0.378</v>
      </c>
      <c r="J2112" s="684">
        <v>0.4158</v>
      </c>
      <c r="K2112" s="684" t="s">
        <v>9173</v>
      </c>
      <c r="L2112" s="445">
        <v>4662.4060317896392</v>
      </c>
      <c r="M2112" s="446">
        <f>L2112*ЗМІСТ!$E$13/1000*1.2</f>
        <v>294.02922800381668</v>
      </c>
      <c r="N2112" s="874">
        <v>-0.35447335412946612</v>
      </c>
      <c r="O2112" s="875"/>
      <c r="P2112" s="1033"/>
      <c r="Q2112" s="887"/>
      <c r="R2112" s="672"/>
      <c r="S2112" s="670"/>
      <c r="T2112" s="671"/>
      <c r="U2112" s="425"/>
    </row>
    <row r="2113" spans="1:21" ht="13.5" customHeight="1" outlineLevel="1">
      <c r="A2113" s="425"/>
      <c r="B2113" s="170">
        <f t="shared" si="34"/>
        <v>2106</v>
      </c>
      <c r="C2113" s="450"/>
      <c r="D2113" s="47">
        <v>8595057693791</v>
      </c>
      <c r="E2113" s="204" t="s">
        <v>4254</v>
      </c>
      <c r="F2113" s="582" t="s">
        <v>7490</v>
      </c>
      <c r="G2113" s="715" t="s">
        <v>8568</v>
      </c>
      <c r="H2113" s="723">
        <v>125</v>
      </c>
      <c r="I2113" s="684">
        <v>5.0999999999999997E-2</v>
      </c>
      <c r="J2113" s="684">
        <v>9.7148999999999999E-2</v>
      </c>
      <c r="K2113" s="684" t="s">
        <v>9173</v>
      </c>
      <c r="L2113" s="445">
        <v>2585.424664224664</v>
      </c>
      <c r="M2113" s="446">
        <f>L2113*ЗМІСТ!$E$13/1000*1.2</f>
        <v>163.04680735671792</v>
      </c>
      <c r="N2113" s="874">
        <v>-0.29265576743920185</v>
      </c>
      <c r="O2113" s="875"/>
      <c r="P2113" s="1033"/>
      <c r="Q2113" s="887"/>
      <c r="R2113" s="672"/>
      <c r="S2113" s="670"/>
      <c r="T2113" s="671"/>
      <c r="U2113" s="425"/>
    </row>
    <row r="2114" spans="1:21" ht="13.5" customHeight="1" outlineLevel="1">
      <c r="A2114" s="425"/>
      <c r="B2114" s="170">
        <f t="shared" si="34"/>
        <v>2107</v>
      </c>
      <c r="C2114" s="450"/>
      <c r="D2114" s="47">
        <v>8595057654143</v>
      </c>
      <c r="E2114" s="204" t="s">
        <v>4255</v>
      </c>
      <c r="F2114" s="582" t="s">
        <v>7491</v>
      </c>
      <c r="G2114" s="715" t="s">
        <v>8568</v>
      </c>
      <c r="H2114" s="723">
        <v>200</v>
      </c>
      <c r="I2114" s="684">
        <v>7.4999999999999997E-3</v>
      </c>
      <c r="J2114" s="684">
        <v>1.3196299999999999E-2</v>
      </c>
      <c r="K2114" s="684" t="s">
        <v>9173</v>
      </c>
      <c r="L2114" s="445">
        <v>1458.3073724505271</v>
      </c>
      <c r="M2114" s="446">
        <f>L2114*ЗМІСТ!$E$13/1000*1.2</f>
        <v>91.966462807040458</v>
      </c>
      <c r="N2114" s="874"/>
      <c r="O2114" s="875"/>
      <c r="P2114" s="1033"/>
      <c r="Q2114" s="887"/>
      <c r="R2114" s="672"/>
      <c r="S2114" s="670"/>
      <c r="T2114" s="671"/>
      <c r="U2114" s="425"/>
    </row>
    <row r="2115" spans="1:21" ht="13.5" customHeight="1" outlineLevel="1">
      <c r="A2115" s="425"/>
      <c r="B2115" s="170">
        <f t="shared" si="34"/>
        <v>2108</v>
      </c>
      <c r="C2115" s="450"/>
      <c r="D2115" s="47">
        <v>8595057654471</v>
      </c>
      <c r="E2115" s="204" t="s">
        <v>4258</v>
      </c>
      <c r="F2115" s="582" t="s">
        <v>7494</v>
      </c>
      <c r="G2115" s="715" t="s">
        <v>8568</v>
      </c>
      <c r="H2115" s="723">
        <v>20</v>
      </c>
      <c r="I2115" s="684">
        <v>0.17399999999999999</v>
      </c>
      <c r="J2115" s="684">
        <v>0.25829999999999997</v>
      </c>
      <c r="K2115" s="684" t="s">
        <v>9173</v>
      </c>
      <c r="L2115" s="445">
        <v>3487.0164312498746</v>
      </c>
      <c r="M2115" s="446">
        <f>L2115*ЗМІСТ!$E$13/1000*1.2</f>
        <v>219.90464629771307</v>
      </c>
      <c r="N2115" s="874"/>
      <c r="O2115" s="875"/>
      <c r="P2115" s="1033"/>
      <c r="Q2115" s="887"/>
      <c r="R2115" s="672"/>
      <c r="S2115" s="670"/>
      <c r="T2115" s="671"/>
      <c r="U2115" s="425"/>
    </row>
    <row r="2116" spans="1:21" ht="13.5" customHeight="1" outlineLevel="1">
      <c r="A2116" s="425"/>
      <c r="B2116" s="170">
        <f t="shared" si="34"/>
        <v>2109</v>
      </c>
      <c r="C2116" s="450"/>
      <c r="D2116" s="47">
        <v>8595057678668</v>
      </c>
      <c r="E2116" s="204" t="s">
        <v>4260</v>
      </c>
      <c r="F2116" s="582" t="s">
        <v>7496</v>
      </c>
      <c r="G2116" s="715" t="s">
        <v>8568</v>
      </c>
      <c r="H2116" s="723">
        <v>15</v>
      </c>
      <c r="I2116" s="684">
        <v>0.34499999999999997</v>
      </c>
      <c r="J2116" s="684">
        <v>0.4284</v>
      </c>
      <c r="K2116" s="684" t="s">
        <v>9173</v>
      </c>
      <c r="L2116" s="445">
        <v>5115.8563934868507</v>
      </c>
      <c r="M2116" s="446">
        <f>L2116*ЗМІСТ!$E$13/1000*1.2</f>
        <v>322.6255490618318</v>
      </c>
      <c r="N2116" s="874">
        <v>-4.4856247538864781E-2</v>
      </c>
      <c r="O2116" s="875"/>
      <c r="P2116" s="1033"/>
      <c r="Q2116" s="887"/>
      <c r="R2116" s="672"/>
      <c r="S2116" s="670"/>
      <c r="T2116" s="671"/>
      <c r="U2116" s="425"/>
    </row>
    <row r="2117" spans="1:21" ht="13.5" customHeight="1" outlineLevel="1">
      <c r="A2117" s="425"/>
      <c r="B2117" s="170">
        <f t="shared" si="34"/>
        <v>2110</v>
      </c>
      <c r="C2117" s="450"/>
      <c r="D2117" s="47">
        <v>8595057678699</v>
      </c>
      <c r="E2117" s="204" t="s">
        <v>4262</v>
      </c>
      <c r="F2117" s="582" t="s">
        <v>7498</v>
      </c>
      <c r="G2117" s="715" t="s">
        <v>8568</v>
      </c>
      <c r="H2117" s="723">
        <v>20</v>
      </c>
      <c r="I2117" s="684">
        <v>0.69</v>
      </c>
      <c r="J2117" s="684">
        <v>0.61739999999999995</v>
      </c>
      <c r="K2117" s="684" t="s">
        <v>9173</v>
      </c>
      <c r="L2117" s="445">
        <v>6110.6138765750493</v>
      </c>
      <c r="M2117" s="446">
        <f>L2117*ЗМІСТ!$E$13/1000*1.2</f>
        <v>385.35877581410858</v>
      </c>
      <c r="N2117" s="874">
        <v>-6.670616520188527E-2</v>
      </c>
      <c r="O2117" s="875"/>
      <c r="P2117" s="1033"/>
      <c r="Q2117" s="887"/>
      <c r="R2117" s="672"/>
      <c r="S2117" s="670"/>
      <c r="T2117" s="671"/>
      <c r="U2117" s="425"/>
    </row>
    <row r="2118" spans="1:21" ht="13.5" customHeight="1" outlineLevel="1">
      <c r="A2118" s="425"/>
      <c r="B2118" s="170">
        <f t="shared" si="34"/>
        <v>2111</v>
      </c>
      <c r="C2118" s="450"/>
      <c r="D2118" s="47">
        <v>8595057654112</v>
      </c>
      <c r="E2118" s="204" t="s">
        <v>4264</v>
      </c>
      <c r="F2118" s="582" t="s">
        <v>7500</v>
      </c>
      <c r="G2118" s="715" t="s">
        <v>8568</v>
      </c>
      <c r="H2118" s="723">
        <v>30</v>
      </c>
      <c r="I2118" s="684">
        <v>0.17</v>
      </c>
      <c r="J2118" s="684">
        <v>0.15666669999999999</v>
      </c>
      <c r="K2118" s="684" t="s">
        <v>9173</v>
      </c>
      <c r="L2118" s="445">
        <v>6572.7661290608503</v>
      </c>
      <c r="M2118" s="446">
        <f>L2118*ЗМІСТ!$E$13/1000*1.2</f>
        <v>414.50387152051275</v>
      </c>
      <c r="N2118" s="874"/>
      <c r="O2118" s="875"/>
      <c r="P2118" s="1033"/>
      <c r="Q2118" s="887"/>
      <c r="R2118" s="672"/>
      <c r="S2118" s="670"/>
      <c r="T2118" s="671"/>
      <c r="U2118" s="425"/>
    </row>
    <row r="2119" spans="1:21" ht="13.5" customHeight="1" outlineLevel="1">
      <c r="A2119" s="425"/>
      <c r="B2119" s="170">
        <f t="shared" si="34"/>
        <v>2112</v>
      </c>
      <c r="C2119" s="450"/>
      <c r="D2119" s="47">
        <v>8595057678712</v>
      </c>
      <c r="E2119" s="204" t="s">
        <v>4266</v>
      </c>
      <c r="F2119" s="582" t="s">
        <v>7502</v>
      </c>
      <c r="G2119" s="715" t="s">
        <v>8568</v>
      </c>
      <c r="H2119" s="723">
        <v>15</v>
      </c>
      <c r="I2119" s="684">
        <v>0.38</v>
      </c>
      <c r="J2119" s="684">
        <v>0.50133329999999998</v>
      </c>
      <c r="K2119" s="684" t="s">
        <v>9173</v>
      </c>
      <c r="L2119" s="445">
        <v>11476.843245910759</v>
      </c>
      <c r="M2119" s="446">
        <f>L2119*ЗМІСТ!$E$13/1000*1.2</f>
        <v>723.77380616519679</v>
      </c>
      <c r="N2119" s="874"/>
      <c r="O2119" s="875"/>
      <c r="P2119" s="1033"/>
      <c r="Q2119" s="887"/>
      <c r="R2119" s="672"/>
      <c r="S2119" s="670"/>
      <c r="T2119" s="671"/>
      <c r="U2119" s="425"/>
    </row>
    <row r="2120" spans="1:21" ht="13.5" customHeight="1" outlineLevel="1">
      <c r="A2120" s="425"/>
      <c r="B2120" s="170">
        <f t="shared" si="34"/>
        <v>2113</v>
      </c>
      <c r="C2120" s="450"/>
      <c r="D2120" s="47">
        <v>8595057654136</v>
      </c>
      <c r="E2120" s="204" t="s">
        <v>4268</v>
      </c>
      <c r="F2120" s="582" t="s">
        <v>7504</v>
      </c>
      <c r="G2120" s="715" t="s">
        <v>8568</v>
      </c>
      <c r="H2120" s="723">
        <v>100</v>
      </c>
      <c r="I2120" s="684">
        <v>5.8000000000000003E-2</v>
      </c>
      <c r="J2120" s="684">
        <v>0.11362</v>
      </c>
      <c r="K2120" s="684" t="s">
        <v>9173</v>
      </c>
      <c r="L2120" s="445">
        <v>4303.6723788905047</v>
      </c>
      <c r="M2120" s="446">
        <f>L2120*ЗМІСТ!$E$13/1000*1.2</f>
        <v>271.40610631477017</v>
      </c>
      <c r="N2120" s="874"/>
      <c r="O2120" s="875"/>
      <c r="P2120" s="1033"/>
      <c r="Q2120" s="887"/>
      <c r="R2120" s="672"/>
      <c r="S2120" s="670"/>
      <c r="T2120" s="671"/>
      <c r="U2120" s="425"/>
    </row>
    <row r="2121" spans="1:21" ht="13.5" customHeight="1" outlineLevel="1">
      <c r="A2121" s="425"/>
      <c r="B2121" s="170">
        <f t="shared" si="34"/>
        <v>2114</v>
      </c>
      <c r="C2121" s="450"/>
      <c r="D2121" s="47">
        <v>8595057654181</v>
      </c>
      <c r="E2121" s="204" t="s">
        <v>4270</v>
      </c>
      <c r="F2121" s="582" t="s">
        <v>5152</v>
      </c>
      <c r="G2121" s="715" t="s">
        <v>8567</v>
      </c>
      <c r="H2121" s="723">
        <v>20</v>
      </c>
      <c r="I2121" s="684">
        <v>0.75</v>
      </c>
      <c r="J2121" s="684">
        <v>0.99750000000000005</v>
      </c>
      <c r="K2121" s="684" t="s">
        <v>9173</v>
      </c>
      <c r="L2121" s="445">
        <v>2970.8043123827597</v>
      </c>
      <c r="M2121" s="446">
        <f>L2121*ЗМІСТ!$E$13/1000*1.2</f>
        <v>187.35032782741635</v>
      </c>
      <c r="N2121" s="874">
        <v>-0.10054795834535692</v>
      </c>
      <c r="O2121" s="875"/>
      <c r="P2121" s="1033"/>
      <c r="Q2121" s="887"/>
      <c r="R2121" s="672"/>
      <c r="S2121" s="670"/>
      <c r="T2121" s="671"/>
      <c r="U2121" s="425"/>
    </row>
    <row r="2122" spans="1:21" ht="13.5" customHeight="1" outlineLevel="1">
      <c r="A2122" s="425"/>
      <c r="B2122" s="170">
        <f t="shared" si="34"/>
        <v>2115</v>
      </c>
      <c r="C2122" s="450"/>
      <c r="D2122" s="47">
        <v>8595057654198</v>
      </c>
      <c r="E2122" s="204" t="s">
        <v>4272</v>
      </c>
      <c r="F2122" s="582" t="s">
        <v>5154</v>
      </c>
      <c r="G2122" s="715" t="s">
        <v>8567</v>
      </c>
      <c r="H2122" s="723">
        <v>20</v>
      </c>
      <c r="I2122" s="684">
        <v>0.47</v>
      </c>
      <c r="J2122" s="684">
        <v>0.47249999999999998</v>
      </c>
      <c r="K2122" s="684" t="s">
        <v>9173</v>
      </c>
      <c r="L2122" s="445">
        <v>1788.1867467045422</v>
      </c>
      <c r="M2122" s="446">
        <f>L2122*ЗМІСТ!$E$13/1000*1.2</f>
        <v>112.76992288429578</v>
      </c>
      <c r="N2122" s="874">
        <v>-9.6709159540393538E-2</v>
      </c>
      <c r="O2122" s="875"/>
      <c r="P2122" s="1033"/>
      <c r="Q2122" s="887"/>
      <c r="R2122" s="672"/>
      <c r="S2122" s="670"/>
      <c r="T2122" s="671"/>
      <c r="U2122" s="425"/>
    </row>
    <row r="2123" spans="1:21" ht="13.5" customHeight="1" outlineLevel="1">
      <c r="A2123" s="425"/>
      <c r="B2123" s="170">
        <f t="shared" si="34"/>
        <v>2116</v>
      </c>
      <c r="C2123" s="450"/>
      <c r="D2123" s="47">
        <v>8595057615779</v>
      </c>
      <c r="E2123" s="204" t="s">
        <v>230</v>
      </c>
      <c r="F2123" s="582" t="s">
        <v>7507</v>
      </c>
      <c r="G2123" s="715" t="s">
        <v>8568</v>
      </c>
      <c r="H2123" s="723">
        <v>10</v>
      </c>
      <c r="I2123" s="684">
        <v>1.8200000000000001E-2</v>
      </c>
      <c r="J2123" s="684">
        <v>0.14237440000000001</v>
      </c>
      <c r="K2123" s="684" t="s">
        <v>9173</v>
      </c>
      <c r="L2123" s="445">
        <v>365.31825261483783</v>
      </c>
      <c r="M2123" s="446">
        <f>L2123*ЗМІСТ!$E$13/1000*1.2</f>
        <v>23.038371831981713</v>
      </c>
      <c r="N2123" s="874">
        <v>3.8468779759703656E-2</v>
      </c>
      <c r="O2123" s="875"/>
      <c r="P2123" s="1033"/>
      <c r="Q2123" s="887"/>
      <c r="R2123" s="672"/>
      <c r="S2123" s="670"/>
      <c r="T2123" s="671"/>
      <c r="U2123" s="425"/>
    </row>
    <row r="2124" spans="1:21" ht="13.5" customHeight="1" outlineLevel="1">
      <c r="A2124" s="425"/>
      <c r="B2124" s="170">
        <f t="shared" si="34"/>
        <v>2117</v>
      </c>
      <c r="C2124" s="450"/>
      <c r="D2124" s="47">
        <v>8595057686724</v>
      </c>
      <c r="E2124" s="204" t="s">
        <v>4275</v>
      </c>
      <c r="F2124" s="586" t="s">
        <v>7508</v>
      </c>
      <c r="G2124" s="715" t="s">
        <v>8568</v>
      </c>
      <c r="H2124" s="723">
        <v>50</v>
      </c>
      <c r="I2124" s="684">
        <v>4.9000000000000002E-2</v>
      </c>
      <c r="J2124" s="684">
        <v>2.82975E-2</v>
      </c>
      <c r="K2124" s="684" t="s">
        <v>9173</v>
      </c>
      <c r="L2124" s="445">
        <v>3713.1020391010693</v>
      </c>
      <c r="M2124" s="446">
        <f>L2124*ЗМІСТ!$E$13/1000*1.2</f>
        <v>234.16247289754355</v>
      </c>
      <c r="N2124" s="874"/>
      <c r="O2124" s="875"/>
      <c r="P2124" s="1033"/>
      <c r="Q2124" s="887"/>
      <c r="R2124" s="672"/>
      <c r="S2124" s="670"/>
      <c r="T2124" s="671"/>
      <c r="U2124" s="425"/>
    </row>
    <row r="2125" spans="1:21" ht="13.5" customHeight="1" outlineLevel="1">
      <c r="A2125" s="425"/>
      <c r="B2125" s="170">
        <f t="shared" si="34"/>
        <v>2118</v>
      </c>
      <c r="C2125" s="460"/>
      <c r="D2125" s="47">
        <v>8595568932280</v>
      </c>
      <c r="E2125" s="204" t="s">
        <v>7511</v>
      </c>
      <c r="F2125" s="582" t="s">
        <v>7512</v>
      </c>
      <c r="G2125" s="715" t="s">
        <v>8568</v>
      </c>
      <c r="H2125" s="723">
        <v>4</v>
      </c>
      <c r="I2125" s="684">
        <v>8.8000000000000005E-3</v>
      </c>
      <c r="J2125" s="684">
        <v>0.1547548</v>
      </c>
      <c r="K2125" s="684" t="s">
        <v>9173</v>
      </c>
      <c r="L2125" s="445">
        <v>402.5539678858994</v>
      </c>
      <c r="M2125" s="446">
        <f>L2125*ЗМІСТ!$E$13/1000*1.2</f>
        <v>25.386599022121494</v>
      </c>
      <c r="N2125" s="874">
        <v>5.1181134689695332E-2</v>
      </c>
      <c r="O2125" s="875"/>
      <c r="P2125" s="1033"/>
      <c r="Q2125" s="887"/>
      <c r="R2125" s="672"/>
      <c r="S2125" s="670"/>
      <c r="T2125" s="671"/>
      <c r="U2125" s="425"/>
    </row>
    <row r="2126" spans="1:21" ht="13.5" customHeight="1" outlineLevel="1">
      <c r="A2126" s="425"/>
      <c r="B2126" s="170">
        <f t="shared" si="34"/>
        <v>2119</v>
      </c>
      <c r="C2126" s="450"/>
      <c r="D2126" s="47">
        <v>8595057619043</v>
      </c>
      <c r="E2126" s="204" t="s">
        <v>227</v>
      </c>
      <c r="F2126" s="582" t="s">
        <v>7513</v>
      </c>
      <c r="G2126" s="715" t="s">
        <v>8568</v>
      </c>
      <c r="H2126" s="723">
        <v>10</v>
      </c>
      <c r="I2126" s="684">
        <v>6.7999999999999996E-3</v>
      </c>
      <c r="J2126" s="684">
        <v>6.7797300000000005E-2</v>
      </c>
      <c r="K2126" s="684" t="s">
        <v>9173</v>
      </c>
      <c r="L2126" s="445">
        <v>177.05966847221512</v>
      </c>
      <c r="M2126" s="446">
        <f>L2126*ЗМІСТ!$E$13/1000*1.2</f>
        <v>11.166062602984818</v>
      </c>
      <c r="N2126" s="874"/>
      <c r="O2126" s="875"/>
      <c r="P2126" s="1033"/>
      <c r="Q2126" s="887"/>
      <c r="R2126" s="672"/>
      <c r="S2126" s="670"/>
      <c r="T2126" s="671"/>
      <c r="U2126" s="425"/>
    </row>
    <row r="2127" spans="1:21" ht="13.5" customHeight="1" outlineLevel="1">
      <c r="A2127" s="425"/>
      <c r="B2127" s="170">
        <f t="shared" si="34"/>
        <v>2120</v>
      </c>
      <c r="C2127" s="460"/>
      <c r="D2127" s="47">
        <v>8595057619036</v>
      </c>
      <c r="E2127" s="204" t="s">
        <v>226</v>
      </c>
      <c r="F2127" s="582" t="s">
        <v>7514</v>
      </c>
      <c r="G2127" s="715" t="s">
        <v>8568</v>
      </c>
      <c r="H2127" s="723">
        <v>10</v>
      </c>
      <c r="I2127" s="829">
        <v>4.0000000000000001E-3</v>
      </c>
      <c r="J2127" s="684">
        <v>3.79665E-2</v>
      </c>
      <c r="K2127" s="684" t="s">
        <v>9173</v>
      </c>
      <c r="L2127" s="445">
        <v>154.26256157399143</v>
      </c>
      <c r="M2127" s="446">
        <f>L2127*ЗМІСТ!$E$13/1000*1.2</f>
        <v>9.7283895010923427</v>
      </c>
      <c r="N2127" s="874"/>
      <c r="O2127" s="875"/>
      <c r="P2127" s="1033"/>
      <c r="Q2127" s="887"/>
      <c r="R2127" s="672"/>
      <c r="S2127" s="670"/>
      <c r="T2127" s="671"/>
      <c r="U2127" s="425"/>
    </row>
    <row r="2128" spans="1:21" ht="13.5" customHeight="1" outlineLevel="1">
      <c r="A2128" s="425"/>
      <c r="B2128" s="170">
        <f t="shared" si="34"/>
        <v>2121</v>
      </c>
      <c r="C2128" s="450"/>
      <c r="D2128" s="47">
        <v>8595057615823</v>
      </c>
      <c r="E2128" s="204" t="s">
        <v>228</v>
      </c>
      <c r="F2128" s="582" t="s">
        <v>7515</v>
      </c>
      <c r="G2128" s="715" t="s">
        <v>8568</v>
      </c>
      <c r="H2128" s="723">
        <v>10</v>
      </c>
      <c r="I2128" s="684">
        <v>1.6299999999999999E-2</v>
      </c>
      <c r="J2128" s="684">
        <v>0.1186453</v>
      </c>
      <c r="K2128" s="684" t="s">
        <v>9173</v>
      </c>
      <c r="L2128" s="445">
        <v>273.56322364992582</v>
      </c>
      <c r="M2128" s="446">
        <f>L2128*ЗМІСТ!$E$13/1000*1.2</f>
        <v>17.251947366143135</v>
      </c>
      <c r="N2128" s="874"/>
      <c r="O2128" s="875"/>
      <c r="P2128" s="1033"/>
      <c r="Q2128" s="887"/>
      <c r="R2128" s="672"/>
      <c r="S2128" s="670"/>
      <c r="T2128" s="671"/>
      <c r="U2128" s="425"/>
    </row>
    <row r="2129" spans="1:21" ht="13.5" customHeight="1" outlineLevel="1">
      <c r="A2129" s="425"/>
      <c r="B2129" s="170">
        <f t="shared" si="34"/>
        <v>2122</v>
      </c>
      <c r="C2129" s="460"/>
      <c r="D2129" s="47">
        <v>8595057616455</v>
      </c>
      <c r="E2129" s="204" t="s">
        <v>174</v>
      </c>
      <c r="F2129" s="582" t="s">
        <v>7516</v>
      </c>
      <c r="G2129" s="715" t="s">
        <v>8568</v>
      </c>
      <c r="H2129" s="723">
        <v>340</v>
      </c>
      <c r="I2129" s="684">
        <v>7.0000000000000001E-3</v>
      </c>
      <c r="J2129" s="684">
        <v>8.3749599999999993E-2</v>
      </c>
      <c r="K2129" s="684" t="s">
        <v>9173</v>
      </c>
      <c r="L2129" s="445">
        <v>340.5009511614229</v>
      </c>
      <c r="M2129" s="446">
        <f>L2129*ЗМІСТ!$E$13/1000*1.2</f>
        <v>21.473297503891786</v>
      </c>
      <c r="N2129" s="874"/>
      <c r="O2129" s="875"/>
      <c r="P2129" s="1033"/>
      <c r="Q2129" s="887"/>
      <c r="R2129" s="672"/>
      <c r="S2129" s="670"/>
      <c r="T2129" s="671"/>
      <c r="U2129" s="425"/>
    </row>
    <row r="2130" spans="1:21" ht="13.5" customHeight="1" outlineLevel="1">
      <c r="A2130" s="425"/>
      <c r="B2130" s="170">
        <f t="shared" si="34"/>
        <v>2123</v>
      </c>
      <c r="C2130" s="450"/>
      <c r="D2130" s="47">
        <v>8595057616462</v>
      </c>
      <c r="E2130" s="204" t="s">
        <v>175</v>
      </c>
      <c r="F2130" s="582" t="s">
        <v>7517</v>
      </c>
      <c r="G2130" s="715" t="s">
        <v>8568</v>
      </c>
      <c r="H2130" s="723">
        <v>160</v>
      </c>
      <c r="I2130" s="684">
        <v>1.18E-2</v>
      </c>
      <c r="J2130" s="684">
        <v>0.17796799999999999</v>
      </c>
      <c r="K2130" s="684" t="s">
        <v>9173</v>
      </c>
      <c r="L2130" s="445">
        <v>375.27006842024855</v>
      </c>
      <c r="M2130" s="446">
        <f>L2130*ЗМІСТ!$E$13/1000*1.2</f>
        <v>23.665971551643604</v>
      </c>
      <c r="N2130" s="874"/>
      <c r="O2130" s="875"/>
      <c r="P2130" s="1033"/>
      <c r="Q2130" s="887"/>
      <c r="R2130" s="672"/>
      <c r="S2130" s="670"/>
      <c r="T2130" s="671"/>
      <c r="U2130" s="425"/>
    </row>
    <row r="2131" spans="1:21" ht="13.5" customHeight="1" outlineLevel="1">
      <c r="A2131" s="425"/>
      <c r="B2131" s="170">
        <f t="shared" si="34"/>
        <v>2124</v>
      </c>
      <c r="C2131" s="450"/>
      <c r="D2131" s="47">
        <v>8595057667044</v>
      </c>
      <c r="E2131" s="204" t="s">
        <v>4279</v>
      </c>
      <c r="F2131" s="582" t="s">
        <v>7519</v>
      </c>
      <c r="G2131" s="715" t="s">
        <v>8568</v>
      </c>
      <c r="H2131" s="723">
        <v>10</v>
      </c>
      <c r="I2131" s="684">
        <v>0.47</v>
      </c>
      <c r="J2131" s="684">
        <v>0.89375000000000004</v>
      </c>
      <c r="K2131" s="684" t="s">
        <v>9173</v>
      </c>
      <c r="L2131" s="445">
        <v>5721.5815904329702</v>
      </c>
      <c r="M2131" s="446">
        <f>L2131*ЗМІСТ!$E$13/1000*1.2</f>
        <v>360.82490596601036</v>
      </c>
      <c r="N2131" s="874"/>
      <c r="O2131" s="875"/>
      <c r="P2131" s="1033"/>
      <c r="Q2131" s="887"/>
      <c r="R2131" s="672"/>
      <c r="S2131" s="670"/>
      <c r="T2131" s="671"/>
      <c r="U2131" s="425"/>
    </row>
    <row r="2132" spans="1:21" ht="13.5" customHeight="1" outlineLevel="1">
      <c r="A2132" s="425"/>
      <c r="B2132" s="170">
        <f t="shared" si="34"/>
        <v>2125</v>
      </c>
      <c r="C2132" s="450"/>
      <c r="D2132" s="47">
        <v>8595057667037</v>
      </c>
      <c r="E2132" s="204" t="s">
        <v>4281</v>
      </c>
      <c r="F2132" s="582" t="s">
        <v>7521</v>
      </c>
      <c r="G2132" s="715" t="s">
        <v>8568</v>
      </c>
      <c r="H2132" s="723">
        <v>20</v>
      </c>
      <c r="I2132" s="684">
        <v>0.12</v>
      </c>
      <c r="J2132" s="684">
        <v>0.44687500000000002</v>
      </c>
      <c r="K2132" s="684" t="s">
        <v>9173</v>
      </c>
      <c r="L2132" s="445">
        <v>5095.0716091820959</v>
      </c>
      <c r="M2132" s="446">
        <f>L2132*ЗМІСТ!$E$13/1000*1.2</f>
        <v>321.31478075000223</v>
      </c>
      <c r="N2132" s="874"/>
      <c r="O2132" s="875"/>
      <c r="P2132" s="1033"/>
      <c r="Q2132" s="887"/>
      <c r="R2132" s="672"/>
      <c r="S2132" s="670"/>
      <c r="T2132" s="671"/>
      <c r="U2132" s="425"/>
    </row>
    <row r="2133" spans="1:21" ht="13.5" customHeight="1" outlineLevel="1">
      <c r="A2133" s="425"/>
      <c r="B2133" s="170">
        <f t="shared" si="34"/>
        <v>2126</v>
      </c>
      <c r="C2133" s="460"/>
      <c r="D2133" s="47">
        <v>8595057615755</v>
      </c>
      <c r="E2133" s="204" t="s">
        <v>229</v>
      </c>
      <c r="F2133" s="582" t="s">
        <v>7522</v>
      </c>
      <c r="G2133" s="715" t="s">
        <v>8568</v>
      </c>
      <c r="H2133" s="723">
        <v>10</v>
      </c>
      <c r="I2133" s="684">
        <v>1.43E-2</v>
      </c>
      <c r="J2133" s="684">
        <v>9.4916299999999995E-2</v>
      </c>
      <c r="K2133" s="684" t="s">
        <v>9173</v>
      </c>
      <c r="L2133" s="445">
        <v>361.32979018354581</v>
      </c>
      <c r="M2133" s="446">
        <f>L2133*ЗМІСТ!$E$13/1000*1.2</f>
        <v>22.786844075368702</v>
      </c>
      <c r="N2133" s="874"/>
      <c r="O2133" s="875"/>
      <c r="P2133" s="1033"/>
      <c r="Q2133" s="887"/>
      <c r="R2133" s="672"/>
      <c r="S2133" s="670"/>
      <c r="T2133" s="671"/>
      <c r="U2133" s="425"/>
    </row>
    <row r="2134" spans="1:21" ht="13.5" customHeight="1" outlineLevel="1">
      <c r="A2134" s="425"/>
      <c r="B2134" s="170">
        <f t="shared" si="34"/>
        <v>2127</v>
      </c>
      <c r="C2134" s="450"/>
      <c r="D2134" s="47">
        <v>8595568925961</v>
      </c>
      <c r="E2134" s="204" t="s">
        <v>4282</v>
      </c>
      <c r="F2134" s="582" t="s">
        <v>7523</v>
      </c>
      <c r="G2134" s="715" t="s">
        <v>8568</v>
      </c>
      <c r="H2134" s="723">
        <v>100</v>
      </c>
      <c r="I2134" s="684">
        <v>7.8E-2</v>
      </c>
      <c r="J2134" s="684">
        <v>5.1659999999999998E-2</v>
      </c>
      <c r="K2134" s="684" t="s">
        <v>9173</v>
      </c>
      <c r="L2134" s="445">
        <v>1321.8558669475735</v>
      </c>
      <c r="M2134" s="446">
        <f>L2134*ЗМІСТ!$E$13/1000*1.2</f>
        <v>83.36130689624305</v>
      </c>
      <c r="N2134" s="874"/>
      <c r="O2134" s="875"/>
      <c r="P2134" s="1033"/>
      <c r="Q2134" s="887"/>
      <c r="R2134" s="672"/>
      <c r="S2134" s="670"/>
      <c r="T2134" s="671"/>
      <c r="U2134" s="425"/>
    </row>
    <row r="2135" spans="1:21" ht="13.5" customHeight="1" outlineLevel="1">
      <c r="A2135" s="425"/>
      <c r="B2135" s="170">
        <f t="shared" si="34"/>
        <v>2128</v>
      </c>
      <c r="C2135" s="460"/>
      <c r="D2135" s="47">
        <v>8595057654303</v>
      </c>
      <c r="E2135" s="204" t="s">
        <v>4283</v>
      </c>
      <c r="F2135" s="582" t="s">
        <v>7524</v>
      </c>
      <c r="G2135" s="715" t="s">
        <v>8568</v>
      </c>
      <c r="H2135" s="723">
        <v>100</v>
      </c>
      <c r="I2135" s="684">
        <v>6.7000000000000004E-2</v>
      </c>
      <c r="J2135" s="684">
        <v>5.1659999999999998E-2</v>
      </c>
      <c r="K2135" s="684" t="s">
        <v>9173</v>
      </c>
      <c r="L2135" s="445">
        <v>1035.9278017736606</v>
      </c>
      <c r="M2135" s="446">
        <f>L2135*ЗМІСТ!$E$13/1000*1.2</f>
        <v>65.329585142605836</v>
      </c>
      <c r="N2135" s="874"/>
      <c r="O2135" s="875"/>
      <c r="P2135" s="1033"/>
      <c r="Q2135" s="887"/>
      <c r="R2135" s="672"/>
      <c r="S2135" s="670"/>
      <c r="T2135" s="671"/>
      <c r="U2135" s="425"/>
    </row>
    <row r="2136" spans="1:21" ht="13.5" customHeight="1" outlineLevel="1">
      <c r="A2136" s="425"/>
      <c r="B2136" s="170">
        <f t="shared" si="34"/>
        <v>2129</v>
      </c>
      <c r="C2136" s="460"/>
      <c r="D2136" s="47">
        <v>8595057678941</v>
      </c>
      <c r="E2136" s="204" t="s">
        <v>4284</v>
      </c>
      <c r="F2136" s="582" t="s">
        <v>7525</v>
      </c>
      <c r="G2136" s="715" t="s">
        <v>8568</v>
      </c>
      <c r="H2136" s="723">
        <v>150</v>
      </c>
      <c r="I2136" s="684">
        <v>0.04</v>
      </c>
      <c r="J2136" s="684">
        <v>5.4600000000000003E-2</v>
      </c>
      <c r="K2136" s="684" t="s">
        <v>9173</v>
      </c>
      <c r="L2136" s="445">
        <v>855.27034226831961</v>
      </c>
      <c r="M2136" s="446">
        <f>L2136*ЗМІСТ!$E$13/1000*1.2</f>
        <v>53.936632021554537</v>
      </c>
      <c r="N2136" s="874"/>
      <c r="O2136" s="875"/>
      <c r="P2136" s="1033"/>
      <c r="Q2136" s="887"/>
      <c r="R2136" s="672"/>
      <c r="S2136" s="670"/>
      <c r="T2136" s="671"/>
      <c r="U2136" s="425"/>
    </row>
    <row r="2137" spans="1:21" ht="13.5" customHeight="1" outlineLevel="1">
      <c r="A2137" s="425"/>
      <c r="B2137" s="170">
        <f t="shared" si="34"/>
        <v>2130</v>
      </c>
      <c r="C2137" s="450"/>
      <c r="D2137" s="47">
        <v>8595568925954</v>
      </c>
      <c r="E2137" s="204" t="s">
        <v>4285</v>
      </c>
      <c r="F2137" s="582" t="s">
        <v>7526</v>
      </c>
      <c r="G2137" s="715" t="s">
        <v>8568</v>
      </c>
      <c r="H2137" s="723">
        <v>200</v>
      </c>
      <c r="I2137" s="684">
        <v>4.2000000000000003E-2</v>
      </c>
      <c r="J2137" s="684">
        <v>4.095E-2</v>
      </c>
      <c r="K2137" s="684" t="s">
        <v>9173</v>
      </c>
      <c r="L2137" s="445">
        <v>1040.1846266643217</v>
      </c>
      <c r="M2137" s="446">
        <f>L2137*ЗМІСТ!$E$13/1000*1.2</f>
        <v>65.598036866418511</v>
      </c>
      <c r="N2137" s="874"/>
      <c r="O2137" s="875"/>
      <c r="P2137" s="1033"/>
      <c r="Q2137" s="887"/>
      <c r="R2137" s="672"/>
      <c r="S2137" s="670"/>
      <c r="T2137" s="671"/>
      <c r="U2137" s="425"/>
    </row>
    <row r="2138" spans="1:21" ht="13.5" customHeight="1" outlineLevel="1">
      <c r="A2138" s="425"/>
      <c r="B2138" s="170">
        <f t="shared" si="34"/>
        <v>2131</v>
      </c>
      <c r="C2138" s="460"/>
      <c r="D2138" s="47">
        <v>8595057654365</v>
      </c>
      <c r="E2138" s="204" t="s">
        <v>4286</v>
      </c>
      <c r="F2138" s="582" t="s">
        <v>7527</v>
      </c>
      <c r="G2138" s="715" t="s">
        <v>8568</v>
      </c>
      <c r="H2138" s="723">
        <v>200</v>
      </c>
      <c r="I2138" s="684">
        <v>3.5999999999999997E-2</v>
      </c>
      <c r="J2138" s="684">
        <v>4.095E-2</v>
      </c>
      <c r="K2138" s="684" t="s">
        <v>9173</v>
      </c>
      <c r="L2138" s="445">
        <v>877.6283700530023</v>
      </c>
      <c r="M2138" s="446">
        <f>L2138*ЗМІСТ!$E$13/1000*1.2</f>
        <v>55.346615108483327</v>
      </c>
      <c r="N2138" s="874"/>
      <c r="O2138" s="875"/>
      <c r="P2138" s="1033"/>
      <c r="Q2138" s="887"/>
      <c r="R2138" s="672"/>
      <c r="S2138" s="670"/>
      <c r="T2138" s="671"/>
      <c r="U2138" s="425"/>
    </row>
    <row r="2139" spans="1:21" ht="13.5" customHeight="1" outlineLevel="1">
      <c r="A2139" s="425"/>
      <c r="B2139" s="170">
        <f t="shared" si="34"/>
        <v>2132</v>
      </c>
      <c r="C2139" s="450"/>
      <c r="D2139" s="47">
        <v>8595057692947</v>
      </c>
      <c r="E2139" s="204" t="s">
        <v>4287</v>
      </c>
      <c r="F2139" s="582" t="s">
        <v>7528</v>
      </c>
      <c r="G2139" s="715" t="s">
        <v>8568</v>
      </c>
      <c r="H2139" s="723">
        <v>100</v>
      </c>
      <c r="I2139" s="829">
        <v>6.9999999999999999E-4</v>
      </c>
      <c r="J2139" s="684">
        <v>5.1659999999999996E-3</v>
      </c>
      <c r="K2139" s="684" t="s">
        <v>9173</v>
      </c>
      <c r="L2139" s="445">
        <v>116.76923076923073</v>
      </c>
      <c r="M2139" s="446">
        <f>L2139*ЗМІСТ!$E$13/1000*1.2</f>
        <v>7.3639160861538429</v>
      </c>
      <c r="N2139" s="874">
        <v>-0.19982057379562043</v>
      </c>
      <c r="O2139" s="875"/>
      <c r="P2139" s="1033"/>
      <c r="Q2139" s="887"/>
      <c r="R2139" s="672"/>
      <c r="S2139" s="670"/>
      <c r="T2139" s="671"/>
      <c r="U2139" s="425"/>
    </row>
    <row r="2140" spans="1:21" ht="13.5" customHeight="1" outlineLevel="1">
      <c r="A2140" s="425"/>
      <c r="B2140" s="170">
        <f t="shared" si="34"/>
        <v>2133</v>
      </c>
      <c r="C2140" s="450"/>
      <c r="D2140" s="47">
        <v>8595568934079</v>
      </c>
      <c r="E2140" s="204" t="s">
        <v>5012</v>
      </c>
      <c r="F2140" s="582" t="s">
        <v>7530</v>
      </c>
      <c r="G2140" s="715" t="s">
        <v>8568</v>
      </c>
      <c r="H2140" s="723">
        <v>1000</v>
      </c>
      <c r="I2140" s="684">
        <v>0.01</v>
      </c>
      <c r="J2140" s="684">
        <v>5.1999999999999998E-3</v>
      </c>
      <c r="K2140" s="684" t="s">
        <v>9173</v>
      </c>
      <c r="L2140" s="445">
        <v>159.23076923076923</v>
      </c>
      <c r="M2140" s="446">
        <f>L2140*ЗМІСТ!$E$13/1000*1.2</f>
        <v>10.041703753846155</v>
      </c>
      <c r="N2140" s="874">
        <v>-0.15204297647675305</v>
      </c>
      <c r="O2140" s="875"/>
      <c r="P2140" s="1033"/>
      <c r="Q2140" s="887"/>
      <c r="R2140" s="672"/>
      <c r="S2140" s="670"/>
      <c r="T2140" s="671"/>
      <c r="U2140" s="425"/>
    </row>
    <row r="2141" spans="1:21" ht="13.5" customHeight="1" outlineLevel="1">
      <c r="A2141" s="425"/>
      <c r="B2141" s="170">
        <f t="shared" si="34"/>
        <v>2134</v>
      </c>
      <c r="C2141" s="460"/>
      <c r="D2141" s="47">
        <v>8595568934062</v>
      </c>
      <c r="E2141" s="204" t="s">
        <v>5011</v>
      </c>
      <c r="F2141" s="582" t="s">
        <v>7531</v>
      </c>
      <c r="G2141" s="715" t="s">
        <v>8568</v>
      </c>
      <c r="H2141" s="723">
        <v>100</v>
      </c>
      <c r="I2141" s="684">
        <v>0.01</v>
      </c>
      <c r="J2141" s="684">
        <v>5.1999999999999998E-3</v>
      </c>
      <c r="K2141" s="684" t="s">
        <v>9173</v>
      </c>
      <c r="L2141" s="445">
        <v>112.34357479255439</v>
      </c>
      <c r="M2141" s="446">
        <f>L2141*ЗМІСТ!$E$13/1000*1.2</f>
        <v>7.0848172257456827</v>
      </c>
      <c r="N2141" s="874">
        <v>-8.4894098123868098E-2</v>
      </c>
      <c r="O2141" s="875"/>
      <c r="P2141" s="1033"/>
      <c r="Q2141" s="887"/>
      <c r="R2141" s="672"/>
      <c r="S2141" s="670"/>
      <c r="T2141" s="671"/>
      <c r="U2141" s="425"/>
    </row>
    <row r="2142" spans="1:21" ht="13.5" customHeight="1" outlineLevel="1">
      <c r="A2142" s="425"/>
      <c r="B2142" s="170">
        <f t="shared" si="34"/>
        <v>2135</v>
      </c>
      <c r="C2142" s="450"/>
      <c r="D2142" s="47">
        <v>8595568904096</v>
      </c>
      <c r="E2142" s="204" t="s">
        <v>4289</v>
      </c>
      <c r="F2142" s="582" t="s">
        <v>7532</v>
      </c>
      <c r="G2142" s="715" t="s">
        <v>8568</v>
      </c>
      <c r="H2142" s="723">
        <v>200</v>
      </c>
      <c r="I2142" s="684">
        <v>0.05</v>
      </c>
      <c r="J2142" s="684">
        <v>2.5829999999999999E-2</v>
      </c>
      <c r="K2142" s="684" t="s">
        <v>9173</v>
      </c>
      <c r="L2142" s="445">
        <v>594.55667214754271</v>
      </c>
      <c r="M2142" s="446">
        <f>L2142*ЗМІСТ!$E$13/1000*1.2</f>
        <v>37.495026843245086</v>
      </c>
      <c r="N2142" s="874"/>
      <c r="O2142" s="875"/>
      <c r="P2142" s="1033"/>
      <c r="Q2142" s="887"/>
      <c r="R2142" s="672"/>
      <c r="S2142" s="670"/>
      <c r="T2142" s="671"/>
      <c r="U2142" s="425"/>
    </row>
    <row r="2143" spans="1:21" ht="13.5" customHeight="1" outlineLevel="1">
      <c r="A2143" s="425"/>
      <c r="B2143" s="170">
        <f t="shared" si="34"/>
        <v>2136</v>
      </c>
      <c r="C2143" s="460"/>
      <c r="D2143" s="47">
        <v>8595568903839</v>
      </c>
      <c r="E2143" s="204" t="s">
        <v>4290</v>
      </c>
      <c r="F2143" s="582" t="s">
        <v>7533</v>
      </c>
      <c r="G2143" s="715" t="s">
        <v>8568</v>
      </c>
      <c r="H2143" s="723">
        <v>1000</v>
      </c>
      <c r="I2143" s="684">
        <v>6.0000000000000001E-3</v>
      </c>
      <c r="J2143" s="684">
        <v>5.1659999999999996E-3</v>
      </c>
      <c r="K2143" s="684" t="s">
        <v>9173</v>
      </c>
      <c r="L2143" s="445">
        <v>100.628073372206</v>
      </c>
      <c r="M2143" s="446">
        <f>L2143*ЗМІСТ!$E$13/1000*1.2</f>
        <v>6.3459927186530587</v>
      </c>
      <c r="N2143" s="874">
        <v>-6.0853912952770886E-2</v>
      </c>
      <c r="O2143" s="875"/>
      <c r="P2143" s="1033"/>
      <c r="Q2143" s="887"/>
      <c r="R2143" s="672"/>
      <c r="S2143" s="670"/>
      <c r="T2143" s="671"/>
      <c r="U2143" s="425"/>
    </row>
    <row r="2144" spans="1:21" ht="13.5" customHeight="1" outlineLevel="1">
      <c r="A2144" s="425"/>
      <c r="B2144" s="170">
        <f t="shared" si="34"/>
        <v>2137</v>
      </c>
      <c r="C2144" s="450"/>
      <c r="D2144" s="47">
        <v>8595057679078</v>
      </c>
      <c r="E2144" s="204" t="s">
        <v>4291</v>
      </c>
      <c r="F2144" s="582" t="s">
        <v>7534</v>
      </c>
      <c r="G2144" s="715" t="s">
        <v>8568</v>
      </c>
      <c r="H2144" s="723">
        <v>100</v>
      </c>
      <c r="I2144" s="684">
        <v>6.0000000000000001E-3</v>
      </c>
      <c r="J2144" s="684">
        <v>5.1659999999999996E-3</v>
      </c>
      <c r="K2144" s="684" t="s">
        <v>9173</v>
      </c>
      <c r="L2144" s="445">
        <v>137.91875194082357</v>
      </c>
      <c r="M2144" s="446">
        <f>L2144*ЗМІСТ!$E$13/1000*1.2</f>
        <v>8.6976861053957855</v>
      </c>
      <c r="N2144" s="874"/>
      <c r="O2144" s="875"/>
      <c r="P2144" s="1033"/>
      <c r="Q2144" s="887"/>
      <c r="R2144" s="672"/>
      <c r="S2144" s="670"/>
      <c r="T2144" s="671"/>
      <c r="U2144" s="425"/>
    </row>
    <row r="2145" spans="1:21" ht="13.5" customHeight="1" outlineLevel="1">
      <c r="A2145" s="425"/>
      <c r="B2145" s="170">
        <f t="shared" si="34"/>
        <v>2138</v>
      </c>
      <c r="C2145" s="450"/>
      <c r="D2145" s="47">
        <v>8595057653993</v>
      </c>
      <c r="E2145" s="204" t="s">
        <v>4293</v>
      </c>
      <c r="F2145" s="582" t="s">
        <v>7536</v>
      </c>
      <c r="G2145" s="715" t="s">
        <v>8568</v>
      </c>
      <c r="H2145" s="723">
        <v>1</v>
      </c>
      <c r="I2145" s="684">
        <v>0.78600000000000003</v>
      </c>
      <c r="J2145" s="684">
        <v>10.669805999999999</v>
      </c>
      <c r="K2145" s="684" t="s">
        <v>9173</v>
      </c>
      <c r="L2145" s="445">
        <v>13127.592349331708</v>
      </c>
      <c r="M2145" s="446">
        <f>L2145*ЗМІСТ!$E$13/1000*1.2</f>
        <v>827.87638350347891</v>
      </c>
      <c r="N2145" s="874"/>
      <c r="O2145" s="875"/>
      <c r="P2145" s="1033"/>
      <c r="Q2145" s="887"/>
      <c r="R2145" s="672"/>
      <c r="S2145" s="670"/>
      <c r="T2145" s="671"/>
      <c r="U2145" s="425"/>
    </row>
    <row r="2146" spans="1:21" ht="13.5" customHeight="1" outlineLevel="1">
      <c r="A2146" s="425"/>
      <c r="B2146" s="170">
        <f t="shared" si="34"/>
        <v>2139</v>
      </c>
      <c r="C2146" s="450"/>
      <c r="D2146" s="47">
        <v>8595057654006</v>
      </c>
      <c r="E2146" s="204" t="s">
        <v>4295</v>
      </c>
      <c r="F2146" s="582" t="s">
        <v>7538</v>
      </c>
      <c r="G2146" s="715" t="s">
        <v>8568</v>
      </c>
      <c r="H2146" s="723">
        <v>1</v>
      </c>
      <c r="I2146" s="684">
        <v>1.0640000000000001</v>
      </c>
      <c r="J2146" s="684">
        <v>21.254930999999999</v>
      </c>
      <c r="K2146" s="684" t="s">
        <v>9173</v>
      </c>
      <c r="L2146" s="445">
        <v>14813.066597714114</v>
      </c>
      <c r="M2146" s="446">
        <f>L2146*ЗМІСТ!$E$13/1000*1.2</f>
        <v>934.16886182758708</v>
      </c>
      <c r="N2146" s="874">
        <v>-4.236603053157427E-2</v>
      </c>
      <c r="O2146" s="875"/>
      <c r="P2146" s="1033"/>
      <c r="Q2146" s="887"/>
      <c r="R2146" s="672"/>
      <c r="S2146" s="670"/>
      <c r="T2146" s="671"/>
      <c r="U2146" s="425"/>
    </row>
    <row r="2147" spans="1:21" ht="13.5" customHeight="1" outlineLevel="1">
      <c r="A2147" s="425"/>
      <c r="B2147" s="170">
        <f t="shared" si="34"/>
        <v>2140</v>
      </c>
      <c r="C2147" s="450"/>
      <c r="D2147" s="47">
        <v>8595057679108</v>
      </c>
      <c r="E2147" s="204" t="s">
        <v>4297</v>
      </c>
      <c r="F2147" s="582" t="s">
        <v>7540</v>
      </c>
      <c r="G2147" s="715" t="s">
        <v>8568</v>
      </c>
      <c r="H2147" s="723">
        <v>1</v>
      </c>
      <c r="I2147" s="684">
        <v>1.62</v>
      </c>
      <c r="J2147" s="684">
        <v>42.425181000000002</v>
      </c>
      <c r="K2147" s="684" t="s">
        <v>9173</v>
      </c>
      <c r="L2147" s="445">
        <v>19286.551099598815</v>
      </c>
      <c r="M2147" s="446">
        <f>L2147*ЗМІСТ!$E$13/1000*1.2</f>
        <v>1216.2839726969237</v>
      </c>
      <c r="N2147" s="874">
        <v>-2.5135389005211766E-2</v>
      </c>
      <c r="O2147" s="875"/>
      <c r="P2147" s="1033"/>
      <c r="Q2147" s="887"/>
      <c r="R2147" s="672"/>
      <c r="S2147" s="670"/>
      <c r="T2147" s="671"/>
      <c r="U2147" s="425"/>
    </row>
    <row r="2148" spans="1:21" ht="13.5" customHeight="1" outlineLevel="1">
      <c r="A2148" s="425"/>
      <c r="B2148" s="170">
        <f t="shared" si="34"/>
        <v>2141</v>
      </c>
      <c r="C2148" s="450"/>
      <c r="D2148" s="47">
        <v>8595057654037</v>
      </c>
      <c r="E2148" s="204" t="s">
        <v>4299</v>
      </c>
      <c r="F2148" s="582" t="s">
        <v>7542</v>
      </c>
      <c r="G2148" s="715" t="s">
        <v>8568</v>
      </c>
      <c r="H2148" s="723">
        <v>1</v>
      </c>
      <c r="I2148" s="684">
        <v>0.48299999999999998</v>
      </c>
      <c r="J2148" s="684">
        <v>7.318206</v>
      </c>
      <c r="K2148" s="684" t="s">
        <v>9173</v>
      </c>
      <c r="L2148" s="445">
        <v>10845.702242971587</v>
      </c>
      <c r="M2148" s="446">
        <f>L2148*ЗМІСТ!$E$13/1000*1.2</f>
        <v>683.97163093840129</v>
      </c>
      <c r="N2148" s="874"/>
      <c r="O2148" s="875"/>
      <c r="P2148" s="1033"/>
      <c r="Q2148" s="887"/>
      <c r="R2148" s="672"/>
      <c r="S2148" s="670"/>
      <c r="T2148" s="671"/>
      <c r="U2148" s="425"/>
    </row>
    <row r="2149" spans="1:21" ht="13.5" customHeight="1" outlineLevel="1">
      <c r="A2149" s="425"/>
      <c r="B2149" s="170">
        <f t="shared" si="34"/>
        <v>2142</v>
      </c>
      <c r="C2149" s="450"/>
      <c r="D2149" s="47">
        <v>8595057654013</v>
      </c>
      <c r="E2149" s="204" t="s">
        <v>4301</v>
      </c>
      <c r="F2149" s="582" t="s">
        <v>7544</v>
      </c>
      <c r="G2149" s="715" t="s">
        <v>8568</v>
      </c>
      <c r="H2149" s="723">
        <v>1</v>
      </c>
      <c r="I2149" s="684">
        <v>0.70499999999999996</v>
      </c>
      <c r="J2149" s="684">
        <v>14.578331</v>
      </c>
      <c r="K2149" s="684" t="s">
        <v>9173</v>
      </c>
      <c r="L2149" s="445">
        <v>12683.259441216096</v>
      </c>
      <c r="M2149" s="446">
        <f>L2149*ЗМІСТ!$E$13/1000*1.2</f>
        <v>799.85504407934116</v>
      </c>
      <c r="N2149" s="874"/>
      <c r="O2149" s="875"/>
      <c r="P2149" s="1033"/>
      <c r="Q2149" s="887"/>
      <c r="R2149" s="672"/>
      <c r="S2149" s="670"/>
      <c r="T2149" s="671"/>
      <c r="U2149" s="425"/>
    </row>
    <row r="2150" spans="1:21" ht="13.5" customHeight="1" outlineLevel="1">
      <c r="A2150" s="425"/>
      <c r="B2150" s="170">
        <f t="shared" si="34"/>
        <v>2143</v>
      </c>
      <c r="C2150" s="450"/>
      <c r="D2150" s="47">
        <v>8595057679160</v>
      </c>
      <c r="E2150" s="204" t="s">
        <v>4303</v>
      </c>
      <c r="F2150" s="582" t="s">
        <v>7546</v>
      </c>
      <c r="G2150" s="715" t="s">
        <v>8568</v>
      </c>
      <c r="H2150" s="723">
        <v>1</v>
      </c>
      <c r="I2150" s="684">
        <v>0.371</v>
      </c>
      <c r="J2150" s="684">
        <v>3.659103</v>
      </c>
      <c r="K2150" s="684" t="s">
        <v>9173</v>
      </c>
      <c r="L2150" s="445">
        <v>10132.772984608046</v>
      </c>
      <c r="M2150" s="446">
        <f>L2150*ЗМІСТ!$E$13/1000*1.2</f>
        <v>639.01157425764416</v>
      </c>
      <c r="N2150" s="874"/>
      <c r="O2150" s="875"/>
      <c r="P2150" s="1033"/>
      <c r="Q2150" s="887"/>
      <c r="R2150" s="672"/>
      <c r="S2150" s="670"/>
      <c r="T2150" s="671"/>
      <c r="U2150" s="425"/>
    </row>
    <row r="2151" spans="1:21" ht="13.5" customHeight="1" outlineLevel="1">
      <c r="A2151" s="425"/>
      <c r="B2151" s="170">
        <f t="shared" si="34"/>
        <v>2144</v>
      </c>
      <c r="C2151" s="460"/>
      <c r="D2151" s="47">
        <v>8595568925985</v>
      </c>
      <c r="E2151" s="204" t="s">
        <v>4304</v>
      </c>
      <c r="F2151" s="586" t="s">
        <v>7547</v>
      </c>
      <c r="G2151" s="715" t="s">
        <v>8568</v>
      </c>
      <c r="H2151" s="723">
        <v>50</v>
      </c>
      <c r="I2151" s="684">
        <v>0.16</v>
      </c>
      <c r="J2151" s="684">
        <v>0.10332</v>
      </c>
      <c r="K2151" s="684" t="s">
        <v>9173</v>
      </c>
      <c r="L2151" s="445">
        <v>2058.9394642857142</v>
      </c>
      <c r="M2151" s="446">
        <f>L2151*ЗМІСТ!$E$13/1000*1.2</f>
        <v>129.84462894539996</v>
      </c>
      <c r="N2151" s="874"/>
      <c r="O2151" s="875"/>
      <c r="P2151" s="1033"/>
      <c r="Q2151" s="887"/>
      <c r="R2151" s="672"/>
      <c r="S2151" s="670"/>
      <c r="T2151" s="671"/>
      <c r="U2151" s="425"/>
    </row>
    <row r="2152" spans="1:21" ht="13.5" customHeight="1" outlineLevel="1">
      <c r="A2152" s="425"/>
      <c r="B2152" s="170">
        <f t="shared" si="34"/>
        <v>2145</v>
      </c>
      <c r="C2152" s="450"/>
      <c r="D2152" s="47">
        <v>8595057666962</v>
      </c>
      <c r="E2152" s="204" t="s">
        <v>4305</v>
      </c>
      <c r="F2152" s="582" t="s">
        <v>7548</v>
      </c>
      <c r="G2152" s="715" t="s">
        <v>8568</v>
      </c>
      <c r="H2152" s="723">
        <v>50</v>
      </c>
      <c r="I2152" s="684">
        <v>0.13800000000000001</v>
      </c>
      <c r="J2152" s="684">
        <v>0.10332</v>
      </c>
      <c r="K2152" s="684" t="s">
        <v>9173</v>
      </c>
      <c r="L2152" s="445">
        <v>1403.1404292079806</v>
      </c>
      <c r="M2152" s="446">
        <f>L2152*ЗМІСТ!$E$13/1000*1.2</f>
        <v>88.487423525103395</v>
      </c>
      <c r="N2152" s="874">
        <v>-3.1965922549142725E-2</v>
      </c>
      <c r="O2152" s="875"/>
      <c r="P2152" s="1033"/>
      <c r="Q2152" s="887"/>
      <c r="R2152" s="672"/>
      <c r="S2152" s="670"/>
      <c r="T2152" s="671"/>
      <c r="U2152" s="425"/>
    </row>
    <row r="2153" spans="1:21" ht="13.5" customHeight="1" outlineLevel="1">
      <c r="A2153" s="425"/>
      <c r="B2153" s="170">
        <f t="shared" si="34"/>
        <v>2146</v>
      </c>
      <c r="C2153" s="460"/>
      <c r="D2153" s="47">
        <v>8595568925978</v>
      </c>
      <c r="E2153" s="204" t="s">
        <v>4306</v>
      </c>
      <c r="F2153" s="586" t="s">
        <v>7549</v>
      </c>
      <c r="G2153" s="715" t="s">
        <v>8568</v>
      </c>
      <c r="H2153" s="723">
        <v>100</v>
      </c>
      <c r="I2153" s="684">
        <v>0.08</v>
      </c>
      <c r="J2153" s="684">
        <v>5.1659999999999998E-2</v>
      </c>
      <c r="K2153" s="684" t="s">
        <v>9173</v>
      </c>
      <c r="L2153" s="445">
        <v>1628.3952060059528</v>
      </c>
      <c r="M2153" s="446">
        <f>L2153*ЗМІСТ!$E$13/1000*1.2</f>
        <v>102.69285472832642</v>
      </c>
      <c r="N2153" s="874"/>
      <c r="O2153" s="875"/>
      <c r="P2153" s="1033"/>
      <c r="Q2153" s="887"/>
      <c r="R2153" s="672"/>
      <c r="S2153" s="670"/>
      <c r="T2153" s="671"/>
      <c r="U2153" s="425"/>
    </row>
    <row r="2154" spans="1:21" ht="13.5" customHeight="1" outlineLevel="1">
      <c r="A2154" s="425"/>
      <c r="B2154" s="170">
        <f t="shared" si="34"/>
        <v>2147</v>
      </c>
      <c r="C2154" s="450"/>
      <c r="D2154" s="47">
        <v>8595057666948</v>
      </c>
      <c r="E2154" s="204" t="s">
        <v>4307</v>
      </c>
      <c r="F2154" s="582" t="s">
        <v>7550</v>
      </c>
      <c r="G2154" s="715" t="s">
        <v>8568</v>
      </c>
      <c r="H2154" s="723">
        <v>100</v>
      </c>
      <c r="I2154" s="684">
        <v>6.9000000000000006E-2</v>
      </c>
      <c r="J2154" s="684">
        <v>5.1659999999999998E-2</v>
      </c>
      <c r="K2154" s="684" t="s">
        <v>9173</v>
      </c>
      <c r="L2154" s="445">
        <v>1234.510242385936</v>
      </c>
      <c r="M2154" s="446">
        <f>L2154*ЗМІСТ!$E$13/1000*1.2</f>
        <v>77.852956404187879</v>
      </c>
      <c r="N2154" s="874">
        <v>5.0382072469953444E-2</v>
      </c>
      <c r="O2154" s="875"/>
      <c r="P2154" s="1033"/>
      <c r="Q2154" s="887"/>
      <c r="R2154" s="672"/>
      <c r="S2154" s="670"/>
      <c r="T2154" s="671"/>
      <c r="U2154" s="425"/>
    </row>
    <row r="2155" spans="1:21" ht="13.5" customHeight="1" outlineLevel="1">
      <c r="A2155" s="425"/>
      <c r="B2155" s="170">
        <f t="shared" si="34"/>
        <v>2148</v>
      </c>
      <c r="C2155" s="450"/>
      <c r="D2155" s="47">
        <v>8595057654389</v>
      </c>
      <c r="E2155" s="204" t="s">
        <v>4309</v>
      </c>
      <c r="F2155" s="582" t="s">
        <v>7552</v>
      </c>
      <c r="G2155" s="715" t="s">
        <v>8568</v>
      </c>
      <c r="H2155" s="723">
        <v>1</v>
      </c>
      <c r="I2155" s="684">
        <v>1</v>
      </c>
      <c r="J2155" s="684">
        <v>12.848940000000001</v>
      </c>
      <c r="K2155" s="684" t="s">
        <v>9173</v>
      </c>
      <c r="L2155" s="445">
        <v>14478.132041697998</v>
      </c>
      <c r="M2155" s="446">
        <f>L2155*ЗМІСТ!$E$13/1000*1.2</f>
        <v>913.04660257651585</v>
      </c>
      <c r="N2155" s="874">
        <v>-2.9327327058789026E-2</v>
      </c>
      <c r="O2155" s="875"/>
      <c r="P2155" s="1033"/>
      <c r="Q2155" s="887"/>
      <c r="R2155" s="672"/>
      <c r="S2155" s="670"/>
      <c r="T2155" s="671"/>
      <c r="U2155" s="425"/>
    </row>
    <row r="2156" spans="1:21" ht="13.5" customHeight="1" outlineLevel="1">
      <c r="A2156" s="425"/>
      <c r="B2156" s="170">
        <f t="shared" si="34"/>
        <v>2149</v>
      </c>
      <c r="C2156" s="450"/>
      <c r="D2156" s="47">
        <v>8595057654402</v>
      </c>
      <c r="E2156" s="204" t="s">
        <v>4311</v>
      </c>
      <c r="F2156" s="582" t="s">
        <v>7554</v>
      </c>
      <c r="G2156" s="715" t="s">
        <v>8568</v>
      </c>
      <c r="H2156" s="723">
        <v>1</v>
      </c>
      <c r="I2156" s="684">
        <v>1.58</v>
      </c>
      <c r="J2156" s="684">
        <v>23.711939999999998</v>
      </c>
      <c r="K2156" s="684" t="s">
        <v>9173</v>
      </c>
      <c r="L2156" s="445">
        <v>16342.435846182909</v>
      </c>
      <c r="M2156" s="446">
        <f>L2156*ЗМІСТ!$E$13/1000*1.2</f>
        <v>1030.6167594139436</v>
      </c>
      <c r="N2156" s="874">
        <v>-3.9408908074183256E-2</v>
      </c>
      <c r="O2156" s="875"/>
      <c r="P2156" s="1033"/>
      <c r="Q2156" s="887"/>
      <c r="R2156" s="672"/>
      <c r="S2156" s="670"/>
      <c r="T2156" s="671"/>
      <c r="U2156" s="425"/>
    </row>
    <row r="2157" spans="1:21" ht="13.5" customHeight="1" outlineLevel="1">
      <c r="A2157" s="425"/>
      <c r="B2157" s="170">
        <f t="shared" ref="B2157:B2220" si="35">B2156+1</f>
        <v>2150</v>
      </c>
      <c r="C2157" s="450"/>
      <c r="D2157" s="47">
        <v>8595057680128</v>
      </c>
      <c r="E2157" s="204" t="s">
        <v>4313</v>
      </c>
      <c r="F2157" s="582" t="s">
        <v>7556</v>
      </c>
      <c r="G2157" s="715" t="s">
        <v>8568</v>
      </c>
      <c r="H2157" s="723">
        <v>1</v>
      </c>
      <c r="I2157" s="684">
        <v>3.25</v>
      </c>
      <c r="J2157" s="684">
        <v>55.000439999999998</v>
      </c>
      <c r="K2157" s="684" t="s">
        <v>9173</v>
      </c>
      <c r="L2157" s="445">
        <v>33201.041281930848</v>
      </c>
      <c r="M2157" s="446">
        <f>L2157*ЗМІСТ!$E$13/1000*1.2</f>
        <v>2093.7851552370817</v>
      </c>
      <c r="N2157" s="874">
        <v>-5.8586697711936961E-2</v>
      </c>
      <c r="O2157" s="875"/>
      <c r="P2157" s="1033"/>
      <c r="Q2157" s="887"/>
      <c r="R2157" s="672"/>
      <c r="S2157" s="670"/>
      <c r="T2157" s="671"/>
      <c r="U2157" s="425"/>
    </row>
    <row r="2158" spans="1:21" ht="13.5" customHeight="1" outlineLevel="1">
      <c r="A2158" s="425"/>
      <c r="B2158" s="170">
        <f t="shared" si="35"/>
        <v>2151</v>
      </c>
      <c r="C2158" s="450"/>
      <c r="D2158" s="47">
        <v>8595057654396</v>
      </c>
      <c r="E2158" s="204" t="s">
        <v>4315</v>
      </c>
      <c r="F2158" s="582" t="s">
        <v>7558</v>
      </c>
      <c r="G2158" s="715" t="s">
        <v>8568</v>
      </c>
      <c r="H2158" s="723">
        <v>1</v>
      </c>
      <c r="I2158" s="684">
        <v>0.71099999999999997</v>
      </c>
      <c r="J2158" s="684">
        <v>6.55044</v>
      </c>
      <c r="K2158" s="684" t="s">
        <v>9173</v>
      </c>
      <c r="L2158" s="445">
        <v>12793.619254021103</v>
      </c>
      <c r="M2158" s="446">
        <f>L2158*ЗМІСТ!$E$13/1000*1.2</f>
        <v>806.81475765650612</v>
      </c>
      <c r="N2158" s="874"/>
      <c r="O2158" s="875"/>
      <c r="P2158" s="1033"/>
      <c r="Q2158" s="887"/>
      <c r="R2158" s="672"/>
      <c r="S2158" s="670"/>
      <c r="T2158" s="671"/>
      <c r="U2158" s="425"/>
    </row>
    <row r="2159" spans="1:21" ht="13.5" customHeight="1" outlineLevel="1">
      <c r="A2159" s="425"/>
      <c r="B2159" s="170">
        <f t="shared" si="35"/>
        <v>2152</v>
      </c>
      <c r="C2159" s="450"/>
      <c r="D2159" s="47">
        <v>8595057654419</v>
      </c>
      <c r="E2159" s="204" t="s">
        <v>4317</v>
      </c>
      <c r="F2159" s="582" t="s">
        <v>7560</v>
      </c>
      <c r="G2159" s="715" t="s">
        <v>8568</v>
      </c>
      <c r="H2159" s="723">
        <v>1</v>
      </c>
      <c r="I2159" s="684">
        <v>1.276</v>
      </c>
      <c r="J2159" s="684">
        <v>12.08844</v>
      </c>
      <c r="K2159" s="684" t="s">
        <v>9173</v>
      </c>
      <c r="L2159" s="445">
        <v>14229.81283349208</v>
      </c>
      <c r="M2159" s="446">
        <f>L2159*ЗМІСТ!$E$13/1000*1.2</f>
        <v>897.38663976129112</v>
      </c>
      <c r="N2159" s="874">
        <v>-3.2732766823071566E-2</v>
      </c>
      <c r="O2159" s="875"/>
      <c r="P2159" s="1033"/>
      <c r="Q2159" s="887"/>
      <c r="R2159" s="672"/>
      <c r="S2159" s="670"/>
      <c r="T2159" s="671"/>
      <c r="U2159" s="425"/>
    </row>
    <row r="2160" spans="1:21" ht="13.5" customHeight="1" outlineLevel="1">
      <c r="A2160" s="425"/>
      <c r="B2160" s="170">
        <f t="shared" si="35"/>
        <v>2153</v>
      </c>
      <c r="C2160" s="450"/>
      <c r="D2160" s="47">
        <v>8595057654457</v>
      </c>
      <c r="E2160" s="204" t="s">
        <v>4319</v>
      </c>
      <c r="F2160" s="582" t="s">
        <v>7562</v>
      </c>
      <c r="G2160" s="715" t="s">
        <v>8568</v>
      </c>
      <c r="H2160" s="723">
        <v>1</v>
      </c>
      <c r="I2160" s="684">
        <v>0.5</v>
      </c>
      <c r="J2160" s="684">
        <v>4.3751759999999997</v>
      </c>
      <c r="K2160" s="684" t="s">
        <v>9173</v>
      </c>
      <c r="L2160" s="445">
        <v>10343.127512733596</v>
      </c>
      <c r="M2160" s="446">
        <f>L2160*ЗМІСТ!$E$13/1000*1.2</f>
        <v>652.27733856262944</v>
      </c>
      <c r="N2160" s="874"/>
      <c r="O2160" s="875"/>
      <c r="P2160" s="1033"/>
      <c r="Q2160" s="887"/>
      <c r="R2160" s="672"/>
      <c r="S2160" s="670"/>
      <c r="T2160" s="671"/>
      <c r="U2160" s="425"/>
    </row>
    <row r="2161" spans="1:21" ht="13.5" customHeight="1" outlineLevel="1">
      <c r="A2161" s="425"/>
      <c r="B2161" s="170">
        <f t="shared" si="35"/>
        <v>2154</v>
      </c>
      <c r="C2161" s="450"/>
      <c r="D2161" s="47">
        <v>8595057680944</v>
      </c>
      <c r="E2161" s="204" t="s">
        <v>4321</v>
      </c>
      <c r="F2161" s="582" t="s">
        <v>7564</v>
      </c>
      <c r="G2161" s="715" t="s">
        <v>8568</v>
      </c>
      <c r="H2161" s="723">
        <v>10</v>
      </c>
      <c r="I2161" s="684">
        <v>0.8</v>
      </c>
      <c r="J2161" s="684">
        <v>0.18</v>
      </c>
      <c r="K2161" s="684" t="s">
        <v>9173</v>
      </c>
      <c r="L2161" s="445">
        <v>8762.3366462086669</v>
      </c>
      <c r="M2161" s="446">
        <f>L2161*ЗМІСТ!$E$13/1000*1.2</f>
        <v>552.58659628264002</v>
      </c>
      <c r="N2161" s="874">
        <v>-4.6454245117185537E-2</v>
      </c>
      <c r="O2161" s="875"/>
      <c r="P2161" s="1033"/>
      <c r="Q2161" s="887"/>
      <c r="R2161" s="672"/>
      <c r="S2161" s="670"/>
      <c r="T2161" s="671"/>
      <c r="U2161" s="425"/>
    </row>
    <row r="2162" spans="1:21" ht="13.5" customHeight="1" outlineLevel="1">
      <c r="A2162" s="425"/>
      <c r="B2162" s="170">
        <f t="shared" si="35"/>
        <v>2155</v>
      </c>
      <c r="C2162" s="450"/>
      <c r="D2162" s="47">
        <v>8595057654464</v>
      </c>
      <c r="E2162" s="204" t="s">
        <v>4322</v>
      </c>
      <c r="F2162" s="582" t="s">
        <v>7565</v>
      </c>
      <c r="G2162" s="715" t="s">
        <v>8568</v>
      </c>
      <c r="H2162" s="723">
        <v>500</v>
      </c>
      <c r="I2162" s="684">
        <v>1.2999999999999999E-2</v>
      </c>
      <c r="J2162" s="684">
        <v>1.6379999999999999E-2</v>
      </c>
      <c r="K2162" s="684" t="s">
        <v>9173</v>
      </c>
      <c r="L2162" s="445">
        <v>637.1617709644064</v>
      </c>
      <c r="M2162" s="446">
        <f>L2162*ЗМІСТ!$E$13/1000*1.2</f>
        <v>40.181867978215962</v>
      </c>
      <c r="N2162" s="874"/>
      <c r="O2162" s="875"/>
      <c r="P2162" s="1033"/>
      <c r="Q2162" s="887"/>
      <c r="R2162" s="672"/>
      <c r="S2162" s="670"/>
      <c r="T2162" s="671"/>
      <c r="U2162" s="425"/>
    </row>
    <row r="2163" spans="1:21" ht="13.5" customHeight="1" outlineLevel="1">
      <c r="A2163" s="425"/>
      <c r="B2163" s="170">
        <f t="shared" si="35"/>
        <v>2156</v>
      </c>
      <c r="C2163" s="450"/>
      <c r="D2163" s="47">
        <v>8595057654617</v>
      </c>
      <c r="E2163" s="204" t="s">
        <v>4324</v>
      </c>
      <c r="F2163" s="582" t="s">
        <v>7567</v>
      </c>
      <c r="G2163" s="715" t="s">
        <v>8568</v>
      </c>
      <c r="H2163" s="723">
        <v>1</v>
      </c>
      <c r="I2163" s="684">
        <v>0.31</v>
      </c>
      <c r="J2163" s="684">
        <v>0.74149200000000004</v>
      </c>
      <c r="K2163" s="684" t="s">
        <v>9173</v>
      </c>
      <c r="L2163" s="445">
        <v>3328.245223683507</v>
      </c>
      <c r="M2163" s="446">
        <f>L2163*ЗМІСТ!$E$13/1000*1.2</f>
        <v>209.89192426714087</v>
      </c>
      <c r="N2163" s="874">
        <v>-4.3288518906739952E-2</v>
      </c>
      <c r="O2163" s="875"/>
      <c r="P2163" s="1033"/>
      <c r="Q2163" s="887"/>
      <c r="R2163" s="672"/>
      <c r="S2163" s="670"/>
      <c r="T2163" s="671"/>
      <c r="U2163" s="425"/>
    </row>
    <row r="2164" spans="1:21" ht="13.5" customHeight="1" outlineLevel="1">
      <c r="A2164" s="425"/>
      <c r="B2164" s="170">
        <f t="shared" si="35"/>
        <v>2157</v>
      </c>
      <c r="C2164" s="450"/>
      <c r="D2164" s="47">
        <v>8595057654631</v>
      </c>
      <c r="E2164" s="204" t="s">
        <v>4326</v>
      </c>
      <c r="F2164" s="582" t="s">
        <v>7569</v>
      </c>
      <c r="G2164" s="715" t="s">
        <v>8568</v>
      </c>
      <c r="H2164" s="723">
        <v>1</v>
      </c>
      <c r="I2164" s="684">
        <v>0.56499999999999995</v>
      </c>
      <c r="J2164" s="684">
        <v>1.459992</v>
      </c>
      <c r="K2164" s="684" t="s">
        <v>9173</v>
      </c>
      <c r="L2164" s="445">
        <v>4784.1690343250857</v>
      </c>
      <c r="M2164" s="446">
        <f>L2164*ЗМІСТ!$E$13/1000*1.2</f>
        <v>301.7080705136317</v>
      </c>
      <c r="N2164" s="874">
        <v>-5.6369330507767199E-2</v>
      </c>
      <c r="O2164" s="875"/>
      <c r="P2164" s="1033"/>
      <c r="Q2164" s="887"/>
      <c r="R2164" s="672"/>
      <c r="S2164" s="670"/>
      <c r="T2164" s="671"/>
      <c r="U2164" s="425"/>
    </row>
    <row r="2165" spans="1:21" ht="13.5" customHeight="1" outlineLevel="1">
      <c r="A2165" s="425"/>
      <c r="B2165" s="170">
        <f t="shared" si="35"/>
        <v>2158</v>
      </c>
      <c r="C2165" s="450"/>
      <c r="D2165" s="47">
        <v>8595057681101</v>
      </c>
      <c r="E2165" s="204" t="s">
        <v>4328</v>
      </c>
      <c r="F2165" s="582" t="s">
        <v>7571</v>
      </c>
      <c r="G2165" s="715" t="s">
        <v>8568</v>
      </c>
      <c r="H2165" s="723">
        <v>1</v>
      </c>
      <c r="I2165" s="684">
        <v>1.415</v>
      </c>
      <c r="J2165" s="684">
        <v>3.6212399999999998</v>
      </c>
      <c r="K2165" s="684" t="s">
        <v>9173</v>
      </c>
      <c r="L2165" s="445">
        <v>8428.7521704542614</v>
      </c>
      <c r="M2165" s="446">
        <f>L2165*ЗМІСТ!$E$13/1000*1.2</f>
        <v>531.54947827718024</v>
      </c>
      <c r="N2165" s="874">
        <v>-8.932422800507242E-2</v>
      </c>
      <c r="O2165" s="875"/>
      <c r="P2165" s="1033"/>
      <c r="Q2165" s="887"/>
      <c r="R2165" s="672"/>
      <c r="S2165" s="670"/>
      <c r="T2165" s="671"/>
      <c r="U2165" s="425"/>
    </row>
    <row r="2166" spans="1:21" ht="13.5" customHeight="1" outlineLevel="1">
      <c r="A2166" s="425"/>
      <c r="B2166" s="170">
        <f t="shared" si="35"/>
        <v>2159</v>
      </c>
      <c r="C2166" s="450"/>
      <c r="D2166" s="47">
        <v>8595057654624</v>
      </c>
      <c r="E2166" s="204" t="s">
        <v>4330</v>
      </c>
      <c r="F2166" s="582" t="s">
        <v>7573</v>
      </c>
      <c r="G2166" s="715" t="s">
        <v>8568</v>
      </c>
      <c r="H2166" s="723">
        <v>1</v>
      </c>
      <c r="I2166" s="684">
        <v>0.26</v>
      </c>
      <c r="J2166" s="684">
        <v>0.61765199999999998</v>
      </c>
      <c r="K2166" s="684" t="s">
        <v>9173</v>
      </c>
      <c r="L2166" s="445">
        <v>3067.6490651057184</v>
      </c>
      <c r="M2166" s="446">
        <f>L2166*ЗМІСТ!$E$13/1000*1.2</f>
        <v>193.45772981797657</v>
      </c>
      <c r="N2166" s="874">
        <v>-3.8685829635895563E-2</v>
      </c>
      <c r="O2166" s="875"/>
      <c r="P2166" s="1033"/>
      <c r="Q2166" s="887"/>
      <c r="R2166" s="672"/>
      <c r="S2166" s="670"/>
      <c r="T2166" s="671"/>
      <c r="U2166" s="425"/>
    </row>
    <row r="2167" spans="1:21" ht="13.5" customHeight="1" outlineLevel="1">
      <c r="A2167" s="425"/>
      <c r="B2167" s="170">
        <f t="shared" si="35"/>
        <v>2160</v>
      </c>
      <c r="C2167" s="450"/>
      <c r="D2167" s="47">
        <v>8595057654648</v>
      </c>
      <c r="E2167" s="204" t="s">
        <v>4332</v>
      </c>
      <c r="F2167" s="582" t="s">
        <v>7575</v>
      </c>
      <c r="G2167" s="715" t="s">
        <v>8568</v>
      </c>
      <c r="H2167" s="723">
        <v>1</v>
      </c>
      <c r="I2167" s="684">
        <v>0.47</v>
      </c>
      <c r="J2167" s="684">
        <v>1.2161519999999999</v>
      </c>
      <c r="K2167" s="684" t="s">
        <v>9173</v>
      </c>
      <c r="L2167" s="445">
        <v>4286.9353834599569</v>
      </c>
      <c r="M2167" s="446">
        <f>L2167*ЗМІСТ!$E$13/1000*1.2</f>
        <v>270.35060711285735</v>
      </c>
      <c r="N2167" s="874">
        <v>-5.2052147690240316E-2</v>
      </c>
      <c r="O2167" s="875"/>
      <c r="P2167" s="1033"/>
      <c r="Q2167" s="887"/>
      <c r="R2167" s="672"/>
      <c r="S2167" s="670"/>
      <c r="T2167" s="671"/>
      <c r="U2167" s="425"/>
    </row>
    <row r="2168" spans="1:21" ht="13.5" customHeight="1" outlineLevel="1">
      <c r="A2168" s="425"/>
      <c r="B2168" s="170">
        <f t="shared" si="35"/>
        <v>2161</v>
      </c>
      <c r="C2168" s="450"/>
      <c r="D2168" s="47">
        <v>8595057654662</v>
      </c>
      <c r="E2168" s="204" t="s">
        <v>4334</v>
      </c>
      <c r="F2168" s="582" t="s">
        <v>7577</v>
      </c>
      <c r="G2168" s="715" t="s">
        <v>8568</v>
      </c>
      <c r="H2168" s="723">
        <v>1</v>
      </c>
      <c r="I2168" s="684">
        <v>0.15</v>
      </c>
      <c r="J2168" s="684">
        <v>0.330372</v>
      </c>
      <c r="K2168" s="684" t="s">
        <v>9173</v>
      </c>
      <c r="L2168" s="445">
        <v>2387.0466734173647</v>
      </c>
      <c r="M2168" s="446">
        <f>L2168*ЗМІСТ!$E$13/1000*1.2</f>
        <v>150.53632948492492</v>
      </c>
      <c r="N2168" s="874">
        <v>-2.3784816877250502E-2</v>
      </c>
      <c r="O2168" s="875"/>
      <c r="P2168" s="1033"/>
      <c r="Q2168" s="887"/>
      <c r="R2168" s="672"/>
      <c r="S2168" s="670"/>
      <c r="T2168" s="671"/>
      <c r="U2168" s="425"/>
    </row>
    <row r="2169" spans="1:21" ht="13.5" customHeight="1" outlineLevel="1">
      <c r="A2169" s="425"/>
      <c r="B2169" s="170">
        <f t="shared" si="35"/>
        <v>2162</v>
      </c>
      <c r="C2169" s="450"/>
      <c r="D2169" s="47">
        <v>8595057655652</v>
      </c>
      <c r="E2169" s="204" t="s">
        <v>4336</v>
      </c>
      <c r="F2169" s="582" t="s">
        <v>7579</v>
      </c>
      <c r="G2169" s="715" t="s">
        <v>8568</v>
      </c>
      <c r="H2169" s="723">
        <v>1</v>
      </c>
      <c r="I2169" s="684">
        <v>0.47199999999999998</v>
      </c>
      <c r="J2169" s="684">
        <v>2.3443679999999998</v>
      </c>
      <c r="K2169" s="684" t="s">
        <v>9173</v>
      </c>
      <c r="L2169" s="445">
        <v>7610.1241538793784</v>
      </c>
      <c r="M2169" s="446">
        <f>L2169*ЗМІСТ!$E$13/1000*1.2</f>
        <v>479.92365202038445</v>
      </c>
      <c r="N2169" s="874">
        <v>-3.952682278278561E-2</v>
      </c>
      <c r="O2169" s="875"/>
      <c r="P2169" s="1033"/>
      <c r="Q2169" s="887"/>
      <c r="R2169" s="672"/>
      <c r="S2169" s="670"/>
      <c r="T2169" s="671"/>
      <c r="U2169" s="425"/>
    </row>
    <row r="2170" spans="1:21" ht="13.5" customHeight="1" outlineLevel="1">
      <c r="A2170" s="425"/>
      <c r="B2170" s="170">
        <f t="shared" si="35"/>
        <v>2163</v>
      </c>
      <c r="C2170" s="450"/>
      <c r="D2170" s="47">
        <v>8595057681507</v>
      </c>
      <c r="E2170" s="204" t="s">
        <v>4338</v>
      </c>
      <c r="F2170" s="582" t="s">
        <v>7581</v>
      </c>
      <c r="G2170" s="715" t="s">
        <v>8568</v>
      </c>
      <c r="H2170" s="723">
        <v>1</v>
      </c>
      <c r="I2170" s="684">
        <v>1.02</v>
      </c>
      <c r="J2170" s="684">
        <v>3.8578679999999999</v>
      </c>
      <c r="K2170" s="684" t="s">
        <v>9173</v>
      </c>
      <c r="L2170" s="445">
        <v>11877.908723929131</v>
      </c>
      <c r="M2170" s="446">
        <f>L2170*ЗМІСТ!$E$13/1000*1.2</f>
        <v>749.06653530047083</v>
      </c>
      <c r="N2170" s="874">
        <v>-5.0295590915488714E-2</v>
      </c>
      <c r="O2170" s="875"/>
      <c r="P2170" s="1033"/>
      <c r="Q2170" s="887"/>
      <c r="R2170" s="672"/>
      <c r="S2170" s="670"/>
      <c r="T2170" s="671"/>
      <c r="U2170" s="425"/>
    </row>
    <row r="2171" spans="1:21" ht="13.5" customHeight="1" outlineLevel="1">
      <c r="A2171" s="425"/>
      <c r="B2171" s="170">
        <f t="shared" si="35"/>
        <v>2164</v>
      </c>
      <c r="C2171" s="450"/>
      <c r="D2171" s="47">
        <v>8595057681569</v>
      </c>
      <c r="E2171" s="204" t="s">
        <v>4340</v>
      </c>
      <c r="F2171" s="582" t="s">
        <v>7583</v>
      </c>
      <c r="G2171" s="715" t="s">
        <v>8568</v>
      </c>
      <c r="H2171" s="723">
        <v>1</v>
      </c>
      <c r="I2171" s="684">
        <v>3.2639999999999998</v>
      </c>
      <c r="J2171" s="684">
        <v>10.012335</v>
      </c>
      <c r="K2171" s="684" t="s">
        <v>9173</v>
      </c>
      <c r="L2171" s="445">
        <v>32194.023014627091</v>
      </c>
      <c r="M2171" s="446">
        <f>L2171*ЗМІСТ!$E$13/1000*1.2</f>
        <v>2030.2787163507605</v>
      </c>
      <c r="N2171" s="874">
        <v>-6.8861287828998169E-2</v>
      </c>
      <c r="O2171" s="875"/>
      <c r="P2171" s="1033"/>
      <c r="Q2171" s="887"/>
      <c r="R2171" s="672"/>
      <c r="S2171" s="670"/>
      <c r="T2171" s="671"/>
      <c r="U2171" s="425"/>
    </row>
    <row r="2172" spans="1:21" ht="13.5" customHeight="1" outlineLevel="1">
      <c r="A2172" s="425"/>
      <c r="B2172" s="170">
        <f t="shared" si="35"/>
        <v>2165</v>
      </c>
      <c r="C2172" s="450"/>
      <c r="D2172" s="47">
        <v>8595057681606</v>
      </c>
      <c r="E2172" s="204" t="s">
        <v>4342</v>
      </c>
      <c r="F2172" s="582" t="s">
        <v>7585</v>
      </c>
      <c r="G2172" s="715" t="s">
        <v>8568</v>
      </c>
      <c r="H2172" s="723">
        <v>1</v>
      </c>
      <c r="I2172" s="684">
        <v>0.254</v>
      </c>
      <c r="J2172" s="684">
        <v>1.723692</v>
      </c>
      <c r="K2172" s="684" t="s">
        <v>9173</v>
      </c>
      <c r="L2172" s="445">
        <v>6221.8652408012758</v>
      </c>
      <c r="M2172" s="446">
        <f>L2172*ЗМІСТ!$E$13/1000*1.2</f>
        <v>392.3747140474531</v>
      </c>
      <c r="N2172" s="874"/>
      <c r="O2172" s="875"/>
      <c r="P2172" s="1033"/>
      <c r="Q2172" s="887"/>
      <c r="R2172" s="672"/>
      <c r="S2172" s="670"/>
      <c r="T2172" s="671"/>
      <c r="U2172" s="425"/>
    </row>
    <row r="2173" spans="1:21" ht="13.5" customHeight="1" outlineLevel="1">
      <c r="A2173" s="425"/>
      <c r="B2173" s="170">
        <f t="shared" si="35"/>
        <v>2166</v>
      </c>
      <c r="C2173" s="450"/>
      <c r="D2173" s="47">
        <v>8595057654501</v>
      </c>
      <c r="E2173" s="204" t="s">
        <v>4344</v>
      </c>
      <c r="F2173" s="582" t="s">
        <v>7587</v>
      </c>
      <c r="G2173" s="715" t="s">
        <v>8568</v>
      </c>
      <c r="H2173" s="723">
        <v>1</v>
      </c>
      <c r="I2173" s="684">
        <v>0.16</v>
      </c>
      <c r="J2173" s="684">
        <v>0.61538400000000004</v>
      </c>
      <c r="K2173" s="684" t="s">
        <v>9173</v>
      </c>
      <c r="L2173" s="445">
        <v>3886.0210409481797</v>
      </c>
      <c r="M2173" s="446">
        <f>L2173*ЗМІСТ!$E$13/1000*1.2</f>
        <v>245.06740916298941</v>
      </c>
      <c r="N2173" s="874"/>
      <c r="O2173" s="875"/>
      <c r="P2173" s="1033"/>
      <c r="Q2173" s="887"/>
      <c r="R2173" s="672"/>
      <c r="S2173" s="670"/>
      <c r="T2173" s="671"/>
      <c r="U2173" s="425"/>
    </row>
    <row r="2174" spans="1:21" ht="13.5" customHeight="1" outlineLevel="1">
      <c r="A2174" s="425"/>
      <c r="B2174" s="170">
        <f t="shared" si="35"/>
        <v>2167</v>
      </c>
      <c r="C2174" s="450"/>
      <c r="D2174" s="47">
        <v>8595057654518</v>
      </c>
      <c r="E2174" s="204" t="s">
        <v>4346</v>
      </c>
      <c r="F2174" s="582" t="s">
        <v>7589</v>
      </c>
      <c r="G2174" s="715" t="s">
        <v>8568</v>
      </c>
      <c r="H2174" s="723">
        <v>1</v>
      </c>
      <c r="I2174" s="684">
        <v>0.36199999999999999</v>
      </c>
      <c r="J2174" s="684">
        <v>1.3449720000000001</v>
      </c>
      <c r="K2174" s="684" t="s">
        <v>9173</v>
      </c>
      <c r="L2174" s="445">
        <v>5651.3568109496937</v>
      </c>
      <c r="M2174" s="446">
        <f>L2174*ЗМІСТ!$E$13/1000*1.2</f>
        <v>356.3962617086417</v>
      </c>
      <c r="N2174" s="874">
        <v>-3.7758096659986043E-2</v>
      </c>
      <c r="O2174" s="875"/>
      <c r="P2174" s="1033"/>
      <c r="Q2174" s="887"/>
      <c r="R2174" s="672"/>
      <c r="S2174" s="670"/>
      <c r="T2174" s="671"/>
      <c r="U2174" s="425"/>
    </row>
    <row r="2175" spans="1:21" ht="13.5" customHeight="1" outlineLevel="1">
      <c r="A2175" s="425"/>
      <c r="B2175" s="170">
        <f t="shared" si="35"/>
        <v>2168</v>
      </c>
      <c r="C2175" s="450"/>
      <c r="D2175" s="47">
        <v>8595057682405</v>
      </c>
      <c r="E2175" s="204" t="s">
        <v>4348</v>
      </c>
      <c r="F2175" s="582" t="s">
        <v>7591</v>
      </c>
      <c r="G2175" s="715" t="s">
        <v>8568</v>
      </c>
      <c r="H2175" s="723">
        <v>1</v>
      </c>
      <c r="I2175" s="684">
        <v>1.2</v>
      </c>
      <c r="J2175" s="684">
        <v>4.5116399999999999</v>
      </c>
      <c r="K2175" s="684" t="s">
        <v>9173</v>
      </c>
      <c r="L2175" s="445">
        <v>10220.710012770674</v>
      </c>
      <c r="M2175" s="446">
        <f>L2175*ЗМІСТ!$E$13/1000*1.2</f>
        <v>644.5572209317678</v>
      </c>
      <c r="N2175" s="874">
        <v>-7.2062132182720909E-2</v>
      </c>
      <c r="O2175" s="875"/>
      <c r="P2175" s="1033"/>
      <c r="Q2175" s="887"/>
      <c r="R2175" s="672"/>
      <c r="S2175" s="670"/>
      <c r="T2175" s="671"/>
      <c r="U2175" s="425"/>
    </row>
    <row r="2176" spans="1:21" ht="13.5" customHeight="1" outlineLevel="1">
      <c r="A2176" s="425"/>
      <c r="B2176" s="170">
        <f t="shared" si="35"/>
        <v>2169</v>
      </c>
      <c r="C2176" s="450"/>
      <c r="D2176" s="47">
        <v>8595057682429</v>
      </c>
      <c r="E2176" s="204" t="s">
        <v>4350</v>
      </c>
      <c r="F2176" s="582" t="s">
        <v>7593</v>
      </c>
      <c r="G2176" s="715" t="s">
        <v>8568</v>
      </c>
      <c r="H2176" s="723">
        <v>1</v>
      </c>
      <c r="I2176" s="684">
        <v>8.3000000000000004E-2</v>
      </c>
      <c r="J2176" s="684">
        <v>0.34667999999999999</v>
      </c>
      <c r="K2176" s="684" t="s">
        <v>9173</v>
      </c>
      <c r="L2176" s="445">
        <v>3326.6090460702931</v>
      </c>
      <c r="M2176" s="446">
        <f>L2176*ЗМІСТ!$E$13/1000*1.2</f>
        <v>209.78874062392958</v>
      </c>
      <c r="N2176" s="874"/>
      <c r="O2176" s="875"/>
      <c r="P2176" s="1033"/>
      <c r="Q2176" s="887"/>
      <c r="R2176" s="672"/>
      <c r="S2176" s="670"/>
      <c r="T2176" s="671"/>
      <c r="U2176" s="425"/>
    </row>
    <row r="2177" spans="1:21" ht="13.5" customHeight="1" outlineLevel="1">
      <c r="A2177" s="425"/>
      <c r="B2177" s="170">
        <f t="shared" si="35"/>
        <v>2170</v>
      </c>
      <c r="C2177" s="450"/>
      <c r="D2177" s="47">
        <v>8595057654570</v>
      </c>
      <c r="E2177" s="204" t="s">
        <v>4352</v>
      </c>
      <c r="F2177" s="582" t="s">
        <v>7595</v>
      </c>
      <c r="G2177" s="715" t="s">
        <v>8568</v>
      </c>
      <c r="H2177" s="723">
        <v>1</v>
      </c>
      <c r="I2177" s="684">
        <v>0.28499999999999998</v>
      </c>
      <c r="J2177" s="684">
        <v>0.97470000000000001</v>
      </c>
      <c r="K2177" s="684" t="s">
        <v>9173</v>
      </c>
      <c r="L2177" s="445">
        <v>3552.8461524637755</v>
      </c>
      <c r="M2177" s="446">
        <f>L2177*ЗМІСТ!$E$13/1000*1.2</f>
        <v>224.05612130359114</v>
      </c>
      <c r="N2177" s="874">
        <v>-4.2255070357853079E-2</v>
      </c>
      <c r="O2177" s="875"/>
      <c r="P2177" s="1033"/>
      <c r="Q2177" s="887"/>
      <c r="R2177" s="672"/>
      <c r="S2177" s="670"/>
      <c r="T2177" s="671"/>
      <c r="U2177" s="425"/>
    </row>
    <row r="2178" spans="1:21" ht="13.5" customHeight="1" outlineLevel="1">
      <c r="A2178" s="425"/>
      <c r="B2178" s="170">
        <f t="shared" si="35"/>
        <v>2171</v>
      </c>
      <c r="C2178" s="450"/>
      <c r="D2178" s="47">
        <v>8595057654594</v>
      </c>
      <c r="E2178" s="204" t="s">
        <v>4354</v>
      </c>
      <c r="F2178" s="582" t="s">
        <v>7597</v>
      </c>
      <c r="G2178" s="715" t="s">
        <v>8568</v>
      </c>
      <c r="H2178" s="723">
        <v>1</v>
      </c>
      <c r="I2178" s="684">
        <v>0.67200000000000004</v>
      </c>
      <c r="J2178" s="684">
        <v>2.0171999999999999</v>
      </c>
      <c r="K2178" s="684" t="s">
        <v>9173</v>
      </c>
      <c r="L2178" s="445">
        <v>6428.8525394333556</v>
      </c>
      <c r="M2178" s="446">
        <f>L2178*ЗМІСТ!$E$13/1000*1.2</f>
        <v>405.42812793041878</v>
      </c>
      <c r="N2178" s="874">
        <v>-6.5144252702267508E-2</v>
      </c>
      <c r="O2178" s="875"/>
      <c r="P2178" s="1033"/>
      <c r="Q2178" s="887"/>
      <c r="R2178" s="672"/>
      <c r="S2178" s="670"/>
      <c r="T2178" s="671"/>
      <c r="U2178" s="425"/>
    </row>
    <row r="2179" spans="1:21" ht="13.5" customHeight="1" outlineLevel="1">
      <c r="A2179" s="425"/>
      <c r="B2179" s="170">
        <f t="shared" si="35"/>
        <v>2172</v>
      </c>
      <c r="C2179" s="450"/>
      <c r="D2179" s="47">
        <v>8595057682504</v>
      </c>
      <c r="E2179" s="204" t="s">
        <v>4356</v>
      </c>
      <c r="F2179" s="582" t="s">
        <v>7599</v>
      </c>
      <c r="G2179" s="715" t="s">
        <v>8568</v>
      </c>
      <c r="H2179" s="723">
        <v>1</v>
      </c>
      <c r="I2179" s="684">
        <v>1.6180000000000001</v>
      </c>
      <c r="J2179" s="684">
        <v>6.5538150000000002</v>
      </c>
      <c r="K2179" s="684" t="s">
        <v>9173</v>
      </c>
      <c r="L2179" s="445">
        <v>12511.437055642769</v>
      </c>
      <c r="M2179" s="446">
        <f>L2179*ЗМІСТ!$E$13/1000*1.2</f>
        <v>789.01926464712665</v>
      </c>
      <c r="N2179" s="874">
        <v>-9.2159702745068781E-2</v>
      </c>
      <c r="O2179" s="875"/>
      <c r="P2179" s="1033"/>
      <c r="Q2179" s="887"/>
      <c r="R2179" s="672"/>
      <c r="S2179" s="670"/>
      <c r="T2179" s="671"/>
      <c r="U2179" s="425"/>
    </row>
    <row r="2180" spans="1:21" ht="13.5" customHeight="1" outlineLevel="1">
      <c r="A2180" s="425"/>
      <c r="B2180" s="170">
        <f t="shared" si="35"/>
        <v>2173</v>
      </c>
      <c r="C2180" s="450"/>
      <c r="D2180" s="47">
        <v>8595057654556</v>
      </c>
      <c r="E2180" s="204" t="s">
        <v>4358</v>
      </c>
      <c r="F2180" s="582" t="s">
        <v>7599</v>
      </c>
      <c r="G2180" s="715" t="s">
        <v>8568</v>
      </c>
      <c r="H2180" s="723">
        <v>1</v>
      </c>
      <c r="I2180" s="684">
        <v>0.14099999999999999</v>
      </c>
      <c r="J2180" s="684">
        <v>0.59140800000000004</v>
      </c>
      <c r="K2180" s="684" t="s">
        <v>9173</v>
      </c>
      <c r="L2180" s="445">
        <v>3019.0155558102078</v>
      </c>
      <c r="M2180" s="446">
        <f>L2180*ЗМІСТ!$E$13/1000*1.2</f>
        <v>190.39071396912601</v>
      </c>
      <c r="N2180" s="874"/>
      <c r="O2180" s="875"/>
      <c r="P2180" s="1033"/>
      <c r="Q2180" s="887"/>
      <c r="R2180" s="672"/>
      <c r="S2180" s="670"/>
      <c r="T2180" s="671"/>
      <c r="U2180" s="425"/>
    </row>
    <row r="2181" spans="1:21" ht="13.5" customHeight="1" outlineLevel="1">
      <c r="A2181" s="425"/>
      <c r="B2181" s="170">
        <f t="shared" si="35"/>
        <v>2174</v>
      </c>
      <c r="C2181" s="450"/>
      <c r="D2181" s="47">
        <v>8595057692619</v>
      </c>
      <c r="E2181" s="204" t="s">
        <v>4360</v>
      </c>
      <c r="F2181" s="582" t="s">
        <v>7600</v>
      </c>
      <c r="G2181" s="715" t="s">
        <v>8568</v>
      </c>
      <c r="H2181" s="723">
        <v>1</v>
      </c>
      <c r="I2181" s="684">
        <v>0.20200000000000001</v>
      </c>
      <c r="J2181" s="684">
        <v>0.48916799999999999</v>
      </c>
      <c r="K2181" s="684" t="s">
        <v>9173</v>
      </c>
      <c r="L2181" s="445">
        <v>2915.0531483712275</v>
      </c>
      <c r="M2181" s="446">
        <f>L2181*ЗМІСТ!$E$13/1000*1.2</f>
        <v>183.83444534037935</v>
      </c>
      <c r="N2181" s="874">
        <v>-2.9511447457815688E-2</v>
      </c>
      <c r="O2181" s="875"/>
      <c r="P2181" s="1033"/>
      <c r="Q2181" s="887"/>
      <c r="R2181" s="672"/>
      <c r="S2181" s="670"/>
      <c r="T2181" s="671"/>
      <c r="U2181" s="425"/>
    </row>
    <row r="2182" spans="1:21" ht="13.5" customHeight="1" outlineLevel="1">
      <c r="A2182" s="425"/>
      <c r="B2182" s="170">
        <f t="shared" si="35"/>
        <v>2175</v>
      </c>
      <c r="C2182" s="450"/>
      <c r="D2182" s="47">
        <v>8595057692626</v>
      </c>
      <c r="E2182" s="204" t="s">
        <v>4362</v>
      </c>
      <c r="F2182" s="582" t="s">
        <v>7602</v>
      </c>
      <c r="G2182" s="715" t="s">
        <v>8568</v>
      </c>
      <c r="H2182" s="723">
        <v>1</v>
      </c>
      <c r="I2182" s="684">
        <v>0.29799999999999999</v>
      </c>
      <c r="J2182" s="684">
        <v>0.96316800000000002</v>
      </c>
      <c r="K2182" s="684" t="s">
        <v>9173</v>
      </c>
      <c r="L2182" s="445">
        <v>3904.1214015100536</v>
      </c>
      <c r="M2182" s="446">
        <f>L2182*ЗМІСТ!$E$13/1000*1.2</f>
        <v>246.20888740540576</v>
      </c>
      <c r="N2182" s="874">
        <v>-4.3542813379639132E-2</v>
      </c>
      <c r="O2182" s="875"/>
      <c r="P2182" s="1033"/>
      <c r="Q2182" s="887"/>
      <c r="R2182" s="672"/>
      <c r="S2182" s="670"/>
      <c r="T2182" s="671"/>
      <c r="U2182" s="425"/>
    </row>
    <row r="2183" spans="1:21" ht="13.5" customHeight="1" outlineLevel="1">
      <c r="A2183" s="425"/>
      <c r="B2183" s="170">
        <f t="shared" si="35"/>
        <v>2176</v>
      </c>
      <c r="C2183" s="450"/>
      <c r="D2183" s="47">
        <v>8595057692633</v>
      </c>
      <c r="E2183" s="204" t="s">
        <v>4364</v>
      </c>
      <c r="F2183" s="582" t="s">
        <v>7604</v>
      </c>
      <c r="G2183" s="715" t="s">
        <v>8568</v>
      </c>
      <c r="H2183" s="723">
        <v>1</v>
      </c>
      <c r="I2183" s="684">
        <v>9.3200000000000005E-2</v>
      </c>
      <c r="J2183" s="684">
        <v>2.38896</v>
      </c>
      <c r="K2183" s="684" t="s">
        <v>9173</v>
      </c>
      <c r="L2183" s="445">
        <v>6654.9335302260088</v>
      </c>
      <c r="M2183" s="446">
        <f>L2183*ЗМІСТ!$E$13/1000*1.2</f>
        <v>419.68566336080818</v>
      </c>
      <c r="N2183" s="874">
        <v>-7.4048267887084365E-2</v>
      </c>
      <c r="O2183" s="875"/>
      <c r="P2183" s="1033"/>
      <c r="Q2183" s="887"/>
      <c r="R2183" s="672"/>
      <c r="S2183" s="670"/>
      <c r="T2183" s="671"/>
      <c r="U2183" s="425"/>
    </row>
    <row r="2184" spans="1:21" ht="13.5" customHeight="1" outlineLevel="1">
      <c r="A2184" s="425"/>
      <c r="B2184" s="170">
        <f t="shared" si="35"/>
        <v>2177</v>
      </c>
      <c r="C2184" s="450"/>
      <c r="D2184" s="47">
        <v>8595057692602</v>
      </c>
      <c r="E2184" s="204" t="s">
        <v>4366</v>
      </c>
      <c r="F2184" s="582" t="s">
        <v>7606</v>
      </c>
      <c r="G2184" s="715" t="s">
        <v>8568</v>
      </c>
      <c r="H2184" s="723">
        <v>1</v>
      </c>
      <c r="I2184" s="684">
        <v>0.12</v>
      </c>
      <c r="J2184" s="684">
        <v>0.25027199999999999</v>
      </c>
      <c r="K2184" s="684" t="s">
        <v>9173</v>
      </c>
      <c r="L2184" s="445">
        <v>2311.4880369929438</v>
      </c>
      <c r="M2184" s="446">
        <f>L2184*ЗМІСТ!$E$13/1000*1.2</f>
        <v>145.77131172683707</v>
      </c>
      <c r="N2184" s="874"/>
      <c r="O2184" s="875"/>
      <c r="P2184" s="1033"/>
      <c r="Q2184" s="887"/>
      <c r="R2184" s="672"/>
      <c r="S2184" s="670"/>
      <c r="T2184" s="671"/>
      <c r="U2184" s="425"/>
    </row>
    <row r="2185" spans="1:21" ht="13.5" customHeight="1" outlineLevel="1">
      <c r="A2185" s="425"/>
      <c r="B2185" s="170">
        <f t="shared" si="35"/>
        <v>2178</v>
      </c>
      <c r="C2185" s="450"/>
      <c r="D2185" s="47">
        <v>8595057654808</v>
      </c>
      <c r="E2185" s="204" t="s">
        <v>4368</v>
      </c>
      <c r="F2185" s="582" t="s">
        <v>7608</v>
      </c>
      <c r="G2185" s="715" t="s">
        <v>8567</v>
      </c>
      <c r="H2185" s="723">
        <v>1</v>
      </c>
      <c r="I2185" s="684">
        <v>0.38</v>
      </c>
      <c r="J2185" s="684">
        <v>1.5116400000000001</v>
      </c>
      <c r="K2185" s="684" t="s">
        <v>9173</v>
      </c>
      <c r="L2185" s="445">
        <v>5807.4343884670552</v>
      </c>
      <c r="M2185" s="446">
        <f>L2185*ЗМІСТ!$E$13/1000*1.2</f>
        <v>366.23911308478415</v>
      </c>
      <c r="N2185" s="874">
        <v>-3.8898920208695696E-2</v>
      </c>
      <c r="O2185" s="875"/>
      <c r="P2185" s="1033"/>
      <c r="Q2185" s="887"/>
      <c r="R2185" s="672"/>
      <c r="S2185" s="670"/>
      <c r="T2185" s="671"/>
      <c r="U2185" s="425"/>
    </row>
    <row r="2186" spans="1:21" ht="13.5" customHeight="1" outlineLevel="1">
      <c r="A2186" s="425"/>
      <c r="B2186" s="170">
        <f t="shared" si="35"/>
        <v>2179</v>
      </c>
      <c r="C2186" s="450"/>
      <c r="D2186" s="47">
        <v>8595057654822</v>
      </c>
      <c r="E2186" s="204" t="s">
        <v>4370</v>
      </c>
      <c r="F2186" s="582" t="s">
        <v>7610</v>
      </c>
      <c r="G2186" s="715" t="s">
        <v>8568</v>
      </c>
      <c r="H2186" s="723">
        <v>1</v>
      </c>
      <c r="I2186" s="684">
        <v>0.84499999999999997</v>
      </c>
      <c r="J2186" s="684">
        <v>2.7896399999999999</v>
      </c>
      <c r="K2186" s="684" t="s">
        <v>9173</v>
      </c>
      <c r="L2186" s="445">
        <v>9355.0792262943032</v>
      </c>
      <c r="M2186" s="446">
        <f>L2186*ЗМІСТ!$E$13/1000*1.2</f>
        <v>589.96721951434768</v>
      </c>
      <c r="N2186" s="874">
        <v>-4.7946840118584085E-2</v>
      </c>
      <c r="O2186" s="875"/>
      <c r="P2186" s="1033"/>
      <c r="Q2186" s="887"/>
      <c r="R2186" s="672"/>
      <c r="S2186" s="670"/>
      <c r="T2186" s="671"/>
      <c r="U2186" s="425"/>
    </row>
    <row r="2187" spans="1:21" ht="13.5" customHeight="1" outlineLevel="1">
      <c r="A2187" s="425"/>
      <c r="B2187" s="170">
        <f t="shared" si="35"/>
        <v>2180</v>
      </c>
      <c r="C2187" s="450"/>
      <c r="D2187" s="47">
        <v>8595057683181</v>
      </c>
      <c r="E2187" s="204" t="s">
        <v>4372</v>
      </c>
      <c r="F2187" s="582" t="s">
        <v>7612</v>
      </c>
      <c r="G2187" s="715" t="s">
        <v>8568</v>
      </c>
      <c r="H2187" s="723">
        <v>1</v>
      </c>
      <c r="I2187" s="684">
        <v>2.847</v>
      </c>
      <c r="J2187" s="684">
        <v>8.1005549999999999</v>
      </c>
      <c r="K2187" s="684" t="s">
        <v>9173</v>
      </c>
      <c r="L2187" s="445">
        <v>30379.808656151105</v>
      </c>
      <c r="M2187" s="446">
        <f>L2187*ЗМІСТ!$E$13/1000*1.2</f>
        <v>1915.8673923221281</v>
      </c>
      <c r="N2187" s="874">
        <v>-8.6610344477395684E-2</v>
      </c>
      <c r="O2187" s="875"/>
      <c r="P2187" s="1033"/>
      <c r="Q2187" s="887"/>
      <c r="R2187" s="672"/>
      <c r="S2187" s="670"/>
      <c r="T2187" s="671"/>
      <c r="U2187" s="425"/>
    </row>
    <row r="2188" spans="1:21" ht="13.5" customHeight="1" outlineLevel="1">
      <c r="A2188" s="425"/>
      <c r="B2188" s="170">
        <f t="shared" si="35"/>
        <v>2181</v>
      </c>
      <c r="C2188" s="450"/>
      <c r="D2188" s="47">
        <v>8595057654846</v>
      </c>
      <c r="E2188" s="204" t="s">
        <v>4374</v>
      </c>
      <c r="F2188" s="582" t="s">
        <v>7614</v>
      </c>
      <c r="G2188" s="715" t="s">
        <v>8568</v>
      </c>
      <c r="H2188" s="723">
        <v>1</v>
      </c>
      <c r="I2188" s="684">
        <v>0.2</v>
      </c>
      <c r="J2188" s="684">
        <v>1.0096560000000001</v>
      </c>
      <c r="K2188" s="684" t="s">
        <v>9173</v>
      </c>
      <c r="L2188" s="445">
        <v>4170.0814640730869</v>
      </c>
      <c r="M2188" s="446">
        <f>L2188*ЗМІСТ!$E$13/1000*1.2</f>
        <v>262.98135023727087</v>
      </c>
      <c r="N2188" s="874"/>
      <c r="O2188" s="875"/>
      <c r="P2188" s="1033"/>
      <c r="Q2188" s="887"/>
      <c r="R2188" s="672"/>
      <c r="S2188" s="670"/>
      <c r="T2188" s="671"/>
      <c r="U2188" s="425"/>
    </row>
    <row r="2189" spans="1:21" ht="13.5" customHeight="1" outlineLevel="1">
      <c r="A2189" s="425"/>
      <c r="B2189" s="170">
        <f t="shared" si="35"/>
        <v>2182</v>
      </c>
      <c r="C2189" s="450"/>
      <c r="D2189" s="47">
        <v>8595057683808</v>
      </c>
      <c r="E2189" s="204" t="s">
        <v>4375</v>
      </c>
      <c r="F2189" s="586" t="s">
        <v>7615</v>
      </c>
      <c r="G2189" s="715" t="s">
        <v>8568</v>
      </c>
      <c r="H2189" s="723">
        <v>50</v>
      </c>
      <c r="I2189" s="684">
        <v>8.6999999999999994E-2</v>
      </c>
      <c r="J2189" s="684">
        <v>0.10332</v>
      </c>
      <c r="K2189" s="684" t="s">
        <v>9173</v>
      </c>
      <c r="L2189" s="445">
        <v>1445.0909712555799</v>
      </c>
      <c r="M2189" s="446">
        <f>L2189*ЗМІСТ!$E$13/1000*1.2</f>
        <v>91.132985796706492</v>
      </c>
      <c r="N2189" s="874"/>
      <c r="O2189" s="875"/>
      <c r="P2189" s="1033"/>
      <c r="Q2189" s="887"/>
      <c r="R2189" s="672"/>
      <c r="S2189" s="670"/>
      <c r="T2189" s="671"/>
      <c r="U2189" s="425"/>
    </row>
    <row r="2190" spans="1:21" ht="13.5" customHeight="1" outlineLevel="1">
      <c r="A2190" s="425"/>
      <c r="B2190" s="170">
        <f t="shared" si="35"/>
        <v>2183</v>
      </c>
      <c r="C2190" s="450"/>
      <c r="D2190" s="47">
        <v>8595057683815</v>
      </c>
      <c r="E2190" s="204" t="s">
        <v>4377</v>
      </c>
      <c r="F2190" s="582" t="s">
        <v>7617</v>
      </c>
      <c r="G2190" s="715" t="s">
        <v>8568</v>
      </c>
      <c r="H2190" s="723">
        <v>50</v>
      </c>
      <c r="I2190" s="684">
        <v>0.151</v>
      </c>
      <c r="J2190" s="684">
        <v>0.1638</v>
      </c>
      <c r="K2190" s="684" t="s">
        <v>9173</v>
      </c>
      <c r="L2190" s="445">
        <v>2457.773997320749</v>
      </c>
      <c r="M2190" s="446">
        <f>L2190*ЗМІСТ!$E$13/1000*1.2</f>
        <v>154.99666612319612</v>
      </c>
      <c r="N2190" s="874"/>
      <c r="O2190" s="875"/>
      <c r="P2190" s="1033"/>
      <c r="Q2190" s="887"/>
      <c r="R2190" s="672"/>
      <c r="S2190" s="670"/>
      <c r="T2190" s="671"/>
      <c r="U2190" s="425"/>
    </row>
    <row r="2191" spans="1:21" ht="13.5" customHeight="1" outlineLevel="1">
      <c r="A2191" s="425"/>
      <c r="B2191" s="170">
        <f t="shared" si="35"/>
        <v>2184</v>
      </c>
      <c r="C2191" s="450"/>
      <c r="D2191" s="47">
        <v>8595057683822</v>
      </c>
      <c r="E2191" s="204" t="s">
        <v>4379</v>
      </c>
      <c r="F2191" s="582" t="s">
        <v>7619</v>
      </c>
      <c r="G2191" s="715" t="s">
        <v>8568</v>
      </c>
      <c r="H2191" s="723">
        <v>50</v>
      </c>
      <c r="I2191" s="684">
        <v>0.28499999999999998</v>
      </c>
      <c r="J2191" s="684">
        <v>0.24696000000000001</v>
      </c>
      <c r="K2191" s="684" t="s">
        <v>9173</v>
      </c>
      <c r="L2191" s="445">
        <v>3350.6749087185899</v>
      </c>
      <c r="M2191" s="446">
        <f>L2191*ЗМІСТ!$E$13/1000*1.2</f>
        <v>211.30642633544375</v>
      </c>
      <c r="N2191" s="874">
        <v>-2.170784911163872E-2</v>
      </c>
      <c r="O2191" s="875"/>
      <c r="P2191" s="1033"/>
      <c r="Q2191" s="887"/>
      <c r="R2191" s="672"/>
      <c r="S2191" s="670"/>
      <c r="T2191" s="671"/>
      <c r="U2191" s="425"/>
    </row>
    <row r="2192" spans="1:21" ht="13.5" customHeight="1" outlineLevel="1">
      <c r="A2192" s="425"/>
      <c r="B2192" s="170">
        <f t="shared" si="35"/>
        <v>2185</v>
      </c>
      <c r="C2192" s="450"/>
      <c r="D2192" s="47">
        <v>8595057683839</v>
      </c>
      <c r="E2192" s="204" t="s">
        <v>4381</v>
      </c>
      <c r="F2192" s="582" t="s">
        <v>7621</v>
      </c>
      <c r="G2192" s="715" t="s">
        <v>8568</v>
      </c>
      <c r="H2192" s="723">
        <v>100</v>
      </c>
      <c r="I2192" s="684">
        <v>5.3999999999999999E-2</v>
      </c>
      <c r="J2192" s="684">
        <v>5.1659999999999998E-2</v>
      </c>
      <c r="K2192" s="684" t="s">
        <v>9173</v>
      </c>
      <c r="L2192" s="445">
        <v>1187.3802949056876</v>
      </c>
      <c r="M2192" s="446">
        <f>L2192*ЗМІСТ!$E$13/1000*1.2</f>
        <v>74.880760937085086</v>
      </c>
      <c r="N2192" s="874"/>
      <c r="O2192" s="875"/>
      <c r="P2192" s="1033"/>
      <c r="Q2192" s="887"/>
      <c r="R2192" s="672"/>
      <c r="S2192" s="670"/>
      <c r="T2192" s="671"/>
      <c r="U2192" s="425"/>
    </row>
    <row r="2193" spans="1:21" ht="13.5" customHeight="1" outlineLevel="1">
      <c r="A2193" s="425"/>
      <c r="B2193" s="170">
        <f t="shared" si="35"/>
        <v>2186</v>
      </c>
      <c r="C2193" s="450"/>
      <c r="D2193" s="47">
        <v>8595057633667</v>
      </c>
      <c r="E2193" s="204" t="s">
        <v>2613</v>
      </c>
      <c r="F2193" s="582" t="s">
        <v>7623</v>
      </c>
      <c r="G2193" s="715" t="s">
        <v>8568</v>
      </c>
      <c r="H2193" s="723">
        <v>1</v>
      </c>
      <c r="I2193" s="684">
        <v>1.403</v>
      </c>
      <c r="J2193" s="684">
        <v>14.205425999999999</v>
      </c>
      <c r="K2193" s="684" t="s">
        <v>9173</v>
      </c>
      <c r="L2193" s="445">
        <v>16816.159707951141</v>
      </c>
      <c r="M2193" s="446">
        <f>L2193*ЗМІСТ!$E$13/1000*1.2</f>
        <v>1060.4916052366773</v>
      </c>
      <c r="N2193" s="874">
        <v>-4.6202149282509798E-2</v>
      </c>
      <c r="O2193" s="875"/>
      <c r="P2193" s="1033"/>
      <c r="Q2193" s="887"/>
      <c r="R2193" s="672"/>
      <c r="S2193" s="670"/>
      <c r="T2193" s="671"/>
      <c r="U2193" s="425"/>
    </row>
    <row r="2194" spans="1:21" ht="13.5" customHeight="1" outlineLevel="1">
      <c r="A2194" s="425"/>
      <c r="B2194" s="170">
        <f t="shared" si="35"/>
        <v>2187</v>
      </c>
      <c r="C2194" s="450"/>
      <c r="D2194" s="47">
        <v>8595057636705</v>
      </c>
      <c r="E2194" s="204" t="s">
        <v>2614</v>
      </c>
      <c r="F2194" s="582" t="s">
        <v>7625</v>
      </c>
      <c r="G2194" s="715" t="s">
        <v>8568</v>
      </c>
      <c r="H2194" s="723">
        <v>1</v>
      </c>
      <c r="I2194" s="684">
        <v>2.0640000000000001</v>
      </c>
      <c r="J2194" s="684">
        <v>18.514626</v>
      </c>
      <c r="K2194" s="684" t="s">
        <v>9173</v>
      </c>
      <c r="L2194" s="445">
        <v>18785.951590235338</v>
      </c>
      <c r="M2194" s="446">
        <f>L2194*ЗМІСТ!$E$13/1000*1.2</f>
        <v>1184.714245334347</v>
      </c>
      <c r="N2194" s="874">
        <v>-5.998231103265108E-2</v>
      </c>
      <c r="O2194" s="875"/>
      <c r="P2194" s="1033"/>
      <c r="Q2194" s="887"/>
      <c r="R2194" s="672"/>
      <c r="S2194" s="670"/>
      <c r="T2194" s="671"/>
      <c r="U2194" s="425"/>
    </row>
    <row r="2195" spans="1:21" ht="13.5" customHeight="1" outlineLevel="1">
      <c r="A2195" s="425"/>
      <c r="B2195" s="170">
        <f t="shared" si="35"/>
        <v>2188</v>
      </c>
      <c r="C2195" s="450"/>
      <c r="D2195" s="47">
        <v>8595057633186</v>
      </c>
      <c r="E2195" s="204" t="s">
        <v>2615</v>
      </c>
      <c r="F2195" s="582" t="s">
        <v>7627</v>
      </c>
      <c r="G2195" s="715" t="s">
        <v>8568</v>
      </c>
      <c r="H2195" s="723">
        <v>1</v>
      </c>
      <c r="I2195" s="684">
        <v>2.9820000000000002</v>
      </c>
      <c r="J2195" s="684">
        <v>28.843025999999998</v>
      </c>
      <c r="K2195" s="684" t="s">
        <v>9173</v>
      </c>
      <c r="L2195" s="445">
        <v>27908.63315786696</v>
      </c>
      <c r="M2195" s="446">
        <f>L2195*ЗМІСТ!$E$13/1000*1.2</f>
        <v>1760.0255760864163</v>
      </c>
      <c r="N2195" s="874">
        <v>-6.6512034676995554E-2</v>
      </c>
      <c r="O2195" s="875"/>
      <c r="P2195" s="1033"/>
      <c r="Q2195" s="887"/>
      <c r="R2195" s="672"/>
      <c r="S2195" s="670"/>
      <c r="T2195" s="671"/>
      <c r="U2195" s="425"/>
    </row>
    <row r="2196" spans="1:21" ht="13.5" customHeight="1" outlineLevel="1">
      <c r="A2196" s="425"/>
      <c r="B2196" s="170">
        <f t="shared" si="35"/>
        <v>2189</v>
      </c>
      <c r="C2196" s="450"/>
      <c r="D2196" s="47">
        <v>8595057636729</v>
      </c>
      <c r="E2196" s="204" t="s">
        <v>2616</v>
      </c>
      <c r="F2196" s="582" t="s">
        <v>7629</v>
      </c>
      <c r="G2196" s="715" t="s">
        <v>8568</v>
      </c>
      <c r="H2196" s="723">
        <v>1</v>
      </c>
      <c r="I2196" s="684">
        <v>3.5449999999999999</v>
      </c>
      <c r="J2196" s="684">
        <v>41.451425999999998</v>
      </c>
      <c r="K2196" s="684" t="s">
        <v>9173</v>
      </c>
      <c r="L2196" s="445">
        <v>30630.47190634561</v>
      </c>
      <c r="M2196" s="446">
        <f>L2196*ЗМІСТ!$E$13/1000*1.2</f>
        <v>1931.6751794262743</v>
      </c>
      <c r="N2196" s="874">
        <v>-5.6051807930541001E-2</v>
      </c>
      <c r="O2196" s="875"/>
      <c r="P2196" s="1033"/>
      <c r="Q2196" s="887"/>
      <c r="R2196" s="672"/>
      <c r="S2196" s="670"/>
      <c r="T2196" s="671"/>
      <c r="U2196" s="425"/>
    </row>
    <row r="2197" spans="1:21" ht="13.5" customHeight="1" outlineLevel="1">
      <c r="A2197" s="425"/>
      <c r="B2197" s="170">
        <f t="shared" si="35"/>
        <v>2190</v>
      </c>
      <c r="C2197" s="450"/>
      <c r="D2197" s="47">
        <v>8595057633179</v>
      </c>
      <c r="E2197" s="204" t="s">
        <v>2617</v>
      </c>
      <c r="F2197" s="582" t="s">
        <v>7631</v>
      </c>
      <c r="G2197" s="715" t="s">
        <v>8568</v>
      </c>
      <c r="H2197" s="723">
        <v>1</v>
      </c>
      <c r="I2197" s="684">
        <v>4.59</v>
      </c>
      <c r="J2197" s="684">
        <v>56.339826000000002</v>
      </c>
      <c r="K2197" s="684" t="s">
        <v>9173</v>
      </c>
      <c r="L2197" s="445">
        <v>39202.531921223977</v>
      </c>
      <c r="M2197" s="446">
        <f>L2197*ЗМІСТ!$E$13/1000*1.2</f>
        <v>2472.2622006749612</v>
      </c>
      <c r="N2197" s="874">
        <v>-6.384795366087459E-2</v>
      </c>
      <c r="O2197" s="875"/>
      <c r="P2197" s="1033"/>
      <c r="Q2197" s="887"/>
      <c r="R2197" s="672"/>
      <c r="S2197" s="670"/>
      <c r="T2197" s="671"/>
      <c r="U2197" s="425"/>
    </row>
    <row r="2198" spans="1:21" ht="13.5" customHeight="1" outlineLevel="1">
      <c r="A2198" s="425"/>
      <c r="B2198" s="170">
        <f t="shared" si="35"/>
        <v>2191</v>
      </c>
      <c r="C2198" s="449"/>
      <c r="D2198" s="47">
        <v>8595057636736</v>
      </c>
      <c r="E2198" s="204" t="s">
        <v>2618</v>
      </c>
      <c r="F2198" s="582" t="s">
        <v>7633</v>
      </c>
      <c r="G2198" s="715" t="s">
        <v>8568</v>
      </c>
      <c r="H2198" s="723">
        <v>1</v>
      </c>
      <c r="I2198" s="684">
        <v>6.8620000000000001</v>
      </c>
      <c r="J2198" s="684">
        <v>73.508225999999993</v>
      </c>
      <c r="K2198" s="684" t="s">
        <v>9173</v>
      </c>
      <c r="L2198" s="445">
        <v>59154.729307874353</v>
      </c>
      <c r="M2198" s="446">
        <f>L2198*ЗМІСТ!$E$13/1000*1.2</f>
        <v>3730.5243843150984</v>
      </c>
      <c r="N2198" s="874">
        <v>-6.7519097328382932E-2</v>
      </c>
      <c r="O2198" s="875"/>
      <c r="P2198" s="1033"/>
      <c r="Q2198" s="887"/>
      <c r="R2198" s="672"/>
      <c r="S2198" s="670"/>
      <c r="T2198" s="671"/>
      <c r="U2198" s="425"/>
    </row>
    <row r="2199" spans="1:21" ht="13.5" customHeight="1" outlineLevel="1">
      <c r="A2199" s="425"/>
      <c r="B2199" s="170">
        <f t="shared" si="35"/>
        <v>2192</v>
      </c>
      <c r="C2199" s="450"/>
      <c r="D2199" s="47">
        <v>8595057627826</v>
      </c>
      <c r="E2199" s="204" t="s">
        <v>2592</v>
      </c>
      <c r="F2199" s="582" t="s">
        <v>7635</v>
      </c>
      <c r="G2199" s="715" t="s">
        <v>8568</v>
      </c>
      <c r="H2199" s="723">
        <v>1</v>
      </c>
      <c r="I2199" s="684">
        <v>0.69299999999999995</v>
      </c>
      <c r="J2199" s="684">
        <v>3.5805509999999998</v>
      </c>
      <c r="K2199" s="684" t="s">
        <v>9173</v>
      </c>
      <c r="L2199" s="445">
        <v>10770.110911925489</v>
      </c>
      <c r="M2199" s="446">
        <f>L2199*ЗМІСТ!$E$13/1000*1.2</f>
        <v>679.20455133192308</v>
      </c>
      <c r="N2199" s="874"/>
      <c r="O2199" s="875"/>
      <c r="P2199" s="1033"/>
      <c r="Q2199" s="887"/>
      <c r="R2199" s="672"/>
      <c r="S2199" s="670"/>
      <c r="T2199" s="671"/>
      <c r="U2199" s="425"/>
    </row>
    <row r="2200" spans="1:21" ht="13.5" customHeight="1" outlineLevel="1">
      <c r="A2200" s="425"/>
      <c r="B2200" s="170">
        <f t="shared" si="35"/>
        <v>2193</v>
      </c>
      <c r="C2200" s="450"/>
      <c r="D2200" s="47">
        <v>8595057627840</v>
      </c>
      <c r="E2200" s="204" t="s">
        <v>2594</v>
      </c>
      <c r="F2200" s="582" t="s">
        <v>7638</v>
      </c>
      <c r="G2200" s="715" t="s">
        <v>8568</v>
      </c>
      <c r="H2200" s="723">
        <v>1</v>
      </c>
      <c r="I2200" s="684">
        <v>1.4470000000000001</v>
      </c>
      <c r="J2200" s="684">
        <v>6.3339509999999999</v>
      </c>
      <c r="K2200" s="684" t="s">
        <v>9173</v>
      </c>
      <c r="L2200" s="445">
        <v>15536.787318033437</v>
      </c>
      <c r="M2200" s="446">
        <f>L2200*ЗМІСТ!$E$13/1000*1.2</f>
        <v>979.80946953848968</v>
      </c>
      <c r="N2200" s="874">
        <v>-3.2322444827972092E-2</v>
      </c>
      <c r="O2200" s="875"/>
      <c r="P2200" s="1033"/>
      <c r="Q2200" s="887"/>
      <c r="R2200" s="672"/>
      <c r="S2200" s="670"/>
      <c r="T2200" s="671"/>
      <c r="U2200" s="425"/>
    </row>
    <row r="2201" spans="1:21" ht="13.5" customHeight="1" outlineLevel="1">
      <c r="A2201" s="425"/>
      <c r="B2201" s="170">
        <f t="shared" si="35"/>
        <v>2194</v>
      </c>
      <c r="C2201" s="450"/>
      <c r="D2201" s="47">
        <v>8595057627857</v>
      </c>
      <c r="E2201" s="204" t="s">
        <v>2595</v>
      </c>
      <c r="F2201" s="582" t="s">
        <v>7640</v>
      </c>
      <c r="G2201" s="715" t="s">
        <v>8568</v>
      </c>
      <c r="H2201" s="723">
        <v>1</v>
      </c>
      <c r="I2201" s="684">
        <v>2.2450000000000001</v>
      </c>
      <c r="J2201" s="684">
        <v>9.8673509999999993</v>
      </c>
      <c r="K2201" s="684" t="s">
        <v>9173</v>
      </c>
      <c r="L2201" s="445">
        <v>22558.176156842837</v>
      </c>
      <c r="M2201" s="446">
        <f>L2201*ЗМІСТ!$E$13/1000*1.2</f>
        <v>1422.6052118469513</v>
      </c>
      <c r="N2201" s="874">
        <v>-4.5046379775924981E-2</v>
      </c>
      <c r="O2201" s="875"/>
      <c r="P2201" s="1033"/>
      <c r="Q2201" s="887"/>
      <c r="R2201" s="672"/>
      <c r="S2201" s="670"/>
      <c r="T2201" s="671"/>
      <c r="U2201" s="425"/>
    </row>
    <row r="2202" spans="1:21" ht="13.5" customHeight="1" outlineLevel="1">
      <c r="A2202" s="425"/>
      <c r="B2202" s="170">
        <f t="shared" si="35"/>
        <v>2195</v>
      </c>
      <c r="C2202" s="450"/>
      <c r="D2202" s="47">
        <v>8595057636606</v>
      </c>
      <c r="E2202" s="204" t="s">
        <v>2596</v>
      </c>
      <c r="F2202" s="582" t="s">
        <v>7641</v>
      </c>
      <c r="G2202" s="715" t="s">
        <v>8568</v>
      </c>
      <c r="H2202" s="723">
        <v>1</v>
      </c>
      <c r="I2202" s="684">
        <v>2.7930000000000001</v>
      </c>
      <c r="J2202" s="684">
        <v>14.180751000000001</v>
      </c>
      <c r="K2202" s="684" t="s">
        <v>9173</v>
      </c>
      <c r="L2202" s="445">
        <v>28443.161640003982</v>
      </c>
      <c r="M2202" s="446">
        <f>L2202*ЗМІСТ!$E$13/1000*1.2</f>
        <v>1793.7349947593486</v>
      </c>
      <c r="N2202" s="874">
        <v>-5.8567777216728109E-2</v>
      </c>
      <c r="O2202" s="875"/>
      <c r="P2202" s="1033"/>
      <c r="Q2202" s="887"/>
      <c r="R2202" s="672"/>
      <c r="S2202" s="670"/>
      <c r="T2202" s="671"/>
      <c r="U2202" s="425"/>
    </row>
    <row r="2203" spans="1:21" ht="13.5" customHeight="1" outlineLevel="1">
      <c r="A2203" s="425"/>
      <c r="B2203" s="170">
        <f t="shared" si="35"/>
        <v>2196</v>
      </c>
      <c r="C2203" s="450"/>
      <c r="D2203" s="47">
        <v>8595057627819</v>
      </c>
      <c r="E2203" s="204" t="s">
        <v>2590</v>
      </c>
      <c r="F2203" s="582" t="s">
        <v>7643</v>
      </c>
      <c r="G2203" s="715" t="s">
        <v>8568</v>
      </c>
      <c r="H2203" s="723">
        <v>1</v>
      </c>
      <c r="I2203" s="684">
        <v>0.48599999999999999</v>
      </c>
      <c r="J2203" s="684">
        <v>2.4963510000000002</v>
      </c>
      <c r="K2203" s="684" t="s">
        <v>9173</v>
      </c>
      <c r="L2203" s="445">
        <v>9527.7801209777608</v>
      </c>
      <c r="M2203" s="446">
        <f>L2203*ЗМІСТ!$E$13/1000*1.2</f>
        <v>600.85840110452216</v>
      </c>
      <c r="N2203" s="874"/>
      <c r="O2203" s="875"/>
      <c r="P2203" s="1033"/>
      <c r="Q2203" s="887"/>
      <c r="R2203" s="672"/>
      <c r="S2203" s="670"/>
      <c r="T2203" s="671"/>
      <c r="U2203" s="425"/>
    </row>
    <row r="2204" spans="1:21" ht="13.5" customHeight="1" outlineLevel="1">
      <c r="A2204" s="425"/>
      <c r="B2204" s="170">
        <f t="shared" si="35"/>
        <v>2197</v>
      </c>
      <c r="C2204" s="450"/>
      <c r="D2204" s="47">
        <v>8595057636637</v>
      </c>
      <c r="E2204" s="204" t="s">
        <v>2597</v>
      </c>
      <c r="F2204" s="582" t="s">
        <v>7644</v>
      </c>
      <c r="G2204" s="715" t="s">
        <v>8568</v>
      </c>
      <c r="H2204" s="723">
        <v>1</v>
      </c>
      <c r="I2204" s="684">
        <v>3.7370000000000001</v>
      </c>
      <c r="J2204" s="684">
        <v>19.274151</v>
      </c>
      <c r="K2204" s="684" t="s">
        <v>9173</v>
      </c>
      <c r="L2204" s="445">
        <v>37118.463819491168</v>
      </c>
      <c r="M2204" s="446">
        <f>L2204*ЗМІСТ!$E$13/1000*1.2</f>
        <v>2340.8328633581796</v>
      </c>
      <c r="N2204" s="874">
        <v>-5.889348397817578E-2</v>
      </c>
      <c r="O2204" s="875"/>
      <c r="P2204" s="1033"/>
      <c r="Q2204" s="887"/>
      <c r="R2204" s="672"/>
      <c r="S2204" s="670"/>
      <c r="T2204" s="671"/>
      <c r="U2204" s="425"/>
    </row>
    <row r="2205" spans="1:21" ht="13.5" customHeight="1" outlineLevel="1">
      <c r="A2205" s="425"/>
      <c r="B2205" s="170">
        <f t="shared" si="35"/>
        <v>2198</v>
      </c>
      <c r="C2205" s="449"/>
      <c r="D2205" s="47">
        <v>8595057636583</v>
      </c>
      <c r="E2205" s="204" t="s">
        <v>2591</v>
      </c>
      <c r="F2205" s="582" t="s">
        <v>7645</v>
      </c>
      <c r="G2205" s="715" t="s">
        <v>8568</v>
      </c>
      <c r="H2205" s="723">
        <v>1</v>
      </c>
      <c r="I2205" s="684">
        <v>0.58599999999999997</v>
      </c>
      <c r="J2205" s="684">
        <v>3.0140760000000002</v>
      </c>
      <c r="K2205" s="684" t="s">
        <v>9173</v>
      </c>
      <c r="L2205" s="445">
        <v>10447.541905363682</v>
      </c>
      <c r="M2205" s="446">
        <f>L2205*ЗМІСТ!$E$13/1000*1.2</f>
        <v>658.86211111315038</v>
      </c>
      <c r="N2205" s="874"/>
      <c r="O2205" s="875"/>
      <c r="P2205" s="1033"/>
      <c r="Q2205" s="887"/>
      <c r="R2205" s="672"/>
      <c r="S2205" s="670"/>
      <c r="T2205" s="671"/>
      <c r="U2205" s="425"/>
    </row>
    <row r="2206" spans="1:21" ht="13.5" customHeight="1" outlineLevel="1">
      <c r="A2206" s="425"/>
      <c r="B2206" s="170">
        <f t="shared" si="35"/>
        <v>2199</v>
      </c>
      <c r="C2206" s="450"/>
      <c r="D2206" s="47">
        <v>8595057627888</v>
      </c>
      <c r="E2206" s="204" t="s">
        <v>2600</v>
      </c>
      <c r="F2206" s="582" t="s">
        <v>7647</v>
      </c>
      <c r="G2206" s="715" t="s">
        <v>8568</v>
      </c>
      <c r="H2206" s="723">
        <v>1</v>
      </c>
      <c r="I2206" s="684">
        <v>0.82299999999999995</v>
      </c>
      <c r="J2206" s="684">
        <v>5.8757760000000001</v>
      </c>
      <c r="K2206" s="684" t="s">
        <v>9173</v>
      </c>
      <c r="L2206" s="445">
        <v>13424.263521560106</v>
      </c>
      <c r="M2206" s="446">
        <f>L2206*ЗМІСТ!$E$13/1000*1.2</f>
        <v>846.58560684150302</v>
      </c>
      <c r="N2206" s="874"/>
      <c r="O2206" s="875"/>
      <c r="P2206" s="1033"/>
      <c r="Q2206" s="887"/>
      <c r="R2206" s="672"/>
      <c r="S2206" s="670"/>
      <c r="T2206" s="671"/>
      <c r="U2206" s="425"/>
    </row>
    <row r="2207" spans="1:21" ht="13.5" customHeight="1" outlineLevel="1">
      <c r="A2207" s="425"/>
      <c r="B2207" s="170">
        <f t="shared" si="35"/>
        <v>2200</v>
      </c>
      <c r="C2207" s="21"/>
      <c r="D2207" s="47">
        <v>8595057627895</v>
      </c>
      <c r="E2207" s="204" t="s">
        <v>2601</v>
      </c>
      <c r="F2207" s="582" t="s">
        <v>7649</v>
      </c>
      <c r="G2207" s="715" t="s">
        <v>8568</v>
      </c>
      <c r="H2207" s="723">
        <v>1</v>
      </c>
      <c r="I2207" s="684">
        <v>1.073</v>
      </c>
      <c r="J2207" s="684">
        <v>7.9749759999999998</v>
      </c>
      <c r="K2207" s="684" t="s">
        <v>9173</v>
      </c>
      <c r="L2207" s="445">
        <v>15743.939350284627</v>
      </c>
      <c r="M2207" s="446">
        <f>L2207*ЗМІСТ!$E$13/1000*1.2</f>
        <v>992.87327215605342</v>
      </c>
      <c r="N2207" s="874">
        <v>-4.0640656397271255E-2</v>
      </c>
      <c r="O2207" s="875"/>
      <c r="P2207" s="1033"/>
      <c r="Q2207" s="887"/>
      <c r="R2207" s="672"/>
      <c r="S2207" s="670"/>
      <c r="T2207" s="671"/>
      <c r="U2207" s="425"/>
    </row>
    <row r="2208" spans="1:21" ht="13.5" customHeight="1" outlineLevel="1">
      <c r="A2208" s="425"/>
      <c r="B2208" s="170">
        <f t="shared" si="35"/>
        <v>2201</v>
      </c>
      <c r="C2208" s="450"/>
      <c r="D2208" s="47">
        <v>8595057627918</v>
      </c>
      <c r="E2208" s="204" t="s">
        <v>2602</v>
      </c>
      <c r="F2208" s="582" t="s">
        <v>7651</v>
      </c>
      <c r="G2208" s="715" t="s">
        <v>8568</v>
      </c>
      <c r="H2208" s="723">
        <v>1</v>
      </c>
      <c r="I2208" s="684">
        <v>1.639</v>
      </c>
      <c r="J2208" s="684">
        <v>10.394176</v>
      </c>
      <c r="K2208" s="684" t="s">
        <v>9173</v>
      </c>
      <c r="L2208" s="445">
        <v>18900.145227000881</v>
      </c>
      <c r="M2208" s="446">
        <f>L2208*ЗМІСТ!$E$13/1000*1.2</f>
        <v>1191.9157345723472</v>
      </c>
      <c r="N2208" s="874">
        <v>-4.4189931632115424E-2</v>
      </c>
      <c r="O2208" s="875"/>
      <c r="P2208" s="1033"/>
      <c r="Q2208" s="887"/>
      <c r="R2208" s="672"/>
      <c r="S2208" s="670"/>
      <c r="T2208" s="671"/>
      <c r="U2208" s="425"/>
    </row>
    <row r="2209" spans="1:21" ht="13.5" customHeight="1" outlineLevel="1">
      <c r="A2209" s="425"/>
      <c r="B2209" s="170">
        <f t="shared" si="35"/>
        <v>2202</v>
      </c>
      <c r="C2209" s="450"/>
      <c r="D2209" s="47">
        <v>8595057627925</v>
      </c>
      <c r="E2209" s="204" t="s">
        <v>2603</v>
      </c>
      <c r="F2209" s="582" t="s">
        <v>7653</v>
      </c>
      <c r="G2209" s="715" t="s">
        <v>8568</v>
      </c>
      <c r="H2209" s="723">
        <v>1</v>
      </c>
      <c r="I2209" s="684">
        <v>2.4769999999999999</v>
      </c>
      <c r="J2209" s="684">
        <v>16.192575999999999</v>
      </c>
      <c r="K2209" s="684" t="s">
        <v>9173</v>
      </c>
      <c r="L2209" s="445">
        <v>22806.132333386271</v>
      </c>
      <c r="M2209" s="446">
        <f>L2209*ЗМІСТ!$E$13/1000*1.2</f>
        <v>1438.2422804914984</v>
      </c>
      <c r="N2209" s="874">
        <v>-5.8188358757677791E-2</v>
      </c>
      <c r="O2209" s="875"/>
      <c r="P2209" s="1033"/>
      <c r="Q2209" s="887"/>
      <c r="R2209" s="672"/>
      <c r="S2209" s="670"/>
      <c r="T2209" s="671"/>
      <c r="U2209" s="425"/>
    </row>
    <row r="2210" spans="1:21" ht="13.5" customHeight="1" outlineLevel="1">
      <c r="A2210" s="425"/>
      <c r="B2210" s="170">
        <f t="shared" si="35"/>
        <v>2203</v>
      </c>
      <c r="C2210" s="450"/>
      <c r="D2210" s="47">
        <v>8595057627932</v>
      </c>
      <c r="E2210" s="204" t="s">
        <v>2604</v>
      </c>
      <c r="F2210" s="582" t="s">
        <v>7655</v>
      </c>
      <c r="G2210" s="715" t="s">
        <v>8568</v>
      </c>
      <c r="H2210" s="723">
        <v>1</v>
      </c>
      <c r="I2210" s="684">
        <v>3.0310000000000001</v>
      </c>
      <c r="J2210" s="684">
        <v>23.270976000000001</v>
      </c>
      <c r="K2210" s="684" t="s">
        <v>9173</v>
      </c>
      <c r="L2210" s="445">
        <v>31754.107645175987</v>
      </c>
      <c r="M2210" s="446">
        <f>L2210*ЗМІСТ!$E$13/1000*1.2</f>
        <v>2002.5359638781549</v>
      </c>
      <c r="N2210" s="874">
        <v>-6.0899912795478031E-2</v>
      </c>
      <c r="O2210" s="875"/>
      <c r="P2210" s="1033"/>
      <c r="Q2210" s="887"/>
      <c r="R2210" s="672"/>
      <c r="S2210" s="670"/>
      <c r="T2210" s="671"/>
      <c r="U2210" s="425"/>
    </row>
    <row r="2211" spans="1:21" ht="13.5" customHeight="1" outlineLevel="1">
      <c r="A2211" s="425"/>
      <c r="B2211" s="170">
        <f t="shared" si="35"/>
        <v>2204</v>
      </c>
      <c r="C2211" s="450"/>
      <c r="D2211" s="47">
        <v>8595057627864</v>
      </c>
      <c r="E2211" s="204" t="s">
        <v>2598</v>
      </c>
      <c r="F2211" s="582" t="s">
        <v>7657</v>
      </c>
      <c r="G2211" s="715" t="s">
        <v>8568</v>
      </c>
      <c r="H2211" s="723">
        <v>1</v>
      </c>
      <c r="I2211" s="684">
        <v>0.6</v>
      </c>
      <c r="J2211" s="684">
        <v>4.0965759999999998</v>
      </c>
      <c r="K2211" s="684" t="s">
        <v>9173</v>
      </c>
      <c r="L2211" s="445">
        <v>11248.716898085768</v>
      </c>
      <c r="M2211" s="446">
        <f>L2211*ЗМІСТ!$E$13/1000*1.2</f>
        <v>709.38728266617716</v>
      </c>
      <c r="N2211" s="874">
        <v>-2.2663896998481047E-2</v>
      </c>
      <c r="O2211" s="875"/>
      <c r="P2211" s="1033"/>
      <c r="Q2211" s="887"/>
      <c r="R2211" s="672"/>
      <c r="S2211" s="670"/>
      <c r="T2211" s="671"/>
      <c r="U2211" s="425"/>
    </row>
    <row r="2212" spans="1:21" ht="13.5" customHeight="1" outlineLevel="1">
      <c r="A2212" s="425"/>
      <c r="B2212" s="170">
        <f t="shared" si="35"/>
        <v>2205</v>
      </c>
      <c r="C2212" s="450"/>
      <c r="D2212" s="47">
        <v>8595057627949</v>
      </c>
      <c r="E2212" s="204" t="s">
        <v>2605</v>
      </c>
      <c r="F2212" s="582" t="s">
        <v>7659</v>
      </c>
      <c r="G2212" s="715" t="s">
        <v>8568</v>
      </c>
      <c r="H2212" s="723">
        <v>1</v>
      </c>
      <c r="I2212" s="684">
        <v>4.0090000000000003</v>
      </c>
      <c r="J2212" s="684">
        <v>31.629376000000001</v>
      </c>
      <c r="K2212" s="684" t="s">
        <v>9173</v>
      </c>
      <c r="L2212" s="445">
        <v>38188.87033457237</v>
      </c>
      <c r="M2212" s="446">
        <f>L2212*ЗМІСТ!$E$13/1000*1.2</f>
        <v>2408.3368085602183</v>
      </c>
      <c r="N2212" s="874">
        <v>-7.3478397641737886E-2</v>
      </c>
      <c r="O2212" s="875"/>
      <c r="P2212" s="1033"/>
      <c r="Q2212" s="887"/>
      <c r="R2212" s="672"/>
      <c r="S2212" s="670"/>
      <c r="T2212" s="671"/>
      <c r="U2212" s="425"/>
    </row>
    <row r="2213" spans="1:21" ht="13.5" customHeight="1" outlineLevel="1">
      <c r="A2213" s="425"/>
      <c r="B2213" s="170">
        <f t="shared" si="35"/>
        <v>2206</v>
      </c>
      <c r="C2213" s="457"/>
      <c r="D2213" s="47">
        <v>8595057627956</v>
      </c>
      <c r="E2213" s="204" t="s">
        <v>2606</v>
      </c>
      <c r="F2213" s="582" t="s">
        <v>7660</v>
      </c>
      <c r="G2213" s="715" t="s">
        <v>8568</v>
      </c>
      <c r="H2213" s="723">
        <v>1</v>
      </c>
      <c r="I2213" s="684">
        <v>6.14</v>
      </c>
      <c r="J2213" s="684">
        <v>41.267775999999998</v>
      </c>
      <c r="K2213" s="684" t="s">
        <v>9173</v>
      </c>
      <c r="L2213" s="445">
        <v>57499.35648447727</v>
      </c>
      <c r="M2213" s="446">
        <f>L2213*ЗМІСТ!$E$13/1000*1.2</f>
        <v>3626.1302174400366</v>
      </c>
      <c r="N2213" s="874">
        <v>-8.0532236784450165E-2</v>
      </c>
      <c r="O2213" s="875"/>
      <c r="P2213" s="1033"/>
      <c r="Q2213" s="887"/>
      <c r="R2213" s="672"/>
      <c r="S2213" s="670"/>
      <c r="T2213" s="671"/>
      <c r="U2213" s="425"/>
    </row>
    <row r="2214" spans="1:21" ht="13.5" customHeight="1" outlineLevel="1">
      <c r="A2214" s="425"/>
      <c r="B2214" s="170">
        <f t="shared" si="35"/>
        <v>2207</v>
      </c>
      <c r="C2214" s="444"/>
      <c r="D2214" s="47">
        <v>8595057627871</v>
      </c>
      <c r="E2214" s="204" t="s">
        <v>2599</v>
      </c>
      <c r="F2214" s="582" t="s">
        <v>7662</v>
      </c>
      <c r="G2214" s="715" t="s">
        <v>8568</v>
      </c>
      <c r="H2214" s="723">
        <v>1</v>
      </c>
      <c r="I2214" s="684">
        <v>0.70699999999999996</v>
      </c>
      <c r="J2214" s="684">
        <v>4.9461760000000004</v>
      </c>
      <c r="K2214" s="684" t="s">
        <v>9173</v>
      </c>
      <c r="L2214" s="445">
        <v>13597.2551699418</v>
      </c>
      <c r="M2214" s="446">
        <f>L2214*ЗМІСТ!$E$13/1000*1.2</f>
        <v>857.49512447638233</v>
      </c>
      <c r="N2214" s="874"/>
      <c r="O2214" s="875"/>
      <c r="P2214" s="1033"/>
      <c r="Q2214" s="887"/>
      <c r="R2214" s="672"/>
      <c r="S2214" s="670"/>
      <c r="T2214" s="671"/>
      <c r="U2214" s="425"/>
    </row>
    <row r="2215" spans="1:21" ht="13.5" customHeight="1" outlineLevel="1">
      <c r="A2215" s="425"/>
      <c r="B2215" s="170">
        <f t="shared" si="35"/>
        <v>2208</v>
      </c>
      <c r="C2215" s="444"/>
      <c r="D2215" s="47">
        <v>8595057631281</v>
      </c>
      <c r="E2215" s="204" t="s">
        <v>2607</v>
      </c>
      <c r="F2215" s="582" t="s">
        <v>7664</v>
      </c>
      <c r="G2215" s="715" t="s">
        <v>8568</v>
      </c>
      <c r="H2215" s="723">
        <v>1</v>
      </c>
      <c r="I2215" s="684">
        <v>1.0289999999999999</v>
      </c>
      <c r="J2215" s="684">
        <v>8.1710010000000004</v>
      </c>
      <c r="K2215" s="684" t="s">
        <v>9173</v>
      </c>
      <c r="L2215" s="445">
        <v>14131.890461515799</v>
      </c>
      <c r="M2215" s="446">
        <f>L2215*ЗМІСТ!$E$13/1000*1.2</f>
        <v>891.21127896255837</v>
      </c>
      <c r="N2215" s="874">
        <v>-4.2020646230927827E-2</v>
      </c>
      <c r="O2215" s="875"/>
      <c r="P2215" s="1033"/>
      <c r="Q2215" s="887"/>
      <c r="R2215" s="672"/>
      <c r="S2215" s="670"/>
      <c r="T2215" s="671"/>
      <c r="U2215" s="425"/>
    </row>
    <row r="2216" spans="1:21" ht="13.5" customHeight="1" outlineLevel="1">
      <c r="A2216" s="425"/>
      <c r="B2216" s="170">
        <f t="shared" si="35"/>
        <v>2209</v>
      </c>
      <c r="C2216" s="21"/>
      <c r="D2216" s="47">
        <v>8595057632608</v>
      </c>
      <c r="E2216" s="204" t="s">
        <v>2608</v>
      </c>
      <c r="F2216" s="582" t="s">
        <v>7666</v>
      </c>
      <c r="G2216" s="715" t="s">
        <v>8568</v>
      </c>
      <c r="H2216" s="723">
        <v>1</v>
      </c>
      <c r="I2216" s="684">
        <v>1.2949999999999999</v>
      </c>
      <c r="J2216" s="684">
        <v>11.090201</v>
      </c>
      <c r="K2216" s="684" t="s">
        <v>9173</v>
      </c>
      <c r="L2216" s="445">
        <v>16033.252584742586</v>
      </c>
      <c r="M2216" s="446">
        <f>L2216*ЗМІСТ!$E$13/1000*1.2</f>
        <v>1011.1184756837927</v>
      </c>
      <c r="N2216" s="874">
        <v>-4.7993013133991937E-2</v>
      </c>
      <c r="O2216" s="875"/>
      <c r="P2216" s="1033"/>
      <c r="Q2216" s="887"/>
      <c r="R2216" s="672"/>
      <c r="S2216" s="670"/>
      <c r="T2216" s="671"/>
      <c r="U2216" s="425"/>
    </row>
    <row r="2217" spans="1:21" ht="13.5" customHeight="1" outlineLevel="1">
      <c r="A2217" s="425"/>
      <c r="B2217" s="170">
        <f t="shared" si="35"/>
        <v>2210</v>
      </c>
      <c r="C2217" s="21"/>
      <c r="D2217" s="47">
        <v>8595057632578</v>
      </c>
      <c r="E2217" s="204" t="s">
        <v>2609</v>
      </c>
      <c r="F2217" s="582" t="s">
        <v>7667</v>
      </c>
      <c r="G2217" s="715" t="s">
        <v>8568</v>
      </c>
      <c r="H2217" s="723">
        <v>1</v>
      </c>
      <c r="I2217" s="684">
        <v>1.909</v>
      </c>
      <c r="J2217" s="684">
        <v>14.454401000000001</v>
      </c>
      <c r="K2217" s="684" t="s">
        <v>9173</v>
      </c>
      <c r="L2217" s="445">
        <v>19416.181106602246</v>
      </c>
      <c r="M2217" s="446">
        <f>L2217*ЗМІСТ!$E$13/1000*1.2</f>
        <v>1224.4589387177869</v>
      </c>
      <c r="N2217" s="874">
        <v>-5.1697651248427644E-2</v>
      </c>
      <c r="O2217" s="875"/>
      <c r="P2217" s="1033"/>
      <c r="Q2217" s="887"/>
      <c r="R2217" s="672"/>
      <c r="S2217" s="670"/>
      <c r="T2217" s="671"/>
      <c r="U2217" s="425"/>
    </row>
    <row r="2218" spans="1:21" ht="13.5" customHeight="1" outlineLevel="1">
      <c r="A2218" s="425"/>
      <c r="B2218" s="170">
        <f t="shared" si="35"/>
        <v>2211</v>
      </c>
      <c r="C2218" s="21"/>
      <c r="D2218" s="47">
        <v>8595057630307</v>
      </c>
      <c r="E2218" s="204" t="s">
        <v>2610</v>
      </c>
      <c r="F2218" s="582" t="s">
        <v>7669</v>
      </c>
      <c r="G2218" s="715" t="s">
        <v>8568</v>
      </c>
      <c r="H2218" s="723">
        <v>1</v>
      </c>
      <c r="I2218" s="684">
        <v>2.7869999999999999</v>
      </c>
      <c r="J2218" s="684">
        <v>22.517800999999999</v>
      </c>
      <c r="K2218" s="684" t="s">
        <v>9173</v>
      </c>
      <c r="L2218" s="445">
        <v>23143.91878699687</v>
      </c>
      <c r="M2218" s="446">
        <f>L2218*ЗМІСТ!$E$13/1000*1.2</f>
        <v>1459.5443913561646</v>
      </c>
      <c r="N2218" s="874">
        <v>-5.479010010339274E-2</v>
      </c>
      <c r="O2218" s="875"/>
      <c r="P2218" s="1033"/>
      <c r="Q2218" s="887"/>
      <c r="R2218" s="672"/>
      <c r="S2218" s="670"/>
      <c r="T2218" s="671"/>
      <c r="U2218" s="425"/>
    </row>
    <row r="2219" spans="1:21" ht="13.5" customHeight="1" outlineLevel="1">
      <c r="A2219" s="425"/>
      <c r="B2219" s="170">
        <f t="shared" si="35"/>
        <v>2212</v>
      </c>
      <c r="C2219" s="21"/>
      <c r="D2219" s="47">
        <v>8595057636675</v>
      </c>
      <c r="E2219" s="204" t="s">
        <v>2611</v>
      </c>
      <c r="F2219" s="582" t="s">
        <v>7670</v>
      </c>
      <c r="G2219" s="715" t="s">
        <v>8568</v>
      </c>
      <c r="H2219" s="723">
        <v>1</v>
      </c>
      <c r="I2219" s="684">
        <v>3.3460000000000001</v>
      </c>
      <c r="J2219" s="684">
        <v>32.361201000000001</v>
      </c>
      <c r="K2219" s="684" t="s">
        <v>9173</v>
      </c>
      <c r="L2219" s="445">
        <v>31641.775170155241</v>
      </c>
      <c r="M2219" s="446">
        <f>L2219*ЗМІСТ!$E$13/1000*1.2</f>
        <v>1995.4518466466429</v>
      </c>
      <c r="N2219" s="874">
        <v>-3.4923509486165114E-2</v>
      </c>
      <c r="O2219" s="875"/>
      <c r="P2219" s="1033"/>
      <c r="Q2219" s="887"/>
      <c r="R2219" s="672"/>
      <c r="S2219" s="670"/>
      <c r="T2219" s="671"/>
      <c r="U2219" s="425"/>
    </row>
    <row r="2220" spans="1:21" ht="13.5" customHeight="1" outlineLevel="1">
      <c r="A2220" s="425"/>
      <c r="B2220" s="170">
        <f t="shared" si="35"/>
        <v>2213</v>
      </c>
      <c r="C2220" s="450"/>
      <c r="D2220" s="47">
        <v>8595057636682</v>
      </c>
      <c r="E2220" s="204" t="s">
        <v>2612</v>
      </c>
      <c r="F2220" s="582" t="s">
        <v>7672</v>
      </c>
      <c r="G2220" s="715" t="s">
        <v>8568</v>
      </c>
      <c r="H2220" s="723">
        <v>1</v>
      </c>
      <c r="I2220" s="684">
        <v>4.3570000000000002</v>
      </c>
      <c r="J2220" s="684">
        <v>43.984600999999998</v>
      </c>
      <c r="K2220" s="684" t="s">
        <v>9173</v>
      </c>
      <c r="L2220" s="445">
        <v>39638.572268906828</v>
      </c>
      <c r="M2220" s="446">
        <f>L2220*ЗМІСТ!$E$13/1000*1.2</f>
        <v>2499.7605793947773</v>
      </c>
      <c r="N2220" s="874">
        <v>-4.1448725378047557E-2</v>
      </c>
      <c r="O2220" s="875"/>
      <c r="P2220" s="1033"/>
      <c r="Q2220" s="887"/>
      <c r="R2220" s="672"/>
      <c r="S2220" s="670"/>
      <c r="T2220" s="671"/>
      <c r="U2220" s="425"/>
    </row>
    <row r="2221" spans="1:21" ht="13.5" customHeight="1" outlineLevel="1">
      <c r="A2221" s="425"/>
      <c r="B2221" s="170">
        <f t="shared" ref="B2221:B2284" si="36">B2220+1</f>
        <v>2214</v>
      </c>
      <c r="C2221" s="450"/>
      <c r="D2221" s="47">
        <v>8595057633698</v>
      </c>
      <c r="E2221" s="204" t="s">
        <v>2643</v>
      </c>
      <c r="F2221" s="582" t="s">
        <v>7674</v>
      </c>
      <c r="G2221" s="715" t="s">
        <v>8568</v>
      </c>
      <c r="H2221" s="723">
        <v>1</v>
      </c>
      <c r="I2221" s="684">
        <v>1.0489999999999999</v>
      </c>
      <c r="J2221" s="684">
        <v>15.003996000000001</v>
      </c>
      <c r="K2221" s="684" t="s">
        <v>9173</v>
      </c>
      <c r="L2221" s="445">
        <v>12345.072901499236</v>
      </c>
      <c r="M2221" s="446">
        <f>L2221*ЗМІСТ!$E$13/1000*1.2</f>
        <v>778.52770224848359</v>
      </c>
      <c r="N2221" s="874">
        <v>-3.5330150261365607E-2</v>
      </c>
      <c r="O2221" s="875"/>
      <c r="P2221" s="1033"/>
      <c r="Q2221" s="887"/>
      <c r="R2221" s="672"/>
      <c r="S2221" s="670"/>
      <c r="T2221" s="671"/>
      <c r="U2221" s="425"/>
    </row>
    <row r="2222" spans="1:21" ht="13.5" customHeight="1" outlineLevel="1">
      <c r="A2222" s="425"/>
      <c r="B2222" s="170">
        <f t="shared" si="36"/>
        <v>2215</v>
      </c>
      <c r="C2222" s="450"/>
      <c r="D2222" s="47">
        <v>8595057637306</v>
      </c>
      <c r="E2222" s="204" t="s">
        <v>2644</v>
      </c>
      <c r="F2222" s="582" t="s">
        <v>7676</v>
      </c>
      <c r="G2222" s="715" t="s">
        <v>8568</v>
      </c>
      <c r="H2222" s="723">
        <v>1</v>
      </c>
      <c r="I2222" s="684">
        <v>1.2290000000000001</v>
      </c>
      <c r="J2222" s="684">
        <v>16.360596000000001</v>
      </c>
      <c r="K2222" s="684" t="s">
        <v>9173</v>
      </c>
      <c r="L2222" s="445">
        <v>13168.164244970461</v>
      </c>
      <c r="M2222" s="446">
        <f>L2222*ЗМІСТ!$E$13/1000*1.2</f>
        <v>830.43500303853784</v>
      </c>
      <c r="N2222" s="874">
        <v>-4.0365749311862584E-2</v>
      </c>
      <c r="O2222" s="875"/>
      <c r="P2222" s="1033"/>
      <c r="Q2222" s="887"/>
      <c r="R2222" s="672"/>
      <c r="S2222" s="670"/>
      <c r="T2222" s="671"/>
      <c r="U2222" s="425"/>
    </row>
    <row r="2223" spans="1:21" ht="13.5" customHeight="1" outlineLevel="1">
      <c r="A2223" s="425"/>
      <c r="B2223" s="170">
        <f t="shared" si="36"/>
        <v>2216</v>
      </c>
      <c r="C2223" s="450"/>
      <c r="D2223" s="47">
        <v>8595057633292</v>
      </c>
      <c r="E2223" s="204" t="s">
        <v>2645</v>
      </c>
      <c r="F2223" s="582" t="s">
        <v>7678</v>
      </c>
      <c r="G2223" s="715" t="s">
        <v>8568</v>
      </c>
      <c r="H2223" s="723">
        <v>1</v>
      </c>
      <c r="I2223" s="684">
        <v>1.419</v>
      </c>
      <c r="J2223" s="684">
        <v>19.073796000000002</v>
      </c>
      <c r="K2223" s="684" t="s">
        <v>9173</v>
      </c>
      <c r="L2223" s="445">
        <v>14783.600813021385</v>
      </c>
      <c r="M2223" s="446">
        <f>L2223*ЗМІСТ!$E$13/1000*1.2</f>
        <v>932.31063629625044</v>
      </c>
      <c r="N2223" s="874">
        <v>-3.8230272992185815E-2</v>
      </c>
      <c r="O2223" s="875"/>
      <c r="P2223" s="1033"/>
      <c r="Q2223" s="887"/>
      <c r="R2223" s="672"/>
      <c r="S2223" s="670"/>
      <c r="T2223" s="671"/>
      <c r="U2223" s="425"/>
    </row>
    <row r="2224" spans="1:21" ht="13.5" customHeight="1" outlineLevel="1">
      <c r="A2224" s="425"/>
      <c r="B2224" s="170">
        <f t="shared" si="36"/>
        <v>2217</v>
      </c>
      <c r="C2224" s="450"/>
      <c r="D2224" s="47">
        <v>8595057637320</v>
      </c>
      <c r="E2224" s="204" t="s">
        <v>2646</v>
      </c>
      <c r="F2224" s="582" t="s">
        <v>7680</v>
      </c>
      <c r="G2224" s="715" t="s">
        <v>8568</v>
      </c>
      <c r="H2224" s="723">
        <v>1</v>
      </c>
      <c r="I2224" s="684">
        <v>1.61</v>
      </c>
      <c r="J2224" s="684">
        <v>21.786995999999998</v>
      </c>
      <c r="K2224" s="684" t="s">
        <v>9173</v>
      </c>
      <c r="L2224" s="445">
        <v>16483.255046521259</v>
      </c>
      <c r="M2224" s="446">
        <f>L2224*ЗМІСТ!$E$13/1000*1.2</f>
        <v>1039.4973589330091</v>
      </c>
      <c r="N2224" s="874">
        <v>-4.4596670699745218E-2</v>
      </c>
      <c r="O2224" s="875"/>
      <c r="P2224" s="1033"/>
      <c r="Q2224" s="887"/>
      <c r="R2224" s="672"/>
      <c r="S2224" s="670"/>
      <c r="T2224" s="671"/>
      <c r="U2224" s="425"/>
    </row>
    <row r="2225" spans="1:21" ht="13.5" customHeight="1" outlineLevel="1">
      <c r="A2225" s="425"/>
      <c r="B2225" s="170">
        <f t="shared" si="36"/>
        <v>2218</v>
      </c>
      <c r="C2225" s="450"/>
      <c r="D2225" s="47">
        <v>8595057633285</v>
      </c>
      <c r="E2225" s="204" t="s">
        <v>2647</v>
      </c>
      <c r="F2225" s="582" t="s">
        <v>7682</v>
      </c>
      <c r="G2225" s="715" t="s">
        <v>8568</v>
      </c>
      <c r="H2225" s="723">
        <v>1</v>
      </c>
      <c r="I2225" s="684">
        <v>1.794</v>
      </c>
      <c r="J2225" s="684">
        <v>24.500195999999999</v>
      </c>
      <c r="K2225" s="684" t="s">
        <v>9173</v>
      </c>
      <c r="L2225" s="445">
        <v>18971.4637711834</v>
      </c>
      <c r="M2225" s="446">
        <f>L2225*ЗМІСТ!$E$13/1000*1.2</f>
        <v>1196.4133558317064</v>
      </c>
      <c r="N2225" s="874">
        <v>-4.1711036626371593E-2</v>
      </c>
      <c r="O2225" s="875"/>
      <c r="P2225" s="1033"/>
      <c r="Q2225" s="887"/>
      <c r="R2225" s="672"/>
      <c r="S2225" s="670"/>
      <c r="T2225" s="671"/>
      <c r="U2225" s="425"/>
    </row>
    <row r="2226" spans="1:21" ht="13.5" customHeight="1" outlineLevel="1">
      <c r="A2226" s="425"/>
      <c r="B2226" s="170">
        <f t="shared" si="36"/>
        <v>2219</v>
      </c>
      <c r="C2226" s="450"/>
      <c r="D2226" s="47">
        <v>8595057637337</v>
      </c>
      <c r="E2226" s="204" t="s">
        <v>2648</v>
      </c>
      <c r="F2226" s="582" t="s">
        <v>7684</v>
      </c>
      <c r="G2226" s="715" t="s">
        <v>8568</v>
      </c>
      <c r="H2226" s="723">
        <v>1</v>
      </c>
      <c r="I2226" s="684">
        <v>2.2410000000000001</v>
      </c>
      <c r="J2226" s="684">
        <v>27.213395999999999</v>
      </c>
      <c r="K2226" s="684" t="s">
        <v>9173</v>
      </c>
      <c r="L2226" s="445">
        <v>22775.864525431985</v>
      </c>
      <c r="M2226" s="446">
        <f>L2226*ЗМІСТ!$E$13/1000*1.2</f>
        <v>1436.3334762935185</v>
      </c>
      <c r="N2226" s="874">
        <v>-5.0404414377778393E-2</v>
      </c>
      <c r="O2226" s="875"/>
      <c r="P2226" s="1033"/>
      <c r="Q2226" s="887"/>
      <c r="R2226" s="672"/>
      <c r="S2226" s="670"/>
      <c r="T2226" s="671"/>
      <c r="U2226" s="425"/>
    </row>
    <row r="2227" spans="1:21" ht="13.5" customHeight="1" outlineLevel="1">
      <c r="A2227" s="425"/>
      <c r="B2227" s="170">
        <f t="shared" si="36"/>
        <v>2220</v>
      </c>
      <c r="C2227" s="444"/>
      <c r="D2227" s="47">
        <v>8595057628250</v>
      </c>
      <c r="E2227" s="204" t="s">
        <v>2622</v>
      </c>
      <c r="F2227" s="582" t="s">
        <v>8505</v>
      </c>
      <c r="G2227" s="715" t="s">
        <v>8568</v>
      </c>
      <c r="H2227" s="723">
        <v>1</v>
      </c>
      <c r="I2227" s="684">
        <v>0.64200000000000002</v>
      </c>
      <c r="J2227" s="684">
        <v>4.6688460000000003</v>
      </c>
      <c r="K2227" s="684" t="s">
        <v>9173</v>
      </c>
      <c r="L2227" s="445">
        <v>9578.4720137840231</v>
      </c>
      <c r="M2227" s="446">
        <f>L2227*ЗМІСТ!$E$13/1000*1.2</f>
        <v>604.05522652175341</v>
      </c>
      <c r="N2227" s="874">
        <v>-4.5252909419748889E-2</v>
      </c>
      <c r="O2227" s="875"/>
      <c r="P2227" s="1033"/>
      <c r="Q2227" s="887"/>
      <c r="R2227" s="672"/>
      <c r="S2227" s="670"/>
      <c r="T2227" s="671"/>
      <c r="U2227" s="425"/>
    </row>
    <row r="2228" spans="1:21" ht="13.5" customHeight="1" outlineLevel="1">
      <c r="A2228" s="425"/>
      <c r="B2228" s="170">
        <f t="shared" si="36"/>
        <v>2221</v>
      </c>
      <c r="C2228" s="450"/>
      <c r="D2228" s="47">
        <v>8595057628274</v>
      </c>
      <c r="E2228" s="204" t="s">
        <v>2624</v>
      </c>
      <c r="F2228" s="582" t="s">
        <v>8508</v>
      </c>
      <c r="G2228" s="715" t="s">
        <v>8568</v>
      </c>
      <c r="H2228" s="723">
        <v>1</v>
      </c>
      <c r="I2228" s="684">
        <v>0.89500000000000002</v>
      </c>
      <c r="J2228" s="684">
        <v>5.5970459999999997</v>
      </c>
      <c r="K2228" s="684" t="s">
        <v>9173</v>
      </c>
      <c r="L2228" s="445">
        <v>11035.120636622516</v>
      </c>
      <c r="M2228" s="446">
        <f>L2228*ЗМІСТ!$E$13/1000*1.2</f>
        <v>695.91708220866042</v>
      </c>
      <c r="N2228" s="874">
        <v>-2.0288302309518072E-2</v>
      </c>
      <c r="O2228" s="875"/>
      <c r="P2228" s="1033"/>
      <c r="Q2228" s="887"/>
      <c r="R2228" s="672"/>
      <c r="S2228" s="670"/>
      <c r="T2228" s="671"/>
      <c r="U2228" s="425"/>
    </row>
    <row r="2229" spans="1:21" ht="13.5" customHeight="1" outlineLevel="1">
      <c r="A2229" s="425"/>
      <c r="B2229" s="170">
        <f t="shared" si="36"/>
        <v>2222</v>
      </c>
      <c r="C2229" s="450"/>
      <c r="D2229" s="47">
        <v>8595057628281</v>
      </c>
      <c r="E2229" s="204" t="s">
        <v>2625</v>
      </c>
      <c r="F2229" s="582" t="s">
        <v>8510</v>
      </c>
      <c r="G2229" s="715" t="s">
        <v>8568</v>
      </c>
      <c r="H2229" s="723">
        <v>1</v>
      </c>
      <c r="I2229" s="684">
        <v>1.085</v>
      </c>
      <c r="J2229" s="684">
        <v>6.5252460000000001</v>
      </c>
      <c r="K2229" s="684" t="s">
        <v>9173</v>
      </c>
      <c r="L2229" s="445">
        <v>12430.243958056113</v>
      </c>
      <c r="M2229" s="446">
        <f>L2229*ЗМІСТ!$E$13/1000*1.2</f>
        <v>783.89891613181726</v>
      </c>
      <c r="N2229" s="874">
        <v>-2.2098188690054692E-2</v>
      </c>
      <c r="O2229" s="875"/>
      <c r="P2229" s="1033"/>
      <c r="Q2229" s="887"/>
      <c r="R2229" s="672"/>
      <c r="S2229" s="670"/>
      <c r="T2229" s="671"/>
      <c r="U2229" s="425"/>
    </row>
    <row r="2230" spans="1:21" ht="13.5" customHeight="1" outlineLevel="1">
      <c r="A2230" s="425"/>
      <c r="B2230" s="170">
        <f t="shared" si="36"/>
        <v>2223</v>
      </c>
      <c r="C2230" s="450"/>
      <c r="D2230" s="47">
        <v>8595057637245</v>
      </c>
      <c r="E2230" s="204" t="s">
        <v>2626</v>
      </c>
      <c r="F2230" s="582" t="s">
        <v>8511</v>
      </c>
      <c r="G2230" s="715" t="s">
        <v>8568</v>
      </c>
      <c r="H2230" s="723">
        <v>1</v>
      </c>
      <c r="I2230" s="684">
        <v>1.276</v>
      </c>
      <c r="J2230" s="684">
        <v>7.4534459999999996</v>
      </c>
      <c r="K2230" s="684" t="s">
        <v>9173</v>
      </c>
      <c r="L2230" s="445">
        <v>14123.837415597258</v>
      </c>
      <c r="M2230" s="446">
        <f>L2230*ЗМІСТ!$E$13/1000*1.2</f>
        <v>890.70342296323895</v>
      </c>
      <c r="N2230" s="874">
        <v>-3.1706641024860142E-2</v>
      </c>
      <c r="O2230" s="875"/>
      <c r="P2230" s="1033"/>
      <c r="Q2230" s="887"/>
      <c r="R2230" s="672"/>
      <c r="S2230" s="670"/>
      <c r="T2230" s="671"/>
      <c r="U2230" s="425"/>
    </row>
    <row r="2231" spans="1:21" ht="13.5" customHeight="1" outlineLevel="1">
      <c r="A2231" s="425"/>
      <c r="B2231" s="170">
        <f t="shared" si="36"/>
        <v>2224</v>
      </c>
      <c r="C2231" s="450"/>
      <c r="D2231" s="47">
        <v>8595057637252</v>
      </c>
      <c r="E2231" s="204" t="s">
        <v>2627</v>
      </c>
      <c r="F2231" s="582" t="s">
        <v>8514</v>
      </c>
      <c r="G2231" s="715" t="s">
        <v>8568</v>
      </c>
      <c r="H2231" s="723">
        <v>1</v>
      </c>
      <c r="I2231" s="684">
        <v>1.46</v>
      </c>
      <c r="J2231" s="684">
        <v>8.3816459999999999</v>
      </c>
      <c r="K2231" s="684" t="s">
        <v>9173</v>
      </c>
      <c r="L2231" s="445">
        <v>16216.633035676909</v>
      </c>
      <c r="M2231" s="446">
        <f>L2231*ЗМІСТ!$E$13/1000*1.2</f>
        <v>1022.6831511006427</v>
      </c>
      <c r="N2231" s="874">
        <v>-3.2992129152847396E-2</v>
      </c>
      <c r="O2231" s="875"/>
      <c r="P2231" s="1033"/>
      <c r="Q2231" s="887"/>
      <c r="R2231" s="672"/>
      <c r="S2231" s="670"/>
      <c r="T2231" s="671"/>
      <c r="U2231" s="425"/>
    </row>
    <row r="2232" spans="1:21" ht="13.5" customHeight="1" outlineLevel="1">
      <c r="A2232" s="425"/>
      <c r="B2232" s="170">
        <f t="shared" si="36"/>
        <v>2225</v>
      </c>
      <c r="C2232" s="457"/>
      <c r="D2232" s="47">
        <v>8595057637580</v>
      </c>
      <c r="E2232" s="204" t="s">
        <v>2621</v>
      </c>
      <c r="F2232" s="582" t="s">
        <v>8515</v>
      </c>
      <c r="G2232" s="715" t="s">
        <v>8568</v>
      </c>
      <c r="H2232" s="723">
        <v>1</v>
      </c>
      <c r="I2232" s="684">
        <v>0.60399999999999998</v>
      </c>
      <c r="J2232" s="684">
        <v>4.4367960000000002</v>
      </c>
      <c r="K2232" s="684" t="s">
        <v>9173</v>
      </c>
      <c r="L2232" s="445">
        <v>9880.3104234133207</v>
      </c>
      <c r="M2232" s="446">
        <f>L2232*ЗМІСТ!$E$13/1000*1.2</f>
        <v>623.09031569246986</v>
      </c>
      <c r="N2232" s="874">
        <v>-4.3915368169148317E-2</v>
      </c>
      <c r="O2232" s="875"/>
      <c r="P2232" s="1033"/>
      <c r="Q2232" s="887"/>
      <c r="R2232" s="672"/>
      <c r="S2232" s="670"/>
      <c r="T2232" s="671"/>
      <c r="U2232" s="425"/>
    </row>
    <row r="2233" spans="1:21" ht="13.5" customHeight="1" outlineLevel="1">
      <c r="A2233" s="425"/>
      <c r="B2233" s="170">
        <f t="shared" si="36"/>
        <v>2226</v>
      </c>
      <c r="C2233" s="457"/>
      <c r="D2233" s="47">
        <v>8595057628311</v>
      </c>
      <c r="E2233" s="204" t="s">
        <v>2630</v>
      </c>
      <c r="F2233" s="582" t="s">
        <v>8517</v>
      </c>
      <c r="G2233" s="715" t="s">
        <v>8568</v>
      </c>
      <c r="H2233" s="723">
        <v>1</v>
      </c>
      <c r="I2233" s="684">
        <v>0.71799999999999997</v>
      </c>
      <c r="J2233" s="684">
        <v>7.6616960000000001</v>
      </c>
      <c r="K2233" s="684" t="s">
        <v>9173</v>
      </c>
      <c r="L2233" s="445">
        <v>10013.242436078872</v>
      </c>
      <c r="M2233" s="446">
        <f>L2233*ЗМІСТ!$E$13/1000*1.2</f>
        <v>631.47351887008824</v>
      </c>
      <c r="N2233" s="874">
        <v>-3.1852108206937749E-2</v>
      </c>
      <c r="O2233" s="875"/>
      <c r="P2233" s="1033"/>
      <c r="Q2233" s="887"/>
      <c r="R2233" s="672"/>
      <c r="S2233" s="670"/>
      <c r="T2233" s="671"/>
      <c r="U2233" s="425"/>
    </row>
    <row r="2234" spans="1:21" ht="13.5" customHeight="1" outlineLevel="1">
      <c r="A2234" s="425"/>
      <c r="B2234" s="170">
        <f t="shared" si="36"/>
        <v>2227</v>
      </c>
      <c r="C2234" s="457"/>
      <c r="D2234" s="47">
        <v>8595057628328</v>
      </c>
      <c r="E2234" s="204" t="s">
        <v>2631</v>
      </c>
      <c r="F2234" s="582" t="s">
        <v>8519</v>
      </c>
      <c r="G2234" s="715" t="s">
        <v>8568</v>
      </c>
      <c r="H2234" s="723">
        <v>1</v>
      </c>
      <c r="I2234" s="684">
        <v>0.79100000000000004</v>
      </c>
      <c r="J2234" s="684">
        <v>8.4232960000000006</v>
      </c>
      <c r="K2234" s="684" t="s">
        <v>9173</v>
      </c>
      <c r="L2234" s="445">
        <v>10636.981258392994</v>
      </c>
      <c r="M2234" s="446">
        <f>L2234*ЗМІСТ!$E$13/1000*1.2</f>
        <v>670.80888416229436</v>
      </c>
      <c r="N2234" s="874">
        <v>-3.2494565737046829E-2</v>
      </c>
      <c r="O2234" s="875"/>
      <c r="P2234" s="1033"/>
      <c r="Q2234" s="887"/>
      <c r="R2234" s="672"/>
      <c r="S2234" s="670"/>
      <c r="T2234" s="671"/>
      <c r="U2234" s="425"/>
    </row>
    <row r="2235" spans="1:21" ht="13.5" customHeight="1" outlineLevel="1">
      <c r="A2235" s="425"/>
      <c r="B2235" s="170">
        <f t="shared" si="36"/>
        <v>2228</v>
      </c>
      <c r="C2235" s="457"/>
      <c r="D2235" s="47">
        <v>8595057628335</v>
      </c>
      <c r="E2235" s="204" t="s">
        <v>2632</v>
      </c>
      <c r="F2235" s="582" t="s">
        <v>8521</v>
      </c>
      <c r="G2235" s="715" t="s">
        <v>8568</v>
      </c>
      <c r="H2235" s="723">
        <v>1</v>
      </c>
      <c r="I2235" s="684">
        <v>0.97099999999999997</v>
      </c>
      <c r="J2235" s="684">
        <v>9.1848960000000002</v>
      </c>
      <c r="K2235" s="684" t="s">
        <v>9173</v>
      </c>
      <c r="L2235" s="445">
        <v>11470.106553173679</v>
      </c>
      <c r="M2235" s="446">
        <f>L2235*ЗМІСТ!$E$13/1000*1.2</f>
        <v>723.34896445229629</v>
      </c>
      <c r="N2235" s="874">
        <v>-3.8502785068327813E-2</v>
      </c>
      <c r="O2235" s="875"/>
      <c r="P2235" s="1033"/>
      <c r="Q2235" s="887"/>
      <c r="R2235" s="672"/>
      <c r="S2235" s="670"/>
      <c r="T2235" s="671"/>
      <c r="U2235" s="425"/>
    </row>
    <row r="2236" spans="1:21" ht="13.5" customHeight="1" outlineLevel="1">
      <c r="A2236" s="425"/>
      <c r="B2236" s="170">
        <f t="shared" si="36"/>
        <v>2229</v>
      </c>
      <c r="C2236" s="457"/>
      <c r="D2236" s="47">
        <v>8595057628342</v>
      </c>
      <c r="E2236" s="204" t="s">
        <v>2633</v>
      </c>
      <c r="F2236" s="582" t="s">
        <v>8523</v>
      </c>
      <c r="G2236" s="715" t="s">
        <v>8568</v>
      </c>
      <c r="H2236" s="723">
        <v>1</v>
      </c>
      <c r="I2236" s="684">
        <v>1.161</v>
      </c>
      <c r="J2236" s="684">
        <v>10.708095999999999</v>
      </c>
      <c r="K2236" s="684" t="s">
        <v>9173</v>
      </c>
      <c r="L2236" s="445">
        <v>12865.701268292956</v>
      </c>
      <c r="M2236" s="446">
        <f>L2236*ЗМІСТ!$E$13/1000*1.2</f>
        <v>811.36052627142396</v>
      </c>
      <c r="N2236" s="874">
        <v>-3.8251257200333198E-2</v>
      </c>
      <c r="O2236" s="875"/>
      <c r="P2236" s="1033"/>
      <c r="Q2236" s="887"/>
      <c r="R2236" s="672"/>
      <c r="S2236" s="670"/>
      <c r="T2236" s="671"/>
      <c r="U2236" s="425"/>
    </row>
    <row r="2237" spans="1:21" ht="13.5" customHeight="1" outlineLevel="1">
      <c r="A2237" s="425"/>
      <c r="B2237" s="170">
        <f t="shared" si="36"/>
        <v>2230</v>
      </c>
      <c r="C2237" s="457"/>
      <c r="D2237" s="47">
        <v>8595057628359</v>
      </c>
      <c r="E2237" s="204" t="s">
        <v>2634</v>
      </c>
      <c r="F2237" s="582" t="s">
        <v>8525</v>
      </c>
      <c r="G2237" s="715" t="s">
        <v>8568</v>
      </c>
      <c r="H2237" s="723">
        <v>1</v>
      </c>
      <c r="I2237" s="684">
        <v>1.3520000000000001</v>
      </c>
      <c r="J2237" s="684">
        <v>12.231296</v>
      </c>
      <c r="K2237" s="684" t="s">
        <v>9173</v>
      </c>
      <c r="L2237" s="445">
        <v>14558.991687036154</v>
      </c>
      <c r="M2237" s="446">
        <f>L2237*ЗМІСТ!$E$13/1000*1.2</f>
        <v>918.14592231257802</v>
      </c>
      <c r="N2237" s="874">
        <v>-4.5454457626332601E-2</v>
      </c>
      <c r="O2237" s="875"/>
      <c r="P2237" s="1033"/>
      <c r="Q2237" s="887"/>
      <c r="R2237" s="672"/>
      <c r="S2237" s="670"/>
      <c r="T2237" s="671"/>
      <c r="U2237" s="425"/>
    </row>
    <row r="2238" spans="1:21" ht="13.5" customHeight="1" outlineLevel="1">
      <c r="A2238" s="425"/>
      <c r="B2238" s="170">
        <f t="shared" si="36"/>
        <v>2231</v>
      </c>
      <c r="C2238" s="457"/>
      <c r="D2238" s="47">
        <v>8595057628298</v>
      </c>
      <c r="E2238" s="204" t="s">
        <v>2628</v>
      </c>
      <c r="F2238" s="582" t="s">
        <v>8527</v>
      </c>
      <c r="G2238" s="715" t="s">
        <v>8568</v>
      </c>
      <c r="H2238" s="723">
        <v>1</v>
      </c>
      <c r="I2238" s="684">
        <v>0.64200000000000002</v>
      </c>
      <c r="J2238" s="684">
        <v>6.9000959999999996</v>
      </c>
      <c r="K2238" s="684" t="s">
        <v>9173</v>
      </c>
      <c r="L2238" s="445">
        <v>11116.581748423996</v>
      </c>
      <c r="M2238" s="446">
        <f>L2238*ЗМІСТ!$E$13/1000*1.2</f>
        <v>701.05433272953121</v>
      </c>
      <c r="N2238" s="874">
        <v>-2.4848137035130217E-2</v>
      </c>
      <c r="O2238" s="875"/>
      <c r="P2238" s="1033"/>
      <c r="Q2238" s="887"/>
      <c r="R2238" s="672"/>
      <c r="S2238" s="670"/>
      <c r="T2238" s="671"/>
      <c r="U2238" s="425"/>
    </row>
    <row r="2239" spans="1:21" ht="13.5" customHeight="1" outlineLevel="1">
      <c r="A2239" s="425"/>
      <c r="B2239" s="170">
        <f t="shared" si="36"/>
        <v>2232</v>
      </c>
      <c r="C2239" s="457"/>
      <c r="D2239" s="47">
        <v>8595057628366</v>
      </c>
      <c r="E2239" s="204" t="s">
        <v>2635</v>
      </c>
      <c r="F2239" s="582" t="s">
        <v>8529</v>
      </c>
      <c r="G2239" s="715" t="s">
        <v>8568</v>
      </c>
      <c r="H2239" s="723">
        <v>1</v>
      </c>
      <c r="I2239" s="684">
        <v>1.536</v>
      </c>
      <c r="J2239" s="684">
        <v>13.754496</v>
      </c>
      <c r="K2239" s="684" t="s">
        <v>9173</v>
      </c>
      <c r="L2239" s="445">
        <v>16652.494397644328</v>
      </c>
      <c r="M2239" s="446">
        <f>L2239*ЗМІСТ!$E$13/1000*1.2</f>
        <v>1050.1702422939381</v>
      </c>
      <c r="N2239" s="874">
        <v>-4.4968424281390355E-2</v>
      </c>
      <c r="O2239" s="875"/>
      <c r="P2239" s="1033"/>
      <c r="Q2239" s="887"/>
      <c r="R2239" s="672"/>
      <c r="S2239" s="670"/>
      <c r="T2239" s="671"/>
      <c r="U2239" s="425"/>
    </row>
    <row r="2240" spans="1:21" ht="13.5" customHeight="1" outlineLevel="1">
      <c r="A2240" s="425"/>
      <c r="B2240" s="170">
        <f t="shared" si="36"/>
        <v>2233</v>
      </c>
      <c r="C2240" s="457"/>
      <c r="D2240" s="47">
        <v>8595057628373</v>
      </c>
      <c r="E2240" s="204" t="s">
        <v>2636</v>
      </c>
      <c r="F2240" s="582" t="s">
        <v>8530</v>
      </c>
      <c r="G2240" s="715" t="s">
        <v>8568</v>
      </c>
      <c r="H2240" s="723">
        <v>1</v>
      </c>
      <c r="I2240" s="684">
        <v>1.9830000000000001</v>
      </c>
      <c r="J2240" s="684">
        <v>15.277696000000001</v>
      </c>
      <c r="K2240" s="684" t="s">
        <v>9173</v>
      </c>
      <c r="L2240" s="445">
        <v>20467.804548618635</v>
      </c>
      <c r="M2240" s="446">
        <f>L2240*ЗМІСТ!$E$13/1000*1.2</f>
        <v>1290.7783512053575</v>
      </c>
      <c r="N2240" s="874">
        <v>-5.3966530492678286E-2</v>
      </c>
      <c r="O2240" s="875"/>
      <c r="P2240" s="1033"/>
      <c r="Q2240" s="887"/>
      <c r="R2240" s="672"/>
      <c r="S2240" s="670"/>
      <c r="T2240" s="671"/>
      <c r="U2240" s="425"/>
    </row>
    <row r="2241" spans="1:21" ht="13.5" customHeight="1" outlineLevel="1">
      <c r="A2241" s="425"/>
      <c r="B2241" s="170">
        <f t="shared" si="36"/>
        <v>2234</v>
      </c>
      <c r="C2241" s="457"/>
      <c r="D2241" s="47">
        <v>8595057628304</v>
      </c>
      <c r="E2241" s="204" t="s">
        <v>2629</v>
      </c>
      <c r="F2241" s="582" t="s">
        <v>8532</v>
      </c>
      <c r="G2241" s="715" t="s">
        <v>8568</v>
      </c>
      <c r="H2241" s="723">
        <v>1</v>
      </c>
      <c r="I2241" s="684">
        <v>0.68</v>
      </c>
      <c r="J2241" s="684">
        <v>7.2808960000000003</v>
      </c>
      <c r="K2241" s="684" t="s">
        <v>9173</v>
      </c>
      <c r="L2241" s="445">
        <v>10316.171785380744</v>
      </c>
      <c r="M2241" s="446">
        <f>L2241*ЗМІСТ!$E$13/1000*1.2</f>
        <v>650.57740688576553</v>
      </c>
      <c r="N2241" s="874">
        <v>-3.0765356089241358E-2</v>
      </c>
      <c r="O2241" s="875"/>
      <c r="P2241" s="1033"/>
      <c r="Q2241" s="887"/>
      <c r="R2241" s="672"/>
      <c r="S2241" s="670"/>
      <c r="T2241" s="671"/>
      <c r="U2241" s="425"/>
    </row>
    <row r="2242" spans="1:21" ht="13.5" customHeight="1" outlineLevel="1">
      <c r="A2242" s="425"/>
      <c r="B2242" s="170">
        <f t="shared" si="36"/>
        <v>2235</v>
      </c>
      <c r="C2242" s="444"/>
      <c r="D2242" s="47">
        <v>8595057630161</v>
      </c>
      <c r="E2242" s="204" t="s">
        <v>2637</v>
      </c>
      <c r="F2242" s="582" t="s">
        <v>8533</v>
      </c>
      <c r="G2242" s="715" t="s">
        <v>8568</v>
      </c>
      <c r="H2242" s="723">
        <v>1</v>
      </c>
      <c r="I2242" s="684">
        <v>0.94799999999999995</v>
      </c>
      <c r="J2242" s="684">
        <v>10.654546</v>
      </c>
      <c r="K2242" s="684" t="s">
        <v>9173</v>
      </c>
      <c r="L2242" s="445">
        <v>13710.018780473114</v>
      </c>
      <c r="M2242" s="446">
        <f>L2242*ЗМІСТ!$E$13/1000*1.2</f>
        <v>864.60643076875147</v>
      </c>
      <c r="N2242" s="874">
        <v>-5.2337125221550866E-2</v>
      </c>
      <c r="O2242" s="875"/>
      <c r="P2242" s="1033"/>
      <c r="Q2242" s="887"/>
      <c r="R2242" s="672"/>
      <c r="S2242" s="670"/>
      <c r="T2242" s="671"/>
      <c r="U2242" s="425"/>
    </row>
    <row r="2243" spans="1:21" ht="13.5" customHeight="1" outlineLevel="1">
      <c r="A2243" s="425"/>
      <c r="B2243" s="170">
        <f t="shared" si="36"/>
        <v>2236</v>
      </c>
      <c r="C2243" s="444"/>
      <c r="D2243" s="47">
        <v>8595057630178</v>
      </c>
      <c r="E2243" s="204" t="s">
        <v>2638</v>
      </c>
      <c r="F2243" s="582" t="s">
        <v>8536</v>
      </c>
      <c r="G2243" s="715" t="s">
        <v>8568</v>
      </c>
      <c r="H2243" s="723">
        <v>1</v>
      </c>
      <c r="I2243" s="684">
        <v>1.02</v>
      </c>
      <c r="J2243" s="684">
        <v>11.713646000000001</v>
      </c>
      <c r="K2243" s="684" t="s">
        <v>9173</v>
      </c>
      <c r="L2243" s="445">
        <v>14344.283150368909</v>
      </c>
      <c r="M2243" s="446">
        <f>L2243*ЗМІСТ!$E$13/1000*1.2</f>
        <v>904.6055775095607</v>
      </c>
      <c r="N2243" s="874">
        <v>-5.1712500565783734E-2</v>
      </c>
      <c r="O2243" s="875"/>
      <c r="P2243" s="1033"/>
      <c r="Q2243" s="887"/>
      <c r="R2243" s="672"/>
      <c r="S2243" s="670"/>
      <c r="T2243" s="671"/>
      <c r="U2243" s="425"/>
    </row>
    <row r="2244" spans="1:21" ht="13.5" customHeight="1" outlineLevel="1">
      <c r="A2244" s="425"/>
      <c r="B2244" s="170">
        <f t="shared" si="36"/>
        <v>2237</v>
      </c>
      <c r="C2244" s="450"/>
      <c r="D2244" s="47">
        <v>8595057630185</v>
      </c>
      <c r="E2244" s="204" t="s">
        <v>2639</v>
      </c>
      <c r="F2244" s="582" t="s">
        <v>8537</v>
      </c>
      <c r="G2244" s="715" t="s">
        <v>8568</v>
      </c>
      <c r="H2244" s="723">
        <v>1</v>
      </c>
      <c r="I2244" s="684">
        <v>1.2</v>
      </c>
      <c r="J2244" s="684">
        <v>12.772746</v>
      </c>
      <c r="K2244" s="684" t="s">
        <v>9173</v>
      </c>
      <c r="L2244" s="445">
        <v>15178.283890565846</v>
      </c>
      <c r="M2244" s="446">
        <f>L2244*ЗМІСТ!$E$13/1000*1.2</f>
        <v>957.20086674922186</v>
      </c>
      <c r="N2244" s="874">
        <v>-5.3948137167889591E-2</v>
      </c>
      <c r="O2244" s="875"/>
      <c r="P2244" s="1033"/>
      <c r="Q2244" s="887"/>
      <c r="R2244" s="672"/>
      <c r="S2244" s="670"/>
      <c r="T2244" s="671"/>
      <c r="U2244" s="425"/>
    </row>
    <row r="2245" spans="1:21" ht="13.5" customHeight="1" outlineLevel="1">
      <c r="A2245" s="425"/>
      <c r="B2245" s="170">
        <f t="shared" si="36"/>
        <v>2238</v>
      </c>
      <c r="C2245" s="450"/>
      <c r="D2245" s="47">
        <v>8595057630208</v>
      </c>
      <c r="E2245" s="204" t="s">
        <v>2640</v>
      </c>
      <c r="F2245" s="582" t="s">
        <v>8539</v>
      </c>
      <c r="G2245" s="715" t="s">
        <v>8568</v>
      </c>
      <c r="H2245" s="723">
        <v>1</v>
      </c>
      <c r="I2245" s="684">
        <v>1.39</v>
      </c>
      <c r="J2245" s="684">
        <v>14.890946</v>
      </c>
      <c r="K2245" s="684" t="s">
        <v>9173</v>
      </c>
      <c r="L2245" s="445">
        <v>16618.394331682488</v>
      </c>
      <c r="M2245" s="446">
        <f>L2245*ЗМІСТ!$E$13/1000*1.2</f>
        <v>1048.0197611901312</v>
      </c>
      <c r="N2245" s="874">
        <v>-5.337972326870357E-2</v>
      </c>
      <c r="O2245" s="875"/>
      <c r="P2245" s="1033"/>
      <c r="Q2245" s="887"/>
      <c r="R2245" s="672"/>
      <c r="S2245" s="670"/>
      <c r="T2245" s="671"/>
      <c r="U2245" s="425"/>
    </row>
    <row r="2246" spans="1:21" ht="13.5" customHeight="1" outlineLevel="1">
      <c r="A2246" s="425"/>
      <c r="B2246" s="170">
        <f t="shared" si="36"/>
        <v>2239</v>
      </c>
      <c r="C2246" s="450"/>
      <c r="D2246" s="47">
        <v>8595057629493</v>
      </c>
      <c r="E2246" s="204" t="s">
        <v>2641</v>
      </c>
      <c r="F2246" s="582" t="s">
        <v>8540</v>
      </c>
      <c r="G2246" s="715" t="s">
        <v>8568</v>
      </c>
      <c r="H2246" s="723">
        <v>1</v>
      </c>
      <c r="I2246" s="684">
        <v>1.5820000000000001</v>
      </c>
      <c r="J2246" s="684">
        <v>17.009146000000001</v>
      </c>
      <c r="K2246" s="684" t="s">
        <v>9173</v>
      </c>
      <c r="L2246" s="445">
        <v>18311.987789223633</v>
      </c>
      <c r="M2246" s="446">
        <f>L2246*ЗМІСТ!$E$13/1000*1.2</f>
        <v>1154.8242680215526</v>
      </c>
      <c r="N2246" s="874">
        <v>-5.6126842851227078E-2</v>
      </c>
      <c r="O2246" s="875"/>
      <c r="P2246" s="1033"/>
      <c r="Q2246" s="887"/>
      <c r="R2246" s="672"/>
      <c r="S2246" s="670"/>
      <c r="T2246" s="671"/>
      <c r="U2246" s="425"/>
    </row>
    <row r="2247" spans="1:21" ht="13.5" customHeight="1" outlineLevel="1">
      <c r="A2247" s="425"/>
      <c r="B2247" s="170">
        <f t="shared" si="36"/>
        <v>2240</v>
      </c>
      <c r="C2247" s="450"/>
      <c r="D2247" s="47">
        <v>8595057637283</v>
      </c>
      <c r="E2247" s="204" t="s">
        <v>2642</v>
      </c>
      <c r="F2247" s="582" t="s">
        <v>8542</v>
      </c>
      <c r="G2247" s="715" t="s">
        <v>8568</v>
      </c>
      <c r="H2247" s="723">
        <v>1</v>
      </c>
      <c r="I2247" s="684">
        <v>1.76</v>
      </c>
      <c r="J2247" s="684">
        <v>19.127345999999999</v>
      </c>
      <c r="K2247" s="684" t="s">
        <v>9173</v>
      </c>
      <c r="L2247" s="445">
        <v>20505.412492804815</v>
      </c>
      <c r="M2247" s="446">
        <f>L2247*ЗМІСТ!$E$13/1000*1.2</f>
        <v>1293.1500525802439</v>
      </c>
      <c r="N2247" s="874">
        <v>-5.5715423884525599E-2</v>
      </c>
      <c r="O2247" s="875"/>
      <c r="P2247" s="1033"/>
      <c r="Q2247" s="887"/>
      <c r="R2247" s="672"/>
      <c r="S2247" s="670"/>
      <c r="T2247" s="671"/>
      <c r="U2247" s="425"/>
    </row>
    <row r="2248" spans="1:21" ht="13.5" customHeight="1" outlineLevel="1">
      <c r="A2248" s="425"/>
      <c r="B2248" s="170">
        <f t="shared" si="36"/>
        <v>2241</v>
      </c>
      <c r="C2248" s="457"/>
      <c r="D2248" s="47">
        <v>8595057692565</v>
      </c>
      <c r="E2248" s="536" t="s">
        <v>4426</v>
      </c>
      <c r="F2248" s="586" t="s">
        <v>7708</v>
      </c>
      <c r="G2248" s="715" t="s">
        <v>8568</v>
      </c>
      <c r="H2248" s="723">
        <v>800</v>
      </c>
      <c r="I2248" s="684">
        <v>5.4999999999999997E-3</v>
      </c>
      <c r="J2248" s="684">
        <v>3.5593600000000003E-2</v>
      </c>
      <c r="K2248" s="684" t="s">
        <v>9173</v>
      </c>
      <c r="L2248" s="445">
        <v>1510.8739234148973</v>
      </c>
      <c r="M2248" s="446">
        <f>L2248*ЗМІСТ!$E$13/1000*1.2</f>
        <v>95.281511366409333</v>
      </c>
      <c r="N2248" s="874"/>
      <c r="O2248" s="875"/>
      <c r="P2248" s="1033"/>
      <c r="Q2248" s="887"/>
      <c r="R2248" s="672"/>
      <c r="S2248" s="670"/>
      <c r="T2248" s="671"/>
      <c r="U2248" s="425"/>
    </row>
    <row r="2249" spans="1:21" ht="13.5" customHeight="1" outlineLevel="1">
      <c r="A2249" s="425"/>
      <c r="B2249" s="170">
        <f t="shared" si="36"/>
        <v>2242</v>
      </c>
      <c r="C2249" s="457"/>
      <c r="D2249" s="47">
        <v>8595057692572</v>
      </c>
      <c r="E2249" s="204" t="s">
        <v>4427</v>
      </c>
      <c r="F2249" s="582" t="s">
        <v>7709</v>
      </c>
      <c r="G2249" s="715" t="s">
        <v>8568</v>
      </c>
      <c r="H2249" s="723">
        <v>600</v>
      </c>
      <c r="I2249" s="684">
        <v>5.7999999999999996E-3</v>
      </c>
      <c r="J2249" s="684">
        <v>4.7458100000000003E-2</v>
      </c>
      <c r="K2249" s="684" t="s">
        <v>9173</v>
      </c>
      <c r="L2249" s="445">
        <v>1512.2199226914606</v>
      </c>
      <c r="M2249" s="446">
        <f>L2249*ЗМІСТ!$E$13/1000*1.2</f>
        <v>95.366395249426631</v>
      </c>
      <c r="N2249" s="874"/>
      <c r="O2249" s="875"/>
      <c r="P2249" s="1033"/>
      <c r="Q2249" s="887"/>
      <c r="R2249" s="672"/>
      <c r="S2249" s="670"/>
      <c r="T2249" s="671"/>
      <c r="U2249" s="425"/>
    </row>
    <row r="2250" spans="1:21" ht="13.5" customHeight="1" outlineLevel="1">
      <c r="A2250" s="425"/>
      <c r="B2250" s="170">
        <f t="shared" si="36"/>
        <v>2243</v>
      </c>
      <c r="C2250" s="457"/>
      <c r="D2250" s="47">
        <v>8595057640870</v>
      </c>
      <c r="E2250" s="536" t="s">
        <v>4428</v>
      </c>
      <c r="F2250" s="586" t="s">
        <v>7710</v>
      </c>
      <c r="G2250" s="715" t="s">
        <v>8568</v>
      </c>
      <c r="H2250" s="723">
        <v>50</v>
      </c>
      <c r="I2250" s="684">
        <v>0.01</v>
      </c>
      <c r="J2250" s="684">
        <v>4.675E-2</v>
      </c>
      <c r="K2250" s="684" t="s">
        <v>9173</v>
      </c>
      <c r="L2250" s="445">
        <v>553.75990924623727</v>
      </c>
      <c r="M2250" s="446">
        <f>L2250*ЗМІСТ!$E$13/1000*1.2</f>
        <v>34.922226315119225</v>
      </c>
      <c r="N2250" s="874"/>
      <c r="O2250" s="875"/>
      <c r="P2250" s="1033"/>
      <c r="Q2250" s="887"/>
      <c r="R2250" s="672"/>
      <c r="S2250" s="670"/>
      <c r="T2250" s="671"/>
      <c r="U2250" s="425"/>
    </row>
    <row r="2251" spans="1:21" ht="13.5" customHeight="1" outlineLevel="1">
      <c r="A2251" s="425"/>
      <c r="B2251" s="170">
        <f t="shared" si="36"/>
        <v>2244</v>
      </c>
      <c r="C2251" s="449"/>
      <c r="D2251" s="47">
        <v>8595568918499</v>
      </c>
      <c r="E2251" s="536" t="s">
        <v>4429</v>
      </c>
      <c r="F2251" s="586" t="s">
        <v>7711</v>
      </c>
      <c r="G2251" s="715" t="s">
        <v>8568</v>
      </c>
      <c r="H2251" s="723">
        <v>10</v>
      </c>
      <c r="I2251" s="684">
        <v>2.5000000000000001E-2</v>
      </c>
      <c r="J2251" s="684">
        <v>7.0874999999999994E-2</v>
      </c>
      <c r="K2251" s="684" t="s">
        <v>9173</v>
      </c>
      <c r="L2251" s="445">
        <v>2163.9979080586077</v>
      </c>
      <c r="M2251" s="446">
        <f>L2251*ЗМІСТ!$E$13/1000*1.2</f>
        <v>136.47001783414274</v>
      </c>
      <c r="N2251" s="874">
        <v>-1.9795536402537513E-2</v>
      </c>
      <c r="O2251" s="875"/>
      <c r="P2251" s="1033"/>
      <c r="Q2251" s="887"/>
      <c r="R2251" s="672"/>
      <c r="S2251" s="670"/>
      <c r="T2251" s="671"/>
      <c r="U2251" s="425"/>
    </row>
    <row r="2252" spans="1:21" ht="13.5" customHeight="1" outlineLevel="1">
      <c r="A2252" s="425"/>
      <c r="B2252" s="170">
        <f t="shared" si="36"/>
        <v>2245</v>
      </c>
      <c r="C2252" s="457"/>
      <c r="D2252" s="47">
        <v>8595057633841</v>
      </c>
      <c r="E2252" s="536" t="s">
        <v>4430</v>
      </c>
      <c r="F2252" s="586" t="s">
        <v>7712</v>
      </c>
      <c r="G2252" s="715" t="s">
        <v>8568</v>
      </c>
      <c r="H2252" s="723">
        <v>50</v>
      </c>
      <c r="I2252" s="684">
        <v>0.01</v>
      </c>
      <c r="J2252" s="684">
        <v>4.675E-2</v>
      </c>
      <c r="K2252" s="684" t="s">
        <v>9173</v>
      </c>
      <c r="L2252" s="445">
        <v>863.18178433140963</v>
      </c>
      <c r="M2252" s="446">
        <f>L2252*ЗМІСТ!$E$13/1000*1.2</f>
        <v>54.435557937990517</v>
      </c>
      <c r="N2252" s="874"/>
      <c r="O2252" s="875"/>
      <c r="P2252" s="1033"/>
      <c r="Q2252" s="887"/>
      <c r="R2252" s="672"/>
      <c r="S2252" s="670"/>
      <c r="T2252" s="671"/>
      <c r="U2252" s="425"/>
    </row>
    <row r="2253" spans="1:21" ht="13.5" customHeight="1" outlineLevel="1">
      <c r="A2253" s="425"/>
      <c r="B2253" s="170">
        <f t="shared" si="36"/>
        <v>2246</v>
      </c>
      <c r="C2253" s="457"/>
      <c r="D2253" s="47">
        <v>8595568921963</v>
      </c>
      <c r="E2253" s="204" t="s">
        <v>4431</v>
      </c>
      <c r="F2253" s="582" t="s">
        <v>7713</v>
      </c>
      <c r="G2253" s="715" t="s">
        <v>8568</v>
      </c>
      <c r="H2253" s="723">
        <v>10</v>
      </c>
      <c r="I2253" s="684">
        <v>0.03</v>
      </c>
      <c r="J2253" s="684">
        <v>0.15679999999999999</v>
      </c>
      <c r="K2253" s="684" t="s">
        <v>9173</v>
      </c>
      <c r="L2253" s="445">
        <v>2025.5886970172683</v>
      </c>
      <c r="M2253" s="446">
        <f>L2253*ЗМІСТ!$E$13/1000*1.2</f>
        <v>127.74140149450547</v>
      </c>
      <c r="N2253" s="874"/>
      <c r="O2253" s="875"/>
      <c r="P2253" s="1033"/>
      <c r="Q2253" s="887"/>
      <c r="R2253" s="672"/>
      <c r="S2253" s="670"/>
      <c r="T2253" s="671"/>
      <c r="U2253" s="425"/>
    </row>
    <row r="2254" spans="1:21" ht="13.5" customHeight="1" outlineLevel="1">
      <c r="A2254" s="425"/>
      <c r="B2254" s="170">
        <f t="shared" si="36"/>
        <v>2247</v>
      </c>
      <c r="C2254" s="450"/>
      <c r="D2254" s="47">
        <v>8595057650022</v>
      </c>
      <c r="E2254" s="204" t="s">
        <v>4432</v>
      </c>
      <c r="F2254" s="582" t="s">
        <v>7714</v>
      </c>
      <c r="G2254" s="715" t="s">
        <v>8568</v>
      </c>
      <c r="H2254" s="723">
        <v>12</v>
      </c>
      <c r="I2254" s="684">
        <v>0.02</v>
      </c>
      <c r="J2254" s="684">
        <v>0.21993750000000001</v>
      </c>
      <c r="K2254" s="684" t="s">
        <v>9173</v>
      </c>
      <c r="L2254" s="445">
        <v>2419.4091390724966</v>
      </c>
      <c r="M2254" s="446">
        <f>L2254*ЗМІСТ!$E$13/1000*1.2</f>
        <v>152.57723084100564</v>
      </c>
      <c r="N2254" s="874"/>
      <c r="O2254" s="875"/>
      <c r="P2254" s="1033"/>
      <c r="Q2254" s="887"/>
      <c r="R2254" s="672"/>
      <c r="S2254" s="670"/>
      <c r="T2254" s="671"/>
      <c r="U2254" s="425"/>
    </row>
    <row r="2255" spans="1:21" ht="13.5" customHeight="1" outlineLevel="1">
      <c r="A2255" s="425"/>
      <c r="B2255" s="170">
        <f t="shared" si="36"/>
        <v>2248</v>
      </c>
      <c r="C2255" s="449"/>
      <c r="D2255" s="47">
        <v>8595568918482</v>
      </c>
      <c r="E2255" s="204" t="s">
        <v>4433</v>
      </c>
      <c r="F2255" s="582" t="s">
        <v>7715</v>
      </c>
      <c r="G2255" s="715" t="s">
        <v>8568</v>
      </c>
      <c r="H2255" s="723">
        <v>20</v>
      </c>
      <c r="I2255" s="684">
        <v>0.03</v>
      </c>
      <c r="J2255" s="684">
        <v>0.18060000000000001</v>
      </c>
      <c r="K2255" s="684" t="s">
        <v>9173</v>
      </c>
      <c r="L2255" s="445">
        <v>2248.2469923076919</v>
      </c>
      <c r="M2255" s="446">
        <f>L2255*ЗМІСТ!$E$13/1000*1.2</f>
        <v>141.7830886033735</v>
      </c>
      <c r="N2255" s="874">
        <v>-1.9795533514508364E-2</v>
      </c>
      <c r="O2255" s="875"/>
      <c r="P2255" s="1033"/>
      <c r="Q2255" s="887"/>
      <c r="R2255" s="672"/>
      <c r="S2255" s="670"/>
      <c r="T2255" s="671"/>
      <c r="U2255" s="425"/>
    </row>
    <row r="2256" spans="1:21" ht="13.5" customHeight="1" outlineLevel="1">
      <c r="A2256" s="425"/>
      <c r="B2256" s="170">
        <f t="shared" si="36"/>
        <v>2249</v>
      </c>
      <c r="C2256" s="457"/>
      <c r="D2256" s="47">
        <v>8595568917645</v>
      </c>
      <c r="E2256" s="536" t="s">
        <v>4435</v>
      </c>
      <c r="F2256" s="586" t="s">
        <v>7717</v>
      </c>
      <c r="G2256" s="715" t="s">
        <v>8568</v>
      </c>
      <c r="H2256" s="723">
        <v>1</v>
      </c>
      <c r="I2256" s="684">
        <v>0.55300000000000005</v>
      </c>
      <c r="J2256" s="684">
        <v>4.952064</v>
      </c>
      <c r="K2256" s="684" t="s">
        <v>9173</v>
      </c>
      <c r="L2256" s="445">
        <v>8681.1698187186958</v>
      </c>
      <c r="M2256" s="446">
        <f>L2256*ЗМІСТ!$E$13/1000*1.2</f>
        <v>547.46790446050477</v>
      </c>
      <c r="N2256" s="874">
        <v>-5.1636907011389031E-2</v>
      </c>
      <c r="O2256" s="875"/>
      <c r="P2256" s="1033"/>
      <c r="Q2256" s="887"/>
      <c r="R2256" s="672"/>
      <c r="S2256" s="670"/>
      <c r="T2256" s="671"/>
      <c r="U2256" s="425"/>
    </row>
    <row r="2257" spans="1:21" ht="13.5" customHeight="1" outlineLevel="1">
      <c r="A2257" s="425"/>
      <c r="B2257" s="170">
        <f t="shared" si="36"/>
        <v>2250</v>
      </c>
      <c r="C2257" s="450"/>
      <c r="D2257" s="47">
        <v>8595568917669</v>
      </c>
      <c r="E2257" s="536" t="s">
        <v>4437</v>
      </c>
      <c r="F2257" s="586" t="s">
        <v>7719</v>
      </c>
      <c r="G2257" s="715" t="s">
        <v>8568</v>
      </c>
      <c r="H2257" s="723">
        <v>1</v>
      </c>
      <c r="I2257" s="684">
        <v>0.77700000000000002</v>
      </c>
      <c r="J2257" s="684">
        <v>9.7880640000000003</v>
      </c>
      <c r="K2257" s="684" t="s">
        <v>9173</v>
      </c>
      <c r="L2257" s="445">
        <v>10148.054171338867</v>
      </c>
      <c r="M2257" s="446">
        <f>L2257*ЗМІСТ!$E$13/1000*1.2</f>
        <v>639.97526457264689</v>
      </c>
      <c r="N2257" s="874">
        <v>-6.295905767029332E-2</v>
      </c>
      <c r="O2257" s="875"/>
      <c r="P2257" s="1033"/>
      <c r="Q2257" s="887"/>
      <c r="R2257" s="672"/>
      <c r="S2257" s="670"/>
      <c r="T2257" s="671"/>
      <c r="U2257" s="425"/>
    </row>
    <row r="2258" spans="1:21" ht="13.5" customHeight="1" outlineLevel="1">
      <c r="A2258" s="425"/>
      <c r="B2258" s="170">
        <f t="shared" si="36"/>
        <v>2251</v>
      </c>
      <c r="C2258" s="457"/>
      <c r="D2258" s="47">
        <v>8595568917683</v>
      </c>
      <c r="E2258" s="204" t="s">
        <v>4439</v>
      </c>
      <c r="F2258" s="582" t="s">
        <v>7721</v>
      </c>
      <c r="G2258" s="715" t="s">
        <v>8568</v>
      </c>
      <c r="H2258" s="723">
        <v>1</v>
      </c>
      <c r="I2258" s="684">
        <v>1.1200000000000001</v>
      </c>
      <c r="J2258" s="684">
        <v>19.460063999999999</v>
      </c>
      <c r="K2258" s="684" t="s">
        <v>9173</v>
      </c>
      <c r="L2258" s="445">
        <v>15009.895106899903</v>
      </c>
      <c r="M2258" s="446">
        <f>L2258*ЗМІСТ!$E$13/1000*1.2</f>
        <v>946.58162343831839</v>
      </c>
      <c r="N2258" s="874">
        <v>-7.5059059475148529E-2</v>
      </c>
      <c r="O2258" s="875"/>
      <c r="P2258" s="1033"/>
      <c r="Q2258" s="887"/>
      <c r="R2258" s="672"/>
      <c r="S2258" s="670"/>
      <c r="T2258" s="671"/>
      <c r="U2258" s="425"/>
    </row>
    <row r="2259" spans="1:21" ht="13.5" customHeight="1" outlineLevel="1">
      <c r="A2259" s="425"/>
      <c r="B2259" s="170">
        <f t="shared" si="36"/>
        <v>2252</v>
      </c>
      <c r="C2259" s="457"/>
      <c r="D2259" s="47">
        <v>8595568917607</v>
      </c>
      <c r="E2259" s="204" t="s">
        <v>4441</v>
      </c>
      <c r="F2259" s="582" t="s">
        <v>7723</v>
      </c>
      <c r="G2259" s="715" t="s">
        <v>8568</v>
      </c>
      <c r="H2259" s="723">
        <v>1</v>
      </c>
      <c r="I2259" s="684">
        <v>0.28199999999999997</v>
      </c>
      <c r="J2259" s="684">
        <v>2.0735999999999999</v>
      </c>
      <c r="K2259" s="684" t="s">
        <v>9173</v>
      </c>
      <c r="L2259" s="445">
        <v>4848.2017653435005</v>
      </c>
      <c r="M2259" s="446">
        <f>L2259*ЗМІСТ!$E$13/1000*1.2</f>
        <v>305.74622041734006</v>
      </c>
      <c r="N2259" s="874">
        <v>-3.3250468550661924E-2</v>
      </c>
      <c r="O2259" s="875"/>
      <c r="P2259" s="1033"/>
      <c r="Q2259" s="887"/>
      <c r="R2259" s="672"/>
      <c r="S2259" s="670"/>
      <c r="T2259" s="671"/>
      <c r="U2259" s="425"/>
    </row>
    <row r="2260" spans="1:21" ht="13.5" customHeight="1" outlineLevel="1">
      <c r="A2260" s="425"/>
      <c r="B2260" s="170">
        <f t="shared" si="36"/>
        <v>2253</v>
      </c>
      <c r="C2260" s="457"/>
      <c r="D2260" s="47">
        <v>8595568917621</v>
      </c>
      <c r="E2260" s="204" t="s">
        <v>4443</v>
      </c>
      <c r="F2260" s="582" t="s">
        <v>7725</v>
      </c>
      <c r="G2260" s="715" t="s">
        <v>8568</v>
      </c>
      <c r="H2260" s="723">
        <v>1</v>
      </c>
      <c r="I2260" s="684">
        <v>0.438</v>
      </c>
      <c r="J2260" s="684">
        <v>4.0986000000000002</v>
      </c>
      <c r="K2260" s="684" t="s">
        <v>9173</v>
      </c>
      <c r="L2260" s="445">
        <v>6452.2969676808443</v>
      </c>
      <c r="M2260" s="446">
        <f>L2260*ЗМІСТ!$E$13/1000*1.2</f>
        <v>406.90662360230988</v>
      </c>
      <c r="N2260" s="874">
        <v>-4.885294344689526E-2</v>
      </c>
      <c r="O2260" s="875"/>
      <c r="P2260" s="1033"/>
      <c r="Q2260" s="887"/>
      <c r="R2260" s="672"/>
      <c r="S2260" s="670"/>
      <c r="T2260" s="671"/>
      <c r="U2260" s="425"/>
    </row>
    <row r="2261" spans="1:21" ht="13.5" customHeight="1" outlineLevel="1">
      <c r="A2261" s="425"/>
      <c r="B2261" s="170">
        <f t="shared" si="36"/>
        <v>2254</v>
      </c>
      <c r="C2261" s="457"/>
      <c r="D2261" s="47">
        <v>8595568917584</v>
      </c>
      <c r="E2261" s="204" t="s">
        <v>4445</v>
      </c>
      <c r="F2261" s="582" t="s">
        <v>7727</v>
      </c>
      <c r="G2261" s="715" t="s">
        <v>8568</v>
      </c>
      <c r="H2261" s="723">
        <v>1</v>
      </c>
      <c r="I2261" s="684">
        <v>0.23899999999999999</v>
      </c>
      <c r="J2261" s="684">
        <v>1.0529999999999999</v>
      </c>
      <c r="K2261" s="684" t="s">
        <v>9173</v>
      </c>
      <c r="L2261" s="445">
        <v>4815.2252180359319</v>
      </c>
      <c r="M2261" s="446">
        <f>L2261*ЗМІСТ!$E$13/1000*1.2</f>
        <v>303.66659271418308</v>
      </c>
      <c r="N2261" s="874">
        <v>-3.3552626019325335E-2</v>
      </c>
      <c r="O2261" s="875"/>
      <c r="P2261" s="1033"/>
      <c r="Q2261" s="887"/>
      <c r="R2261" s="672"/>
      <c r="S2261" s="670"/>
      <c r="T2261" s="671"/>
      <c r="U2261" s="425"/>
    </row>
    <row r="2262" spans="1:21" s="888" customFormat="1" ht="13.5" customHeight="1" outlineLevel="1">
      <c r="A2262" s="425"/>
      <c r="B2262" s="170">
        <f t="shared" si="36"/>
        <v>2255</v>
      </c>
      <c r="C2262" s="892"/>
      <c r="D2262" s="47">
        <v>8595057639515</v>
      </c>
      <c r="E2262" s="570" t="s">
        <v>9001</v>
      </c>
      <c r="F2262" s="582" t="s">
        <v>9002</v>
      </c>
      <c r="G2262" s="878" t="s">
        <v>8567</v>
      </c>
      <c r="H2262" s="723">
        <v>30</v>
      </c>
      <c r="I2262" s="684">
        <v>0.34200000000000003</v>
      </c>
      <c r="J2262" s="684">
        <v>0.36</v>
      </c>
      <c r="K2262" s="684" t="s">
        <v>9173</v>
      </c>
      <c r="L2262" s="445">
        <v>2721.7601583148526</v>
      </c>
      <c r="M2262" s="446">
        <f>L2262*ЗМІСТ!$E$13/1000*1.2</f>
        <v>171.64464714234251</v>
      </c>
      <c r="N2262" s="874"/>
      <c r="O2262" s="875"/>
      <c r="P2262" s="1033"/>
      <c r="Q2262" s="887"/>
      <c r="R2262" s="672"/>
      <c r="S2262" s="670"/>
      <c r="T2262" s="671"/>
      <c r="U2262" s="425"/>
    </row>
    <row r="2263" spans="1:21" ht="13.5" customHeight="1" outlineLevel="1">
      <c r="A2263" s="425"/>
      <c r="B2263" s="170">
        <f t="shared" si="36"/>
        <v>2256</v>
      </c>
      <c r="C2263" s="21"/>
      <c r="D2263" s="47">
        <v>8595057633407</v>
      </c>
      <c r="E2263" s="204" t="s">
        <v>4446</v>
      </c>
      <c r="F2263" s="582" t="s">
        <v>7728</v>
      </c>
      <c r="G2263" s="715" t="s">
        <v>8567</v>
      </c>
      <c r="H2263" s="723">
        <v>18</v>
      </c>
      <c r="I2263" s="684">
        <v>0.81200000000000006</v>
      </c>
      <c r="J2263" s="684">
        <v>1.1916667000000001</v>
      </c>
      <c r="K2263" s="684" t="s">
        <v>9173</v>
      </c>
      <c r="L2263" s="445">
        <v>3064.7214604192886</v>
      </c>
      <c r="M2263" s="446">
        <f>L2263*ЗМІСТ!$E$13/1000*1.2</f>
        <v>193.27310382444836</v>
      </c>
      <c r="N2263" s="874">
        <v>-0.10091635351726207</v>
      </c>
      <c r="O2263" s="875"/>
      <c r="P2263" s="1033"/>
      <c r="Q2263" s="887"/>
      <c r="R2263" s="672"/>
      <c r="S2263" s="670"/>
      <c r="T2263" s="671"/>
      <c r="U2263" s="425"/>
    </row>
    <row r="2264" spans="1:21" ht="13.5" customHeight="1" outlineLevel="1">
      <c r="A2264" s="425"/>
      <c r="B2264" s="170">
        <f t="shared" si="36"/>
        <v>2257</v>
      </c>
      <c r="C2264" s="21"/>
      <c r="D2264" s="47">
        <v>8595057627734</v>
      </c>
      <c r="E2264" s="204" t="s">
        <v>4449</v>
      </c>
      <c r="F2264" s="582" t="s">
        <v>5145</v>
      </c>
      <c r="G2264" s="715" t="s">
        <v>8567</v>
      </c>
      <c r="H2264" s="723">
        <v>18</v>
      </c>
      <c r="I2264" s="684">
        <v>0.498</v>
      </c>
      <c r="J2264" s="684">
        <v>0.59583330000000001</v>
      </c>
      <c r="K2264" s="684" t="s">
        <v>9173</v>
      </c>
      <c r="L2264" s="445">
        <v>1931.237930735176</v>
      </c>
      <c r="M2264" s="446">
        <f>L2264*ЗМІСТ!$E$13/1000*1.2</f>
        <v>121.7912798658142</v>
      </c>
      <c r="N2264" s="874">
        <v>-0.11014099795025428</v>
      </c>
      <c r="O2264" s="875"/>
      <c r="P2264" s="1033"/>
      <c r="Q2264" s="887"/>
      <c r="R2264" s="672"/>
      <c r="S2264" s="670"/>
      <c r="T2264" s="671"/>
      <c r="U2264" s="425"/>
    </row>
    <row r="2265" spans="1:21" ht="13.5" customHeight="1" outlineLevel="1">
      <c r="A2265" s="425"/>
      <c r="B2265" s="170">
        <f t="shared" si="36"/>
        <v>2258</v>
      </c>
      <c r="C2265" s="21"/>
      <c r="D2265" s="47">
        <v>8595057633414</v>
      </c>
      <c r="E2265" s="204" t="s">
        <v>4451</v>
      </c>
      <c r="F2265" s="582" t="s">
        <v>5146</v>
      </c>
      <c r="G2265" s="715" t="s">
        <v>8567</v>
      </c>
      <c r="H2265" s="723">
        <v>18</v>
      </c>
      <c r="I2265" s="684">
        <v>0.65500000000000003</v>
      </c>
      <c r="J2265" s="684">
        <v>0.86666670000000001</v>
      </c>
      <c r="K2265" s="684" t="s">
        <v>9173</v>
      </c>
      <c r="L2265" s="445">
        <v>3867.7156299666203</v>
      </c>
      <c r="M2265" s="446">
        <f>L2265*ЗМІСТ!$E$13/1000*1.2</f>
        <v>243.91299965371414</v>
      </c>
      <c r="N2265" s="874">
        <v>-7.5485712148809045E-2</v>
      </c>
      <c r="O2265" s="875"/>
      <c r="P2265" s="1033"/>
      <c r="Q2265" s="887"/>
      <c r="R2265" s="672"/>
      <c r="S2265" s="670"/>
      <c r="T2265" s="671"/>
      <c r="U2265" s="425"/>
    </row>
    <row r="2266" spans="1:21" ht="13.5" customHeight="1" outlineLevel="1">
      <c r="A2266" s="425"/>
      <c r="B2266" s="170">
        <f t="shared" si="36"/>
        <v>2259</v>
      </c>
      <c r="C2266" s="21"/>
      <c r="D2266" s="47">
        <v>8595057632660</v>
      </c>
      <c r="E2266" s="204" t="s">
        <v>95</v>
      </c>
      <c r="F2266" s="582" t="s">
        <v>7730</v>
      </c>
      <c r="G2266" s="715" t="s">
        <v>8568</v>
      </c>
      <c r="H2266" s="723">
        <v>500</v>
      </c>
      <c r="I2266" s="684">
        <v>9.4299999999999991E-3</v>
      </c>
      <c r="J2266" s="684">
        <v>2.4287300000000001E-2</v>
      </c>
      <c r="K2266" s="684" t="s">
        <v>9173</v>
      </c>
      <c r="L2266" s="445">
        <v>635.80836700898294</v>
      </c>
      <c r="M2266" s="446">
        <f>L2266*ЗМІСТ!$E$13/1000*1.2</f>
        <v>40.096517127715778</v>
      </c>
      <c r="N2266" s="874"/>
      <c r="O2266" s="875"/>
      <c r="P2266" s="1033"/>
      <c r="Q2266" s="887"/>
      <c r="R2266" s="672"/>
      <c r="S2266" s="670"/>
      <c r="T2266" s="671"/>
      <c r="U2266" s="425"/>
    </row>
    <row r="2267" spans="1:21" ht="13.5" customHeight="1" outlineLevel="1">
      <c r="A2267" s="425"/>
      <c r="B2267" s="170">
        <f t="shared" si="36"/>
        <v>2260</v>
      </c>
      <c r="C2267" s="450"/>
      <c r="D2267" s="47">
        <v>8595057632677</v>
      </c>
      <c r="E2267" s="204" t="s">
        <v>96</v>
      </c>
      <c r="F2267" s="582" t="s">
        <v>7731</v>
      </c>
      <c r="G2267" s="715" t="s">
        <v>8568</v>
      </c>
      <c r="H2267" s="723">
        <v>400</v>
      </c>
      <c r="I2267" s="684">
        <v>1.4330000000000001E-2</v>
      </c>
      <c r="J2267" s="684">
        <v>3.03591E-2</v>
      </c>
      <c r="K2267" s="684" t="s">
        <v>9173</v>
      </c>
      <c r="L2267" s="445">
        <v>766.70765932664267</v>
      </c>
      <c r="M2267" s="446">
        <f>L2267*ЗМІСТ!$E$13/1000*1.2</f>
        <v>48.351529154549901</v>
      </c>
      <c r="N2267" s="874"/>
      <c r="O2267" s="875"/>
      <c r="P2267" s="1033"/>
      <c r="Q2267" s="887"/>
      <c r="R2267" s="672"/>
      <c r="S2267" s="670"/>
      <c r="T2267" s="671"/>
      <c r="U2267" s="425"/>
    </row>
    <row r="2268" spans="1:21" ht="13.5" customHeight="1" outlineLevel="1">
      <c r="A2268" s="425"/>
      <c r="B2268" s="170">
        <f t="shared" si="36"/>
        <v>2261</v>
      </c>
      <c r="C2268" s="21"/>
      <c r="D2268" s="47">
        <v>8595568930996</v>
      </c>
      <c r="E2268" s="204" t="s">
        <v>4452</v>
      </c>
      <c r="F2268" s="582" t="s">
        <v>7732</v>
      </c>
      <c r="G2268" s="715" t="s">
        <v>8568</v>
      </c>
      <c r="H2268" s="723">
        <v>1800</v>
      </c>
      <c r="I2268" s="829">
        <v>4.0000000000000002E-4</v>
      </c>
      <c r="J2268" s="684">
        <v>1.0816000000000001E-3</v>
      </c>
      <c r="K2268" s="684" t="s">
        <v>9173</v>
      </c>
      <c r="L2268" s="445">
        <v>35.740868407166133</v>
      </c>
      <c r="M2268" s="446">
        <f>L2268*ЗМІСТ!$E$13/1000*1.2</f>
        <v>2.2539564066905795</v>
      </c>
      <c r="N2268" s="874"/>
      <c r="O2268" s="875"/>
      <c r="P2268" s="1033"/>
      <c r="Q2268" s="887"/>
      <c r="R2268" s="672"/>
      <c r="S2268" s="670"/>
      <c r="T2268" s="671"/>
      <c r="U2268" s="425"/>
    </row>
    <row r="2269" spans="1:21" s="893" customFormat="1" ht="13.5" customHeight="1" outlineLevel="1">
      <c r="A2269" s="425"/>
      <c r="B2269" s="170">
        <f t="shared" si="36"/>
        <v>2262</v>
      </c>
      <c r="C2269" s="894"/>
      <c r="D2269" s="47">
        <v>8595057633445</v>
      </c>
      <c r="E2269" s="570" t="s">
        <v>9014</v>
      </c>
      <c r="F2269" s="582" t="s">
        <v>9015</v>
      </c>
      <c r="G2269" s="878" t="s">
        <v>8568</v>
      </c>
      <c r="H2269" s="723">
        <v>1000</v>
      </c>
      <c r="I2269" s="684">
        <v>0.01</v>
      </c>
      <c r="J2269" s="684">
        <v>2.232E-3</v>
      </c>
      <c r="K2269" s="684" t="s">
        <v>9173</v>
      </c>
      <c r="L2269" s="445">
        <v>35.56916019536019</v>
      </c>
      <c r="M2269" s="446">
        <f>L2269*ЗМІСТ!$E$13/1000*1.2</f>
        <v>2.2431278274945634</v>
      </c>
      <c r="N2269" s="874">
        <v>-0.24224200691605896</v>
      </c>
      <c r="O2269" s="875"/>
      <c r="P2269" s="1033"/>
      <c r="Q2269" s="887"/>
      <c r="R2269" s="672"/>
      <c r="S2269" s="670"/>
      <c r="T2269" s="671"/>
      <c r="U2269" s="425"/>
    </row>
    <row r="2270" spans="1:21" s="893" customFormat="1" ht="13.5" customHeight="1" outlineLevel="1">
      <c r="A2270" s="425"/>
      <c r="B2270" s="170">
        <f t="shared" si="36"/>
        <v>2263</v>
      </c>
      <c r="C2270" s="894"/>
      <c r="D2270" s="47">
        <v>8595057633438</v>
      </c>
      <c r="E2270" s="570" t="s">
        <v>9016</v>
      </c>
      <c r="F2270" s="582" t="s">
        <v>9017</v>
      </c>
      <c r="G2270" s="878" t="s">
        <v>8568</v>
      </c>
      <c r="H2270" s="723">
        <v>1000</v>
      </c>
      <c r="I2270" s="684">
        <v>0.01</v>
      </c>
      <c r="J2270" s="684">
        <v>1.1999999999999999E-3</v>
      </c>
      <c r="K2270" s="684" t="s">
        <v>9173</v>
      </c>
      <c r="L2270" s="445">
        <v>21.71</v>
      </c>
      <c r="M2270" s="446">
        <f>L2270*ЗМІСТ!$E$13/1000*1.2</f>
        <v>1.3691159663999999</v>
      </c>
      <c r="N2270" s="874"/>
      <c r="O2270" s="875"/>
      <c r="P2270" s="1033"/>
      <c r="Q2270" s="887"/>
      <c r="R2270" s="672"/>
      <c r="S2270" s="670"/>
      <c r="T2270" s="671"/>
      <c r="U2270" s="425"/>
    </row>
    <row r="2271" spans="1:21" ht="13.5" customHeight="1" outlineLevel="1">
      <c r="A2271" s="425"/>
      <c r="B2271" s="170">
        <f t="shared" si="36"/>
        <v>2264</v>
      </c>
      <c r="C2271" s="21"/>
      <c r="D2271" s="47">
        <v>8595568928542</v>
      </c>
      <c r="E2271" s="204" t="s">
        <v>4453</v>
      </c>
      <c r="F2271" s="582" t="s">
        <v>7733</v>
      </c>
      <c r="G2271" s="715" t="s">
        <v>8568</v>
      </c>
      <c r="H2271" s="723">
        <v>1000</v>
      </c>
      <c r="I2271" s="684">
        <v>0.01</v>
      </c>
      <c r="J2271" s="684">
        <v>2.232E-3</v>
      </c>
      <c r="K2271" s="684" t="s">
        <v>9173</v>
      </c>
      <c r="L2271" s="445">
        <v>33.4309388558205</v>
      </c>
      <c r="M2271" s="446">
        <f>L2271*ЗМІСТ!$E$13/1000*1.2</f>
        <v>2.1082833790532467</v>
      </c>
      <c r="N2271" s="874"/>
      <c r="O2271" s="875"/>
      <c r="P2271" s="1033"/>
      <c r="Q2271" s="887"/>
      <c r="R2271" s="672"/>
      <c r="S2271" s="670"/>
      <c r="T2271" s="671"/>
      <c r="U2271" s="425"/>
    </row>
    <row r="2272" spans="1:21" ht="13.5" customHeight="1" outlineLevel="1">
      <c r="A2272" s="425"/>
      <c r="B2272" s="170">
        <f t="shared" si="36"/>
        <v>2265</v>
      </c>
      <c r="C2272" s="21"/>
      <c r="D2272" s="47">
        <v>8595568928009</v>
      </c>
      <c r="E2272" s="204" t="s">
        <v>4454</v>
      </c>
      <c r="F2272" s="582" t="s">
        <v>7734</v>
      </c>
      <c r="G2272" s="715" t="s">
        <v>8568</v>
      </c>
      <c r="H2272" s="723">
        <v>100</v>
      </c>
      <c r="I2272" s="684">
        <v>0.01</v>
      </c>
      <c r="J2272" s="684">
        <v>1.2E-2</v>
      </c>
      <c r="K2272" s="684" t="s">
        <v>9173</v>
      </c>
      <c r="L2272" s="445">
        <v>74.476694849998779</v>
      </c>
      <c r="M2272" s="446">
        <f>L2272*ЗМІСТ!$E$13/1000*1.2</f>
        <v>4.6967863677491462</v>
      </c>
      <c r="N2272" s="874"/>
      <c r="O2272" s="875"/>
      <c r="P2272" s="1033"/>
      <c r="Q2272" s="887"/>
      <c r="R2272" s="672"/>
      <c r="S2272" s="670"/>
      <c r="T2272" s="671"/>
      <c r="U2272" s="425"/>
    </row>
    <row r="2273" spans="1:21" ht="13.5" customHeight="1" outlineLevel="1">
      <c r="A2273" s="425"/>
      <c r="B2273" s="170">
        <f t="shared" si="36"/>
        <v>2266</v>
      </c>
      <c r="C2273" s="21"/>
      <c r="D2273" s="47">
        <v>8595057640849</v>
      </c>
      <c r="E2273" s="204" t="s">
        <v>4455</v>
      </c>
      <c r="F2273" s="582" t="s">
        <v>7735</v>
      </c>
      <c r="G2273" s="715" t="s">
        <v>8568</v>
      </c>
      <c r="H2273" s="723">
        <v>100</v>
      </c>
      <c r="I2273" s="684">
        <v>0.01</v>
      </c>
      <c r="J2273" s="684">
        <v>1.2E-2</v>
      </c>
      <c r="K2273" s="684" t="s">
        <v>9173</v>
      </c>
      <c r="L2273" s="445">
        <v>52.956567643467643</v>
      </c>
      <c r="M2273" s="446">
        <f>L2273*ЗМІСТ!$E$13/1000*1.2</f>
        <v>3.3396445088168196</v>
      </c>
      <c r="N2273" s="874">
        <v>-0.32265357476742634</v>
      </c>
      <c r="O2273" s="875"/>
      <c r="P2273" s="1033"/>
      <c r="Q2273" s="887"/>
      <c r="R2273" s="672"/>
      <c r="S2273" s="670"/>
      <c r="T2273" s="671"/>
      <c r="U2273" s="425"/>
    </row>
    <row r="2274" spans="1:21" ht="13.5" customHeight="1" outlineLevel="1">
      <c r="A2274" s="425"/>
      <c r="B2274" s="170">
        <f t="shared" si="36"/>
        <v>2267</v>
      </c>
      <c r="C2274" s="21"/>
      <c r="D2274" s="47">
        <v>8595057640832</v>
      </c>
      <c r="E2274" s="204" t="s">
        <v>4456</v>
      </c>
      <c r="F2274" s="582" t="s">
        <v>7736</v>
      </c>
      <c r="G2274" s="715" t="s">
        <v>8568</v>
      </c>
      <c r="H2274" s="723">
        <v>1000</v>
      </c>
      <c r="I2274" s="684">
        <v>0.01</v>
      </c>
      <c r="J2274" s="684">
        <v>1.1999999999999999E-3</v>
      </c>
      <c r="K2274" s="684" t="s">
        <v>9173</v>
      </c>
      <c r="L2274" s="445">
        <v>15.533927594627592</v>
      </c>
      <c r="M2274" s="446">
        <f>L2274*ЗМІСТ!$E$13/1000*1.2</f>
        <v>0.97962912439917926</v>
      </c>
      <c r="N2274" s="874">
        <v>-0.11800626521558556</v>
      </c>
      <c r="O2274" s="875"/>
      <c r="P2274" s="1033"/>
      <c r="Q2274" s="887"/>
      <c r="R2274" s="672"/>
      <c r="S2274" s="670"/>
      <c r="T2274" s="671"/>
      <c r="U2274" s="425"/>
    </row>
    <row r="2275" spans="1:21" ht="13.5" customHeight="1" outlineLevel="1">
      <c r="A2275" s="425"/>
      <c r="B2275" s="170">
        <f t="shared" si="36"/>
        <v>2268</v>
      </c>
      <c r="C2275" s="21"/>
      <c r="D2275" s="47">
        <v>8595568927996</v>
      </c>
      <c r="E2275" s="204" t="s">
        <v>4457</v>
      </c>
      <c r="F2275" s="582" t="s">
        <v>7737</v>
      </c>
      <c r="G2275" s="715" t="s">
        <v>8568</v>
      </c>
      <c r="H2275" s="723">
        <v>1000</v>
      </c>
      <c r="I2275" s="684">
        <v>0.01</v>
      </c>
      <c r="J2275" s="684">
        <v>1.1999999999999999E-3</v>
      </c>
      <c r="K2275" s="684" t="s">
        <v>9173</v>
      </c>
      <c r="L2275" s="445">
        <v>18.671799828748838</v>
      </c>
      <c r="M2275" s="446">
        <f>L2275*ЗМІСТ!$E$13/1000*1.2</f>
        <v>1.1775153969122441</v>
      </c>
      <c r="N2275" s="874"/>
      <c r="O2275" s="875"/>
      <c r="P2275" s="1033"/>
      <c r="Q2275" s="887"/>
      <c r="R2275" s="672"/>
      <c r="S2275" s="670"/>
      <c r="T2275" s="671"/>
      <c r="U2275" s="425"/>
    </row>
    <row r="2276" spans="1:21" ht="13.5" customHeight="1" outlineLevel="1">
      <c r="A2276" s="425"/>
      <c r="B2276" s="170">
        <f t="shared" si="36"/>
        <v>2269</v>
      </c>
      <c r="C2276" s="21"/>
      <c r="D2276" s="47">
        <v>8595057690448</v>
      </c>
      <c r="E2276" s="204" t="s">
        <v>1927</v>
      </c>
      <c r="F2276" s="582" t="s">
        <v>7738</v>
      </c>
      <c r="G2276" s="715" t="s">
        <v>8567</v>
      </c>
      <c r="H2276" s="723">
        <v>20</v>
      </c>
      <c r="I2276" s="684">
        <v>9.5000000000000001E-2</v>
      </c>
      <c r="J2276" s="684">
        <v>0.2148188</v>
      </c>
      <c r="K2276" s="684" t="s">
        <v>9173</v>
      </c>
      <c r="L2276" s="445">
        <v>673.31919804639801</v>
      </c>
      <c r="M2276" s="446">
        <f>L2276*ЗМІСТ!$E$13/1000*1.2</f>
        <v>42.462094174526349</v>
      </c>
      <c r="N2276" s="874">
        <v>-6.7599070340374795E-2</v>
      </c>
      <c r="O2276" s="875"/>
      <c r="P2276" s="1033"/>
      <c r="Q2276" s="887"/>
      <c r="R2276" s="672"/>
      <c r="S2276" s="670"/>
      <c r="T2276" s="671"/>
      <c r="U2276" s="425"/>
    </row>
    <row r="2277" spans="1:21" ht="13.5" customHeight="1" outlineLevel="1">
      <c r="A2277" s="425"/>
      <c r="B2277" s="170">
        <f t="shared" si="36"/>
        <v>2270</v>
      </c>
      <c r="C2277" s="457"/>
      <c r="D2277" s="47">
        <v>8595057691551</v>
      </c>
      <c r="E2277" s="204" t="s">
        <v>4458</v>
      </c>
      <c r="F2277" s="582" t="s">
        <v>5149</v>
      </c>
      <c r="G2277" s="715" t="s">
        <v>8567</v>
      </c>
      <c r="H2277" s="723">
        <v>120</v>
      </c>
      <c r="I2277" s="684">
        <v>8.2000000000000003E-2</v>
      </c>
      <c r="J2277" s="684">
        <v>0.2148188</v>
      </c>
      <c r="K2277" s="684" t="s">
        <v>9173</v>
      </c>
      <c r="L2277" s="445">
        <v>1875.7116138061706</v>
      </c>
      <c r="M2277" s="446">
        <f>L2277*ЗМІСТ!$E$13/1000*1.2</f>
        <v>118.28957709921411</v>
      </c>
      <c r="N2277" s="874"/>
      <c r="O2277" s="875"/>
      <c r="P2277" s="1033"/>
      <c r="Q2277" s="887"/>
      <c r="R2277" s="672"/>
      <c r="S2277" s="670"/>
      <c r="T2277" s="671"/>
      <c r="U2277" s="425"/>
    </row>
    <row r="2278" spans="1:21" ht="13.5" customHeight="1" outlineLevel="1">
      <c r="A2278" s="425"/>
      <c r="B2278" s="170">
        <f t="shared" si="36"/>
        <v>2271</v>
      </c>
      <c r="C2278" s="457"/>
      <c r="D2278" s="47">
        <v>8595568934826</v>
      </c>
      <c r="E2278" s="204" t="s">
        <v>5083</v>
      </c>
      <c r="F2278" s="582" t="s">
        <v>5084</v>
      </c>
      <c r="G2278" s="715" t="s">
        <v>8567</v>
      </c>
      <c r="H2278" s="723">
        <v>160</v>
      </c>
      <c r="I2278" s="684">
        <v>0.121</v>
      </c>
      <c r="J2278" s="684">
        <v>0.25180000000000002</v>
      </c>
      <c r="K2278" s="684" t="s">
        <v>9173</v>
      </c>
      <c r="L2278" s="445">
        <v>2389.422508701658</v>
      </c>
      <c r="M2278" s="446">
        <f>L2278*ЗМІСТ!$E$13/1000*1.2</f>
        <v>150.68615878115995</v>
      </c>
      <c r="N2278" s="874">
        <v>-2.4504596900958738E-2</v>
      </c>
      <c r="O2278" s="875"/>
      <c r="P2278" s="1033"/>
      <c r="Q2278" s="887"/>
      <c r="R2278" s="672"/>
      <c r="S2278" s="670"/>
      <c r="T2278" s="671"/>
      <c r="U2278" s="425"/>
    </row>
    <row r="2279" spans="1:21" ht="13.5" customHeight="1" outlineLevel="1">
      <c r="A2279" s="425"/>
      <c r="B2279" s="170">
        <f t="shared" si="36"/>
        <v>2272</v>
      </c>
      <c r="C2279" s="457"/>
      <c r="D2279" s="47">
        <v>8595057627079</v>
      </c>
      <c r="E2279" s="204" t="s">
        <v>2357</v>
      </c>
      <c r="F2279" s="582" t="s">
        <v>7739</v>
      </c>
      <c r="G2279" s="715" t="s">
        <v>8567</v>
      </c>
      <c r="H2279" s="723">
        <v>20</v>
      </c>
      <c r="I2279" s="684">
        <v>0.121</v>
      </c>
      <c r="J2279" s="684">
        <v>0.25181530000000002</v>
      </c>
      <c r="K2279" s="684" t="s">
        <v>9173</v>
      </c>
      <c r="L2279" s="445">
        <v>863.11594853849954</v>
      </c>
      <c r="M2279" s="446">
        <f>L2279*ЗМІСТ!$E$13/1000*1.2</f>
        <v>54.431406080080173</v>
      </c>
      <c r="N2279" s="874"/>
      <c r="O2279" s="875"/>
      <c r="P2279" s="1033"/>
      <c r="Q2279" s="887"/>
      <c r="R2279" s="672"/>
      <c r="S2279" s="670"/>
      <c r="T2279" s="671"/>
      <c r="U2279" s="425"/>
    </row>
    <row r="2280" spans="1:21" ht="13.5" customHeight="1" outlineLevel="1">
      <c r="A2280" s="425"/>
      <c r="B2280" s="170">
        <f t="shared" si="36"/>
        <v>2273</v>
      </c>
      <c r="C2280" s="464"/>
      <c r="D2280" s="47">
        <v>8595057668775</v>
      </c>
      <c r="E2280" s="204" t="s">
        <v>2364</v>
      </c>
      <c r="F2280" s="582" t="s">
        <v>2365</v>
      </c>
      <c r="G2280" s="715" t="s">
        <v>8567</v>
      </c>
      <c r="H2280" s="723">
        <v>24</v>
      </c>
      <c r="I2280" s="684">
        <v>0.41670000000000001</v>
      </c>
      <c r="J2280" s="684">
        <v>1.1666666999999999</v>
      </c>
      <c r="K2280" s="684" t="s">
        <v>9173</v>
      </c>
      <c r="L2280" s="445">
        <v>5694.8374177693058</v>
      </c>
      <c r="M2280" s="446">
        <f>L2280*ЗМІСТ!$E$13/1000*1.2</f>
        <v>359.13831574021663</v>
      </c>
      <c r="N2280" s="874"/>
      <c r="O2280" s="875"/>
      <c r="P2280" s="1033"/>
      <c r="Q2280" s="887"/>
      <c r="R2280" s="672"/>
      <c r="S2280" s="670"/>
      <c r="T2280" s="671"/>
      <c r="U2280" s="425"/>
    </row>
    <row r="2281" spans="1:21" ht="13.5" customHeight="1" outlineLevel="1">
      <c r="A2281" s="425"/>
      <c r="B2281" s="170">
        <f t="shared" si="36"/>
        <v>2274</v>
      </c>
      <c r="C2281" s="464"/>
      <c r="D2281" s="47">
        <v>8595057668768</v>
      </c>
      <c r="E2281" s="204" t="s">
        <v>2362</v>
      </c>
      <c r="F2281" s="582" t="s">
        <v>2355</v>
      </c>
      <c r="G2281" s="715" t="s">
        <v>8567</v>
      </c>
      <c r="H2281" s="723">
        <v>32</v>
      </c>
      <c r="I2281" s="684">
        <v>0.23</v>
      </c>
      <c r="J2281" s="684">
        <v>1.2590766</v>
      </c>
      <c r="K2281" s="684" t="s">
        <v>9173</v>
      </c>
      <c r="L2281" s="445">
        <v>1572.7690651449111</v>
      </c>
      <c r="M2281" s="446">
        <f>L2281*ЗМІСТ!$E$13/1000*1.2</f>
        <v>99.184856681248235</v>
      </c>
      <c r="N2281" s="874">
        <v>-5.2407214834332437E-2</v>
      </c>
      <c r="O2281" s="875"/>
      <c r="P2281" s="1033"/>
      <c r="Q2281" s="887"/>
      <c r="R2281" s="672"/>
      <c r="S2281" s="670"/>
      <c r="T2281" s="671"/>
      <c r="U2281" s="425"/>
    </row>
    <row r="2282" spans="1:21" ht="13.5" customHeight="1" outlineLevel="1">
      <c r="A2282" s="425"/>
      <c r="B2282" s="170">
        <f t="shared" si="36"/>
        <v>2275</v>
      </c>
      <c r="C2282" s="464"/>
      <c r="D2282" s="47">
        <v>8595057614727</v>
      </c>
      <c r="E2282" s="204" t="s">
        <v>242</v>
      </c>
      <c r="F2282" s="582" t="s">
        <v>7740</v>
      </c>
      <c r="G2282" s="715" t="s">
        <v>8568</v>
      </c>
      <c r="H2282" s="723">
        <v>40</v>
      </c>
      <c r="I2282" s="684">
        <v>6.5000000000000002E-2</v>
      </c>
      <c r="J2282" s="684">
        <v>6.5981300000000007E-2</v>
      </c>
      <c r="K2282" s="684" t="s">
        <v>9173</v>
      </c>
      <c r="L2282" s="445">
        <v>2084.8158367235746</v>
      </c>
      <c r="M2282" s="446">
        <f>L2282*ЗМІСТ!$E$13/1000*1.2</f>
        <v>131.47649235660163</v>
      </c>
      <c r="N2282" s="874"/>
      <c r="O2282" s="875"/>
      <c r="P2282" s="1033"/>
      <c r="Q2282" s="887"/>
      <c r="R2282" s="672"/>
      <c r="S2282" s="670"/>
      <c r="T2282" s="671"/>
      <c r="U2282" s="425"/>
    </row>
    <row r="2283" spans="1:21" ht="13.5" customHeight="1" outlineLevel="1">
      <c r="A2283" s="425"/>
      <c r="B2283" s="170">
        <f t="shared" si="36"/>
        <v>2276</v>
      </c>
      <c r="C2283" s="465"/>
      <c r="D2283" s="47">
        <v>8595057614710</v>
      </c>
      <c r="E2283" s="204" t="s">
        <v>243</v>
      </c>
      <c r="F2283" s="582" t="s">
        <v>7741</v>
      </c>
      <c r="G2283" s="715" t="s">
        <v>8568</v>
      </c>
      <c r="H2283" s="723">
        <v>40</v>
      </c>
      <c r="I2283" s="684">
        <v>6.5000000000000002E-2</v>
      </c>
      <c r="J2283" s="684">
        <v>6.5981300000000007E-2</v>
      </c>
      <c r="K2283" s="684" t="s">
        <v>9173</v>
      </c>
      <c r="L2283" s="445">
        <v>2084.8158367235746</v>
      </c>
      <c r="M2283" s="446">
        <f>L2283*ЗМІСТ!$E$13/1000*1.2</f>
        <v>131.47649235660163</v>
      </c>
      <c r="N2283" s="874"/>
      <c r="O2283" s="875"/>
      <c r="P2283" s="1033"/>
      <c r="Q2283" s="887"/>
      <c r="R2283" s="672"/>
      <c r="S2283" s="670"/>
      <c r="T2283" s="671"/>
      <c r="U2283" s="425"/>
    </row>
    <row r="2284" spans="1:21" ht="13.5" customHeight="1" outlineLevel="1">
      <c r="A2284" s="425"/>
      <c r="B2284" s="170">
        <f t="shared" si="36"/>
        <v>2277</v>
      </c>
      <c r="C2284" s="465"/>
      <c r="D2284" s="47">
        <v>8595057614697</v>
      </c>
      <c r="E2284" s="204" t="s">
        <v>244</v>
      </c>
      <c r="F2284" s="582" t="s">
        <v>7742</v>
      </c>
      <c r="G2284" s="715" t="s">
        <v>8568</v>
      </c>
      <c r="H2284" s="723">
        <v>40</v>
      </c>
      <c r="I2284" s="684">
        <v>0.05</v>
      </c>
      <c r="J2284" s="684">
        <v>6.5981300000000007E-2</v>
      </c>
      <c r="K2284" s="684" t="s">
        <v>9173</v>
      </c>
      <c r="L2284" s="445">
        <v>1886.84196584802</v>
      </c>
      <c r="M2284" s="446">
        <f>L2284*ЗМІСТ!$E$13/1000*1.2</f>
        <v>118.99149983952498</v>
      </c>
      <c r="N2284" s="874"/>
      <c r="O2284" s="875"/>
      <c r="P2284" s="1033"/>
      <c r="Q2284" s="887"/>
      <c r="R2284" s="672"/>
      <c r="S2284" s="670"/>
      <c r="T2284" s="671"/>
      <c r="U2284" s="425"/>
    </row>
    <row r="2285" spans="1:21" ht="13.5" customHeight="1" outlineLevel="1">
      <c r="A2285" s="425"/>
      <c r="B2285" s="170">
        <f t="shared" ref="B2285:B2348" si="37">B2284+1</f>
        <v>2278</v>
      </c>
      <c r="C2285" s="465"/>
      <c r="D2285" s="47">
        <v>8595057614703</v>
      </c>
      <c r="E2285" s="204" t="s">
        <v>245</v>
      </c>
      <c r="F2285" s="582" t="s">
        <v>7743</v>
      </c>
      <c r="G2285" s="715" t="s">
        <v>8568</v>
      </c>
      <c r="H2285" s="723">
        <v>40</v>
      </c>
      <c r="I2285" s="684">
        <v>0.05</v>
      </c>
      <c r="J2285" s="684">
        <v>6.5981300000000007E-2</v>
      </c>
      <c r="K2285" s="684" t="s">
        <v>9173</v>
      </c>
      <c r="L2285" s="445">
        <v>1886.8980947089983</v>
      </c>
      <c r="M2285" s="446">
        <f>L2285*ЗМІСТ!$E$13/1000*1.2</f>
        <v>118.99503954103312</v>
      </c>
      <c r="N2285" s="874"/>
      <c r="O2285" s="875"/>
      <c r="P2285" s="1033"/>
      <c r="Q2285" s="887"/>
      <c r="R2285" s="672"/>
      <c r="S2285" s="670"/>
      <c r="T2285" s="671"/>
      <c r="U2285" s="425"/>
    </row>
    <row r="2286" spans="1:21" ht="13.5" customHeight="1" outlineLevel="1">
      <c r="A2286" s="425"/>
      <c r="B2286" s="170">
        <f t="shared" si="37"/>
        <v>2279</v>
      </c>
      <c r="C2286" s="465"/>
      <c r="D2286" s="47">
        <v>8595568934734</v>
      </c>
      <c r="E2286" s="204" t="s">
        <v>5034</v>
      </c>
      <c r="F2286" s="582" t="s">
        <v>7744</v>
      </c>
      <c r="G2286" s="715" t="s">
        <v>8567</v>
      </c>
      <c r="H2286" s="723">
        <v>6</v>
      </c>
      <c r="I2286" s="684">
        <v>0.89</v>
      </c>
      <c r="J2286" s="684">
        <v>8.9177</v>
      </c>
      <c r="K2286" s="684" t="s">
        <v>9173</v>
      </c>
      <c r="L2286" s="445">
        <v>18943.790523743093</v>
      </c>
      <c r="M2286" s="446">
        <f>L2286*ЗМІСТ!$E$13/1000*1.2</f>
        <v>1194.6681745828505</v>
      </c>
      <c r="N2286" s="874">
        <v>-8.9321427693910826E-2</v>
      </c>
      <c r="O2286" s="875"/>
      <c r="P2286" s="1033"/>
      <c r="Q2286" s="887"/>
      <c r="R2286" s="672"/>
      <c r="S2286" s="670"/>
      <c r="T2286" s="671"/>
      <c r="U2286" s="425"/>
    </row>
    <row r="2287" spans="1:21" ht="13.5" customHeight="1" outlineLevel="1">
      <c r="A2287" s="425"/>
      <c r="B2287" s="170">
        <f t="shared" si="37"/>
        <v>2280</v>
      </c>
      <c r="C2287" s="465"/>
      <c r="D2287" s="47">
        <v>8595568924636</v>
      </c>
      <c r="E2287" s="204" t="s">
        <v>2063</v>
      </c>
      <c r="F2287" s="582" t="s">
        <v>7745</v>
      </c>
      <c r="G2287" s="715" t="s">
        <v>8567</v>
      </c>
      <c r="H2287" s="723">
        <v>6</v>
      </c>
      <c r="I2287" s="684">
        <v>1.2</v>
      </c>
      <c r="J2287" s="684">
        <v>8.9177</v>
      </c>
      <c r="K2287" s="684" t="s">
        <v>9173</v>
      </c>
      <c r="L2287" s="445">
        <v>7574.61</v>
      </c>
      <c r="M2287" s="446">
        <f>L2287*ЗМІСТ!$E$13/1000*1.2</f>
        <v>477.68399310239994</v>
      </c>
      <c r="N2287" s="874"/>
      <c r="O2287" s="875"/>
      <c r="P2287" s="1033"/>
      <c r="Q2287" s="887"/>
      <c r="R2287" s="672"/>
      <c r="S2287" s="670"/>
      <c r="T2287" s="671"/>
      <c r="U2287" s="425"/>
    </row>
    <row r="2288" spans="1:21" ht="13.5" customHeight="1" outlineLevel="1">
      <c r="A2288" s="425"/>
      <c r="B2288" s="170">
        <f t="shared" si="37"/>
        <v>2281</v>
      </c>
      <c r="C2288" s="465"/>
      <c r="D2288" s="47">
        <v>8595057650572</v>
      </c>
      <c r="E2288" s="204" t="s">
        <v>2086</v>
      </c>
      <c r="F2288" s="582" t="s">
        <v>7746</v>
      </c>
      <c r="G2288" s="715" t="s">
        <v>8567</v>
      </c>
      <c r="H2288" s="723">
        <v>6</v>
      </c>
      <c r="I2288" s="684">
        <v>1.248</v>
      </c>
      <c r="J2288" s="684">
        <v>7.68825</v>
      </c>
      <c r="K2288" s="684" t="s">
        <v>9173</v>
      </c>
      <c r="L2288" s="445">
        <v>8055.83</v>
      </c>
      <c r="M2288" s="446">
        <f>L2288*ЗМІСТ!$E$13/1000*1.2</f>
        <v>508.03157418719996</v>
      </c>
      <c r="N2288" s="874"/>
      <c r="O2288" s="875"/>
      <c r="P2288" s="1033"/>
      <c r="Q2288" s="887"/>
      <c r="R2288" s="672"/>
      <c r="S2288" s="670"/>
      <c r="T2288" s="671"/>
      <c r="U2288" s="425"/>
    </row>
    <row r="2289" spans="1:21" ht="13.5" customHeight="1" outlineLevel="1">
      <c r="A2289" s="425"/>
      <c r="B2289" s="170">
        <f t="shared" si="37"/>
        <v>2282</v>
      </c>
      <c r="C2289" s="465"/>
      <c r="D2289" s="47">
        <v>8595568924704</v>
      </c>
      <c r="E2289" s="204" t="s">
        <v>4459</v>
      </c>
      <c r="F2289" s="582" t="s">
        <v>7747</v>
      </c>
      <c r="G2289" s="715" t="s">
        <v>8567</v>
      </c>
      <c r="H2289" s="723">
        <v>6</v>
      </c>
      <c r="I2289" s="684">
        <v>1.25</v>
      </c>
      <c r="J2289" s="684">
        <v>9.2931749999999997</v>
      </c>
      <c r="K2289" s="684" t="s">
        <v>9173</v>
      </c>
      <c r="L2289" s="445">
        <v>8419.02</v>
      </c>
      <c r="M2289" s="446">
        <f>L2289*ЗМІСТ!$E$13/1000*1.2</f>
        <v>530.93573023679994</v>
      </c>
      <c r="N2289" s="874"/>
      <c r="O2289" s="875"/>
      <c r="P2289" s="1033"/>
      <c r="Q2289" s="887"/>
      <c r="R2289" s="672"/>
      <c r="S2289" s="670"/>
      <c r="T2289" s="671"/>
      <c r="U2289" s="425"/>
    </row>
    <row r="2290" spans="1:21" ht="13.5" customHeight="1" outlineLevel="1">
      <c r="A2290" s="425"/>
      <c r="B2290" s="170">
        <f t="shared" si="37"/>
        <v>2283</v>
      </c>
      <c r="C2290" s="465"/>
      <c r="D2290" s="47">
        <v>8595057657205</v>
      </c>
      <c r="E2290" s="204" t="s">
        <v>2107</v>
      </c>
      <c r="F2290" s="582" t="s">
        <v>7748</v>
      </c>
      <c r="G2290" s="715" t="s">
        <v>8567</v>
      </c>
      <c r="H2290" s="723">
        <v>6</v>
      </c>
      <c r="I2290" s="684">
        <v>1.41</v>
      </c>
      <c r="J2290" s="684">
        <v>11.331375</v>
      </c>
      <c r="K2290" s="684" t="s">
        <v>9173</v>
      </c>
      <c r="L2290" s="445">
        <v>12196.81</v>
      </c>
      <c r="M2290" s="446">
        <f>L2290*ЗМІСТ!$E$13/1000*1.2</f>
        <v>769.1776743503998</v>
      </c>
      <c r="N2290" s="874"/>
      <c r="O2290" s="875"/>
      <c r="P2290" s="1033"/>
      <c r="Q2290" s="887"/>
      <c r="R2290" s="672"/>
      <c r="S2290" s="670"/>
      <c r="T2290" s="671"/>
      <c r="U2290" s="425"/>
    </row>
    <row r="2291" spans="1:21" ht="13.5" customHeight="1" outlineLevel="1">
      <c r="A2291" s="425"/>
      <c r="B2291" s="170">
        <f t="shared" si="37"/>
        <v>2284</v>
      </c>
      <c r="C2291" s="465"/>
      <c r="D2291" s="47">
        <v>8595568924773</v>
      </c>
      <c r="E2291" s="204" t="s">
        <v>4461</v>
      </c>
      <c r="F2291" s="582" t="s">
        <v>7749</v>
      </c>
      <c r="G2291" s="715" t="s">
        <v>8567</v>
      </c>
      <c r="H2291" s="723">
        <v>6</v>
      </c>
      <c r="I2291" s="684">
        <v>1.56</v>
      </c>
      <c r="J2291" s="684">
        <v>13.266</v>
      </c>
      <c r="K2291" s="684" t="s">
        <v>9173</v>
      </c>
      <c r="L2291" s="445">
        <v>12657.74</v>
      </c>
      <c r="M2291" s="446">
        <f>L2291*ЗМІСТ!$E$13/1000*1.2</f>
        <v>798.24569012159998</v>
      </c>
      <c r="N2291" s="874"/>
      <c r="O2291" s="875"/>
      <c r="P2291" s="1033"/>
      <c r="Q2291" s="887"/>
      <c r="R2291" s="672"/>
      <c r="S2291" s="670"/>
      <c r="T2291" s="671"/>
      <c r="U2291" s="425"/>
    </row>
    <row r="2292" spans="1:21" ht="13.5" customHeight="1" outlineLevel="1">
      <c r="A2292" s="425"/>
      <c r="B2292" s="170">
        <f t="shared" si="37"/>
        <v>2285</v>
      </c>
      <c r="C2292" s="465"/>
      <c r="D2292" s="47">
        <v>8595057668683</v>
      </c>
      <c r="E2292" s="204" t="s">
        <v>2130</v>
      </c>
      <c r="F2292" s="582" t="s">
        <v>7750</v>
      </c>
      <c r="G2292" s="715" t="s">
        <v>8567</v>
      </c>
      <c r="H2292" s="723">
        <v>6</v>
      </c>
      <c r="I2292" s="684">
        <v>1.9139999999999999</v>
      </c>
      <c r="J2292" s="684">
        <v>16.205625000000001</v>
      </c>
      <c r="K2292" s="684" t="s">
        <v>9173</v>
      </c>
      <c r="L2292" s="445">
        <v>16472.21</v>
      </c>
      <c r="M2292" s="446">
        <f>L2292*ЗМІСТ!$E$13/1000*1.2</f>
        <v>1038.8008158864</v>
      </c>
      <c r="N2292" s="874"/>
      <c r="O2292" s="875"/>
      <c r="P2292" s="1033"/>
      <c r="Q2292" s="887"/>
      <c r="R2292" s="672"/>
      <c r="S2292" s="670"/>
      <c r="T2292" s="671"/>
      <c r="U2292" s="425"/>
    </row>
    <row r="2293" spans="1:21" ht="13.5" customHeight="1" outlineLevel="1">
      <c r="A2293" s="425"/>
      <c r="B2293" s="170">
        <f t="shared" si="37"/>
        <v>2286</v>
      </c>
      <c r="C2293" s="465"/>
      <c r="D2293" s="47">
        <v>8595568925473</v>
      </c>
      <c r="E2293" s="204" t="s">
        <v>4462</v>
      </c>
      <c r="F2293" s="582" t="s">
        <v>7751</v>
      </c>
      <c r="G2293" s="715" t="s">
        <v>8567</v>
      </c>
      <c r="H2293" s="723">
        <v>12</v>
      </c>
      <c r="I2293" s="684">
        <v>0.75</v>
      </c>
      <c r="J2293" s="684">
        <v>5.4102499999999996</v>
      </c>
      <c r="K2293" s="684" t="s">
        <v>9173</v>
      </c>
      <c r="L2293" s="445">
        <v>16835.242036500051</v>
      </c>
      <c r="M2293" s="446">
        <f>L2293*ЗМІСТ!$E$13/1000*1.2</f>
        <v>1061.6950101511134</v>
      </c>
      <c r="N2293" s="874">
        <v>-9.3578826990580205E-2</v>
      </c>
      <c r="O2293" s="875"/>
      <c r="P2293" s="1033"/>
      <c r="Q2293" s="887"/>
      <c r="R2293" s="672"/>
      <c r="S2293" s="670"/>
      <c r="T2293" s="671"/>
      <c r="U2293" s="425"/>
    </row>
    <row r="2294" spans="1:21" ht="13.5" customHeight="1" outlineLevel="1">
      <c r="A2294" s="425"/>
      <c r="B2294" s="170">
        <f t="shared" si="37"/>
        <v>2287</v>
      </c>
      <c r="C2294" s="465"/>
      <c r="D2294" s="47">
        <v>8595057688056</v>
      </c>
      <c r="E2294" s="204" t="s">
        <v>2039</v>
      </c>
      <c r="F2294" s="582" t="s">
        <v>7752</v>
      </c>
      <c r="G2294" s="715" t="s">
        <v>8567</v>
      </c>
      <c r="H2294" s="723">
        <v>12</v>
      </c>
      <c r="I2294" s="684">
        <v>0.88500000000000001</v>
      </c>
      <c r="J2294" s="684">
        <v>5.4102499999999996</v>
      </c>
      <c r="K2294" s="684" t="s">
        <v>9173</v>
      </c>
      <c r="L2294" s="445">
        <v>5723.59</v>
      </c>
      <c r="M2294" s="446">
        <f>L2294*ЗМІСТ!$E$13/1000*1.2</f>
        <v>360.95156398559999</v>
      </c>
      <c r="N2294" s="874"/>
      <c r="O2294" s="875"/>
      <c r="P2294" s="1033"/>
      <c r="Q2294" s="887"/>
      <c r="R2294" s="672"/>
      <c r="S2294" s="670"/>
      <c r="T2294" s="671"/>
      <c r="U2294" s="425"/>
    </row>
    <row r="2295" spans="1:21" ht="13.5" customHeight="1" outlineLevel="1">
      <c r="A2295" s="425"/>
      <c r="B2295" s="170">
        <f t="shared" si="37"/>
        <v>2288</v>
      </c>
      <c r="C2295" s="465"/>
      <c r="D2295" s="47">
        <v>8595057664364</v>
      </c>
      <c r="E2295" s="204" t="s">
        <v>2359</v>
      </c>
      <c r="F2295" s="582" t="s">
        <v>2360</v>
      </c>
      <c r="G2295" s="715" t="s">
        <v>8567</v>
      </c>
      <c r="H2295" s="723">
        <v>160</v>
      </c>
      <c r="I2295" s="684">
        <v>0.121</v>
      </c>
      <c r="J2295" s="684">
        <v>0.25181530000000002</v>
      </c>
      <c r="K2295" s="684" t="s">
        <v>9173</v>
      </c>
      <c r="L2295" s="445">
        <v>2472.0258982375494</v>
      </c>
      <c r="M2295" s="446">
        <f>L2295*ЗМІСТ!$E$13/1000*1.2</f>
        <v>155.89544572230909</v>
      </c>
      <c r="N2295" s="874">
        <v>-4.1851576375485249E-2</v>
      </c>
      <c r="O2295" s="875"/>
      <c r="P2295" s="1033"/>
      <c r="Q2295" s="887"/>
      <c r="R2295" s="672"/>
      <c r="S2295" s="670"/>
      <c r="T2295" s="671"/>
      <c r="U2295" s="425"/>
    </row>
    <row r="2296" spans="1:21" ht="13.5" customHeight="1" outlineLevel="1">
      <c r="A2296" s="425"/>
      <c r="B2296" s="170">
        <f t="shared" si="37"/>
        <v>2289</v>
      </c>
      <c r="C2296" s="465"/>
      <c r="D2296" s="47">
        <v>8595057690837</v>
      </c>
      <c r="E2296" s="204" t="s">
        <v>140</v>
      </c>
      <c r="F2296" s="582" t="s">
        <v>7768</v>
      </c>
      <c r="G2296" s="715" t="s">
        <v>8568</v>
      </c>
      <c r="H2296" s="723">
        <v>1</v>
      </c>
      <c r="I2296" s="684">
        <v>1.55E-2</v>
      </c>
      <c r="J2296" s="684">
        <v>2.5299200000000001E-2</v>
      </c>
      <c r="K2296" s="684" t="s">
        <v>9173</v>
      </c>
      <c r="L2296" s="445">
        <v>1624.2834905654315</v>
      </c>
      <c r="M2296" s="446">
        <f>L2296*ЗМІСТ!$E$13/1000*1.2</f>
        <v>102.43355416365986</v>
      </c>
      <c r="N2296" s="874"/>
      <c r="O2296" s="875"/>
      <c r="P2296" s="1033"/>
      <c r="Q2296" s="887"/>
      <c r="R2296" s="672"/>
      <c r="S2296" s="670"/>
      <c r="T2296" s="671"/>
      <c r="U2296" s="425"/>
    </row>
    <row r="2297" spans="1:21" ht="13.5" customHeight="1" outlineLevel="1">
      <c r="A2297" s="425"/>
      <c r="B2297" s="170">
        <f t="shared" si="37"/>
        <v>2290</v>
      </c>
      <c r="C2297" s="465"/>
      <c r="D2297" s="47">
        <v>8595057627345</v>
      </c>
      <c r="E2297" s="204" t="s">
        <v>4478</v>
      </c>
      <c r="F2297" s="582" t="s">
        <v>7769</v>
      </c>
      <c r="G2297" s="715" t="s">
        <v>8568</v>
      </c>
      <c r="H2297" s="723">
        <v>10</v>
      </c>
      <c r="I2297" s="829">
        <v>4.0000000000000001E-3</v>
      </c>
      <c r="J2297" s="684">
        <v>1.6E-2</v>
      </c>
      <c r="K2297" s="684" t="s">
        <v>9173</v>
      </c>
      <c r="L2297" s="445">
        <v>2842.4833404645337</v>
      </c>
      <c r="M2297" s="446">
        <f>L2297*ЗМІСТ!$E$13/1000*1.2</f>
        <v>179.25791458572084</v>
      </c>
      <c r="N2297" s="874"/>
      <c r="O2297" s="875"/>
      <c r="P2297" s="1033"/>
      <c r="Q2297" s="887"/>
      <c r="R2297" s="672"/>
      <c r="S2297" s="670"/>
      <c r="T2297" s="671"/>
      <c r="U2297" s="425"/>
    </row>
    <row r="2298" spans="1:21" ht="13.5" customHeight="1" outlineLevel="1">
      <c r="A2298" s="425"/>
      <c r="B2298" s="170">
        <f t="shared" si="37"/>
        <v>2291</v>
      </c>
      <c r="C2298" s="465"/>
      <c r="D2298" s="47">
        <v>8595568904447</v>
      </c>
      <c r="E2298" s="204" t="s">
        <v>4479</v>
      </c>
      <c r="F2298" s="582" t="s">
        <v>7770</v>
      </c>
      <c r="G2298" s="715" t="s">
        <v>8568</v>
      </c>
      <c r="H2298" s="723">
        <v>10</v>
      </c>
      <c r="I2298" s="684">
        <v>8.9999999999999993E-3</v>
      </c>
      <c r="J2298" s="684">
        <v>0.14399999999999999</v>
      </c>
      <c r="K2298" s="684" t="s">
        <v>9173</v>
      </c>
      <c r="L2298" s="445">
        <v>1344.6153846153848</v>
      </c>
      <c r="M2298" s="446">
        <f>L2298*ЗМІСТ!$E$13/1000*1.2</f>
        <v>84.796609476923081</v>
      </c>
      <c r="N2298" s="874">
        <v>-2.2246049004718969E-2</v>
      </c>
      <c r="O2298" s="875"/>
      <c r="P2298" s="1033"/>
      <c r="Q2298" s="887"/>
      <c r="R2298" s="672"/>
      <c r="S2298" s="670"/>
      <c r="T2298" s="671"/>
      <c r="U2298" s="425"/>
    </row>
    <row r="2299" spans="1:21" ht="13.5" customHeight="1" outlineLevel="1">
      <c r="A2299" s="425"/>
      <c r="B2299" s="170">
        <f t="shared" si="37"/>
        <v>2292</v>
      </c>
      <c r="C2299" s="465"/>
      <c r="D2299" s="47">
        <v>8595568904430</v>
      </c>
      <c r="E2299" s="204" t="s">
        <v>4480</v>
      </c>
      <c r="F2299" s="582" t="s">
        <v>7771</v>
      </c>
      <c r="G2299" s="715" t="s">
        <v>8568</v>
      </c>
      <c r="H2299" s="723">
        <v>10</v>
      </c>
      <c r="I2299" s="684">
        <v>8.0000000000000002E-3</v>
      </c>
      <c r="J2299" s="684">
        <v>1.2500000000000001E-2</v>
      </c>
      <c r="K2299" s="684" t="s">
        <v>9173</v>
      </c>
      <c r="L2299" s="445">
        <v>1639.49</v>
      </c>
      <c r="M2299" s="446">
        <f>L2299*ЗМІСТ!$E$13/1000*1.2</f>
        <v>103.3925350416</v>
      </c>
      <c r="N2299" s="874"/>
      <c r="O2299" s="875"/>
      <c r="P2299" s="1033"/>
      <c r="Q2299" s="887"/>
      <c r="R2299" s="672"/>
      <c r="S2299" s="670"/>
      <c r="T2299" s="671"/>
      <c r="U2299" s="425"/>
    </row>
    <row r="2300" spans="1:21" ht="13.5" customHeight="1" outlineLevel="1">
      <c r="A2300" s="425"/>
      <c r="B2300" s="170">
        <f t="shared" si="37"/>
        <v>2293</v>
      </c>
      <c r="C2300" s="465"/>
      <c r="D2300" s="47">
        <v>8595568928757</v>
      </c>
      <c r="E2300" s="204" t="s">
        <v>4481</v>
      </c>
      <c r="F2300" s="582" t="s">
        <v>7772</v>
      </c>
      <c r="G2300" s="715" t="s">
        <v>8568</v>
      </c>
      <c r="H2300" s="723">
        <v>100</v>
      </c>
      <c r="I2300" s="684">
        <v>5.5E-2</v>
      </c>
      <c r="J2300" s="684">
        <v>1.2E-2</v>
      </c>
      <c r="K2300" s="684" t="s">
        <v>9173</v>
      </c>
      <c r="L2300" s="445">
        <v>1128.4005342746282</v>
      </c>
      <c r="M2300" s="446">
        <f>L2300*ЗМІСТ!$E$13/1000*1.2</f>
        <v>71.161270749409653</v>
      </c>
      <c r="N2300" s="874"/>
      <c r="O2300" s="875"/>
      <c r="P2300" s="1033"/>
      <c r="Q2300" s="887"/>
      <c r="R2300" s="672"/>
      <c r="S2300" s="670"/>
      <c r="T2300" s="671"/>
      <c r="U2300" s="425"/>
    </row>
    <row r="2301" spans="1:21" ht="13.5" customHeight="1" outlineLevel="1">
      <c r="A2301" s="425"/>
      <c r="B2301" s="170">
        <f t="shared" si="37"/>
        <v>2294</v>
      </c>
      <c r="C2301" s="465"/>
      <c r="D2301" s="47">
        <v>8595057628717</v>
      </c>
      <c r="E2301" s="204" t="s">
        <v>4482</v>
      </c>
      <c r="F2301" s="582" t="s">
        <v>7773</v>
      </c>
      <c r="G2301" s="715" t="s">
        <v>8568</v>
      </c>
      <c r="H2301" s="723">
        <v>100</v>
      </c>
      <c r="I2301" s="684">
        <v>0.04</v>
      </c>
      <c r="J2301" s="684">
        <v>1.41488E-2</v>
      </c>
      <c r="K2301" s="684" t="s">
        <v>9173</v>
      </c>
      <c r="L2301" s="445">
        <v>387.52809485435955</v>
      </c>
      <c r="M2301" s="446">
        <f>L2301*ЗМІСТ!$E$13/1000*1.2</f>
        <v>24.439009769400155</v>
      </c>
      <c r="N2301" s="874"/>
      <c r="O2301" s="875"/>
      <c r="P2301" s="1033"/>
      <c r="Q2301" s="887"/>
      <c r="R2301" s="672"/>
      <c r="S2301" s="670"/>
      <c r="T2301" s="671"/>
      <c r="U2301" s="425"/>
    </row>
    <row r="2302" spans="1:21" ht="13.5" customHeight="1" outlineLevel="1">
      <c r="A2302" s="425"/>
      <c r="B2302" s="170">
        <f t="shared" si="37"/>
        <v>2295</v>
      </c>
      <c r="C2302" s="464"/>
      <c r="D2302" s="47">
        <v>8595057633117</v>
      </c>
      <c r="E2302" s="204" t="s">
        <v>4483</v>
      </c>
      <c r="F2302" s="582" t="s">
        <v>7774</v>
      </c>
      <c r="G2302" s="715" t="s">
        <v>8568</v>
      </c>
      <c r="H2302" s="723">
        <v>100</v>
      </c>
      <c r="I2302" s="684">
        <v>0.04</v>
      </c>
      <c r="J2302" s="684">
        <v>1.32E-2</v>
      </c>
      <c r="K2302" s="684" t="s">
        <v>9173</v>
      </c>
      <c r="L2302" s="445">
        <v>494.73821584120617</v>
      </c>
      <c r="M2302" s="446">
        <f>L2302*ЗМІСТ!$E$13/1000*1.2</f>
        <v>31.200091685695288</v>
      </c>
      <c r="N2302" s="874"/>
      <c r="O2302" s="875"/>
      <c r="P2302" s="1033"/>
      <c r="Q2302" s="887"/>
      <c r="R2302" s="672"/>
      <c r="S2302" s="670"/>
      <c r="T2302" s="671"/>
      <c r="U2302" s="425"/>
    </row>
    <row r="2303" spans="1:21" ht="13.5" customHeight="1" outlineLevel="1">
      <c r="A2303" s="425"/>
      <c r="B2303" s="170">
        <f t="shared" si="37"/>
        <v>2296</v>
      </c>
      <c r="C2303" s="464"/>
      <c r="D2303" s="47">
        <v>8595057631496</v>
      </c>
      <c r="E2303" s="204" t="s">
        <v>4484</v>
      </c>
      <c r="F2303" s="582" t="s">
        <v>7775</v>
      </c>
      <c r="G2303" s="715" t="s">
        <v>8568</v>
      </c>
      <c r="H2303" s="723">
        <v>100</v>
      </c>
      <c r="I2303" s="684">
        <v>0.03</v>
      </c>
      <c r="J2303" s="684">
        <v>1.2E-2</v>
      </c>
      <c r="K2303" s="684" t="s">
        <v>9173</v>
      </c>
      <c r="L2303" s="445">
        <v>282.1141632855103</v>
      </c>
      <c r="M2303" s="446">
        <f>L2303*ЗМІСТ!$E$13/1000*1.2</f>
        <v>17.791202455171295</v>
      </c>
      <c r="N2303" s="874"/>
      <c r="O2303" s="875"/>
      <c r="P2303" s="1033"/>
      <c r="Q2303" s="887"/>
      <c r="R2303" s="672"/>
      <c r="S2303" s="670"/>
      <c r="T2303" s="671"/>
      <c r="U2303" s="425"/>
    </row>
    <row r="2304" spans="1:21" ht="13.5" customHeight="1" outlineLevel="1">
      <c r="A2304" s="425"/>
      <c r="B2304" s="170">
        <f t="shared" si="37"/>
        <v>2297</v>
      </c>
      <c r="C2304" s="465"/>
      <c r="D2304" s="47">
        <v>8595057631502</v>
      </c>
      <c r="E2304" s="204" t="s">
        <v>4485</v>
      </c>
      <c r="F2304" s="582" t="s">
        <v>7776</v>
      </c>
      <c r="G2304" s="715" t="s">
        <v>8568</v>
      </c>
      <c r="H2304" s="723">
        <v>100</v>
      </c>
      <c r="I2304" s="684">
        <v>0.03</v>
      </c>
      <c r="J2304" s="684">
        <v>1.2E-2</v>
      </c>
      <c r="K2304" s="684" t="s">
        <v>9173</v>
      </c>
      <c r="L2304" s="445">
        <v>325.53146166111497</v>
      </c>
      <c r="M2304" s="446">
        <f>L2304*ЗМІСТ!$E$13/1000*1.2</f>
        <v>20.529264013162688</v>
      </c>
      <c r="N2304" s="874"/>
      <c r="O2304" s="875"/>
      <c r="P2304" s="1033"/>
      <c r="Q2304" s="887"/>
      <c r="R2304" s="672"/>
      <c r="S2304" s="670"/>
      <c r="T2304" s="671"/>
      <c r="U2304" s="425"/>
    </row>
    <row r="2305" spans="1:21" ht="13.5" customHeight="1" outlineLevel="1">
      <c r="A2305" s="425"/>
      <c r="B2305" s="170">
        <f t="shared" si="37"/>
        <v>2298</v>
      </c>
      <c r="C2305" s="465"/>
      <c r="D2305" s="47">
        <v>8595057630468</v>
      </c>
      <c r="E2305" s="204" t="s">
        <v>4486</v>
      </c>
      <c r="F2305" s="582" t="s">
        <v>7777</v>
      </c>
      <c r="G2305" s="715" t="s">
        <v>8568</v>
      </c>
      <c r="H2305" s="723">
        <v>100</v>
      </c>
      <c r="I2305" s="684">
        <v>3.8190000000000002E-2</v>
      </c>
      <c r="J2305" s="684">
        <v>3.3075E-2</v>
      </c>
      <c r="K2305" s="684" t="s">
        <v>9173</v>
      </c>
      <c r="L2305" s="445">
        <v>506.87000097680101</v>
      </c>
      <c r="M2305" s="446">
        <f>L2305*ЗМІСТ!$E$13/1000*1.2</f>
        <v>31.965168642400815</v>
      </c>
      <c r="N2305" s="874">
        <v>-0.25222766290451881</v>
      </c>
      <c r="O2305" s="875"/>
      <c r="P2305" s="1033"/>
      <c r="Q2305" s="887"/>
      <c r="R2305" s="672"/>
      <c r="S2305" s="670"/>
      <c r="T2305" s="671"/>
      <c r="U2305" s="425"/>
    </row>
    <row r="2306" spans="1:21" ht="13.5" customHeight="1" outlineLevel="1">
      <c r="A2306" s="425"/>
      <c r="B2306" s="170">
        <f t="shared" si="37"/>
        <v>2299</v>
      </c>
      <c r="C2306" s="465"/>
      <c r="D2306" s="47">
        <v>8595057640726</v>
      </c>
      <c r="E2306" s="204" t="s">
        <v>4487</v>
      </c>
      <c r="F2306" s="582" t="s">
        <v>7778</v>
      </c>
      <c r="G2306" s="715" t="s">
        <v>8568</v>
      </c>
      <c r="H2306" s="723">
        <v>100</v>
      </c>
      <c r="I2306" s="684">
        <v>0.04</v>
      </c>
      <c r="J2306" s="684">
        <v>4.7E-2</v>
      </c>
      <c r="K2306" s="684" t="s">
        <v>9173</v>
      </c>
      <c r="L2306" s="445">
        <v>510.65261355311355</v>
      </c>
      <c r="M2306" s="446">
        <f>L2306*ЗМІСТ!$E$13/1000*1.2</f>
        <v>32.20371471669538</v>
      </c>
      <c r="N2306" s="874">
        <v>-0.25974721963766312</v>
      </c>
      <c r="O2306" s="875"/>
      <c r="P2306" s="1033"/>
      <c r="Q2306" s="887"/>
      <c r="R2306" s="672"/>
      <c r="S2306" s="670"/>
      <c r="T2306" s="671"/>
      <c r="U2306" s="425"/>
    </row>
    <row r="2307" spans="1:21" ht="13.5" customHeight="1" outlineLevel="1">
      <c r="A2307" s="425"/>
      <c r="B2307" s="170">
        <f t="shared" si="37"/>
        <v>2300</v>
      </c>
      <c r="C2307" s="465"/>
      <c r="D2307" s="47">
        <v>8595057640719</v>
      </c>
      <c r="E2307" s="204" t="s">
        <v>4488</v>
      </c>
      <c r="F2307" s="582" t="s">
        <v>7779</v>
      </c>
      <c r="G2307" s="715" t="s">
        <v>8568</v>
      </c>
      <c r="H2307" s="723">
        <v>100</v>
      </c>
      <c r="I2307" s="684">
        <v>0.03</v>
      </c>
      <c r="J2307" s="684">
        <v>3.3075E-2</v>
      </c>
      <c r="K2307" s="684" t="s">
        <v>9173</v>
      </c>
      <c r="L2307" s="445">
        <v>406.00035006104997</v>
      </c>
      <c r="M2307" s="446">
        <f>L2307*ЗМІСТ!$E$13/1000*1.2</f>
        <v>25.603941116194047</v>
      </c>
      <c r="N2307" s="874">
        <v>-0.41131773934445592</v>
      </c>
      <c r="O2307" s="875"/>
      <c r="P2307" s="1033"/>
      <c r="Q2307" s="887"/>
      <c r="R2307" s="672"/>
      <c r="S2307" s="670"/>
      <c r="T2307" s="671"/>
      <c r="U2307" s="425"/>
    </row>
    <row r="2308" spans="1:21" ht="13.5" customHeight="1" outlineLevel="1">
      <c r="A2308" s="425"/>
      <c r="B2308" s="170">
        <f t="shared" si="37"/>
        <v>2301</v>
      </c>
      <c r="C2308" s="465"/>
      <c r="D2308" s="47">
        <v>8595057630475</v>
      </c>
      <c r="E2308" s="204" t="s">
        <v>4489</v>
      </c>
      <c r="F2308" s="582" t="s">
        <v>7780</v>
      </c>
      <c r="G2308" s="715" t="s">
        <v>8568</v>
      </c>
      <c r="H2308" s="723">
        <v>100</v>
      </c>
      <c r="I2308" s="684">
        <v>0.03</v>
      </c>
      <c r="J2308" s="684">
        <v>3.3075E-2</v>
      </c>
      <c r="K2308" s="684" t="s">
        <v>9173</v>
      </c>
      <c r="L2308" s="445">
        <v>406.00035006104997</v>
      </c>
      <c r="M2308" s="446">
        <f>L2308*ЗМІСТ!$E$13/1000*1.2</f>
        <v>25.603941116194047</v>
      </c>
      <c r="N2308" s="874">
        <v>-0.41572899726202861</v>
      </c>
      <c r="O2308" s="875"/>
      <c r="P2308" s="1033"/>
      <c r="Q2308" s="887"/>
      <c r="R2308" s="672"/>
      <c r="S2308" s="670"/>
      <c r="T2308" s="671"/>
      <c r="U2308" s="425"/>
    </row>
    <row r="2309" spans="1:21" ht="13.5" customHeight="1" outlineLevel="1">
      <c r="A2309" s="425"/>
      <c r="B2309" s="170">
        <f t="shared" si="37"/>
        <v>2302</v>
      </c>
      <c r="C2309" s="465"/>
      <c r="D2309" s="47">
        <v>8595057610569</v>
      </c>
      <c r="E2309" s="535" t="s">
        <v>1037</v>
      </c>
      <c r="F2309" s="586" t="s">
        <v>7781</v>
      </c>
      <c r="G2309" s="715" t="s">
        <v>8568</v>
      </c>
      <c r="H2309" s="723">
        <v>60</v>
      </c>
      <c r="I2309" s="684">
        <v>8.4000000000000005E-2</v>
      </c>
      <c r="J2309" s="684">
        <v>0.47458129999999998</v>
      </c>
      <c r="K2309" s="684" t="s">
        <v>9173</v>
      </c>
      <c r="L2309" s="445">
        <v>1709.5045405372402</v>
      </c>
      <c r="M2309" s="446">
        <f>L2309*ЗМІСТ!$E$13/1000*1.2</f>
        <v>107.80792082371401</v>
      </c>
      <c r="N2309" s="874">
        <v>-6.7599069250168495E-2</v>
      </c>
      <c r="O2309" s="875"/>
      <c r="P2309" s="1033"/>
      <c r="Q2309" s="887"/>
      <c r="R2309" s="672"/>
      <c r="S2309" s="670"/>
      <c r="T2309" s="671"/>
      <c r="U2309" s="425"/>
    </row>
    <row r="2310" spans="1:21" ht="13.5" customHeight="1" outlineLevel="1">
      <c r="A2310" s="425"/>
      <c r="B2310" s="170">
        <f t="shared" si="37"/>
        <v>2303</v>
      </c>
      <c r="C2310" s="465"/>
      <c r="D2310" s="47">
        <v>8595057610583</v>
      </c>
      <c r="E2310" s="536" t="s">
        <v>2443</v>
      </c>
      <c r="F2310" s="586" t="s">
        <v>7782</v>
      </c>
      <c r="G2310" s="715" t="s">
        <v>8568</v>
      </c>
      <c r="H2310" s="723">
        <v>60</v>
      </c>
      <c r="I2310" s="684">
        <v>8.7999999999999995E-2</v>
      </c>
      <c r="J2310" s="684">
        <v>0.47458129999999998</v>
      </c>
      <c r="K2310" s="684" t="s">
        <v>9173</v>
      </c>
      <c r="L2310" s="445">
        <v>1368.2337754740086</v>
      </c>
      <c r="M2310" s="446">
        <f>L2310*ЗМІСТ!$E$13/1000*1.2</f>
        <v>86.286075899088786</v>
      </c>
      <c r="N2310" s="874"/>
      <c r="O2310" s="875"/>
      <c r="P2310" s="1033"/>
      <c r="Q2310" s="887"/>
      <c r="R2310" s="672"/>
      <c r="S2310" s="670"/>
      <c r="T2310" s="671"/>
      <c r="U2310" s="425"/>
    </row>
    <row r="2311" spans="1:21" ht="13.5" customHeight="1" outlineLevel="1">
      <c r="A2311" s="425"/>
      <c r="B2311" s="170">
        <f t="shared" si="37"/>
        <v>2304</v>
      </c>
      <c r="C2311" s="466"/>
      <c r="D2311" s="47">
        <v>8595057657021</v>
      </c>
      <c r="E2311" s="536" t="s">
        <v>2445</v>
      </c>
      <c r="F2311" s="586" t="s">
        <v>7783</v>
      </c>
      <c r="G2311" s="715" t="s">
        <v>8568</v>
      </c>
      <c r="H2311" s="723">
        <v>60</v>
      </c>
      <c r="I2311" s="684">
        <v>7.6499999999999999E-2</v>
      </c>
      <c r="J2311" s="684">
        <v>0.47458129999999998</v>
      </c>
      <c r="K2311" s="684" t="s">
        <v>9173</v>
      </c>
      <c r="L2311" s="445">
        <v>2564.8522787146849</v>
      </c>
      <c r="M2311" s="446">
        <f>L2311*ЗМІСТ!$E$13/1000*1.2</f>
        <v>161.74943372849827</v>
      </c>
      <c r="N2311" s="874"/>
      <c r="O2311" s="875"/>
      <c r="P2311" s="1033"/>
      <c r="Q2311" s="887"/>
      <c r="R2311" s="672"/>
      <c r="S2311" s="670"/>
      <c r="T2311" s="671"/>
      <c r="U2311" s="425"/>
    </row>
    <row r="2312" spans="1:21" ht="13.5" customHeight="1" outlineLevel="1">
      <c r="A2312" s="425"/>
      <c r="B2312" s="170">
        <f t="shared" si="37"/>
        <v>2305</v>
      </c>
      <c r="C2312" s="466"/>
      <c r="D2312" s="47">
        <v>8595057657038</v>
      </c>
      <c r="E2312" s="535" t="s">
        <v>2448</v>
      </c>
      <c r="F2312" s="586" t="s">
        <v>7784</v>
      </c>
      <c r="G2312" s="715" t="s">
        <v>8568</v>
      </c>
      <c r="H2312" s="723">
        <v>60</v>
      </c>
      <c r="I2312" s="684">
        <v>8.7999999999999995E-2</v>
      </c>
      <c r="J2312" s="684">
        <v>0.47458129999999998</v>
      </c>
      <c r="K2312" s="684" t="s">
        <v>9173</v>
      </c>
      <c r="L2312" s="445">
        <v>1766.751540903663</v>
      </c>
      <c r="M2312" s="446">
        <f>L2312*ЗМІСТ!$E$13/1000*1.2</f>
        <v>111.41813649530205</v>
      </c>
      <c r="N2312" s="874"/>
      <c r="O2312" s="875"/>
      <c r="P2312" s="1033"/>
      <c r="Q2312" s="887"/>
      <c r="R2312" s="672"/>
      <c r="S2312" s="670"/>
      <c r="T2312" s="671"/>
      <c r="U2312" s="425"/>
    </row>
    <row r="2313" spans="1:21" ht="13.5" customHeight="1" outlineLevel="1">
      <c r="A2313" s="425"/>
      <c r="B2313" s="170">
        <f t="shared" si="37"/>
        <v>2306</v>
      </c>
      <c r="C2313" s="466"/>
      <c r="D2313" s="47">
        <v>8595568910370</v>
      </c>
      <c r="E2313" s="535" t="s">
        <v>2451</v>
      </c>
      <c r="F2313" s="586" t="s">
        <v>7785</v>
      </c>
      <c r="G2313" s="715" t="s">
        <v>8568</v>
      </c>
      <c r="H2313" s="723">
        <v>60</v>
      </c>
      <c r="I2313" s="684">
        <v>8.7999999999999995E-2</v>
      </c>
      <c r="J2313" s="684">
        <v>0.47458129999999998</v>
      </c>
      <c r="K2313" s="684" t="s">
        <v>9173</v>
      </c>
      <c r="L2313" s="445">
        <v>1730.65595065975</v>
      </c>
      <c r="M2313" s="446">
        <f>L2313*ЗМІСТ!$E$13/1000*1.2</f>
        <v>109.14180996745435</v>
      </c>
      <c r="N2313" s="874"/>
      <c r="O2313" s="875"/>
      <c r="P2313" s="1033"/>
      <c r="Q2313" s="887"/>
      <c r="R2313" s="672"/>
      <c r="S2313" s="670"/>
      <c r="T2313" s="671"/>
      <c r="U2313" s="425"/>
    </row>
    <row r="2314" spans="1:21" ht="13.5" customHeight="1" outlineLevel="1">
      <c r="A2314" s="425"/>
      <c r="B2314" s="170">
        <f t="shared" si="37"/>
        <v>2307</v>
      </c>
      <c r="C2314" s="465"/>
      <c r="D2314" s="47">
        <v>8595057611399</v>
      </c>
      <c r="E2314" s="535" t="s">
        <v>2480</v>
      </c>
      <c r="F2314" s="586" t="s">
        <v>2481</v>
      </c>
      <c r="G2314" s="715" t="s">
        <v>8568</v>
      </c>
      <c r="H2314" s="723">
        <v>60</v>
      </c>
      <c r="I2314" s="684">
        <v>0.14799999999999999</v>
      </c>
      <c r="J2314" s="684">
        <v>0.9613313</v>
      </c>
      <c r="K2314" s="684" t="s">
        <v>9173</v>
      </c>
      <c r="L2314" s="445">
        <v>1706.2996855926774</v>
      </c>
      <c r="M2314" s="446">
        <f>L2314*ЗМІСТ!$E$13/1000*1.2</f>
        <v>107.6058103642669</v>
      </c>
      <c r="N2314" s="874"/>
      <c r="O2314" s="875"/>
      <c r="P2314" s="1033"/>
      <c r="Q2314" s="887"/>
      <c r="R2314" s="672"/>
      <c r="S2314" s="670"/>
      <c r="T2314" s="671"/>
      <c r="U2314" s="425"/>
    </row>
    <row r="2315" spans="1:21" ht="13.5" customHeight="1" outlineLevel="1">
      <c r="A2315" s="425"/>
      <c r="B2315" s="170">
        <f t="shared" si="37"/>
        <v>2308</v>
      </c>
      <c r="C2315" s="469"/>
      <c r="D2315" s="47">
        <v>8595057611443</v>
      </c>
      <c r="E2315" s="204" t="s">
        <v>2483</v>
      </c>
      <c r="F2315" s="582" t="s">
        <v>2481</v>
      </c>
      <c r="G2315" s="715" t="s">
        <v>8568</v>
      </c>
      <c r="H2315" s="723">
        <v>70</v>
      </c>
      <c r="I2315" s="684">
        <v>0.13700000000000001</v>
      </c>
      <c r="J2315" s="684">
        <v>0.82399820000000001</v>
      </c>
      <c r="K2315" s="684" t="s">
        <v>9173</v>
      </c>
      <c r="L2315" s="445">
        <v>1624.0668055343876</v>
      </c>
      <c r="M2315" s="446">
        <f>L2315*ЗМІСТ!$E$13/1000*1.2</f>
        <v>102.41988917353173</v>
      </c>
      <c r="N2315" s="874"/>
      <c r="O2315" s="875"/>
      <c r="P2315" s="1033"/>
      <c r="Q2315" s="887"/>
      <c r="R2315" s="672"/>
      <c r="S2315" s="670"/>
      <c r="T2315" s="671"/>
      <c r="U2315" s="425"/>
    </row>
    <row r="2316" spans="1:21" ht="13.5" customHeight="1" outlineLevel="1">
      <c r="A2316" s="425"/>
      <c r="B2316" s="170">
        <f t="shared" si="37"/>
        <v>2309</v>
      </c>
      <c r="C2316" s="465"/>
      <c r="D2316" s="47">
        <v>8595057658028</v>
      </c>
      <c r="E2316" s="204" t="s">
        <v>2485</v>
      </c>
      <c r="F2316" s="582" t="s">
        <v>7786</v>
      </c>
      <c r="G2316" s="715" t="s">
        <v>8568</v>
      </c>
      <c r="H2316" s="723">
        <v>24</v>
      </c>
      <c r="I2316" s="684">
        <v>0.1726</v>
      </c>
      <c r="J2316" s="684">
        <v>1.1864531</v>
      </c>
      <c r="K2316" s="684" t="s">
        <v>9173</v>
      </c>
      <c r="L2316" s="445">
        <v>19327.844788437538</v>
      </c>
      <c r="M2316" s="446">
        <f>L2316*ЗМІСТ!$E$13/1000*1.2</f>
        <v>1218.8881112828585</v>
      </c>
      <c r="N2316" s="874"/>
      <c r="O2316" s="875"/>
      <c r="P2316" s="1033"/>
      <c r="Q2316" s="887"/>
      <c r="R2316" s="672"/>
      <c r="S2316" s="670"/>
      <c r="T2316" s="671"/>
      <c r="U2316" s="425"/>
    </row>
    <row r="2317" spans="1:21" ht="13.5" customHeight="1" outlineLevel="1">
      <c r="A2317" s="425"/>
      <c r="B2317" s="170">
        <f t="shared" si="37"/>
        <v>2310</v>
      </c>
      <c r="C2317" s="469"/>
      <c r="D2317" s="47">
        <v>8595568923844</v>
      </c>
      <c r="E2317" s="204" t="s">
        <v>132</v>
      </c>
      <c r="F2317" s="582" t="s">
        <v>7787</v>
      </c>
      <c r="G2317" s="715" t="s">
        <v>8568</v>
      </c>
      <c r="H2317" s="723">
        <v>1</v>
      </c>
      <c r="I2317" s="684">
        <v>0.14499999999999999</v>
      </c>
      <c r="J2317" s="684">
        <v>0.54490629999999995</v>
      </c>
      <c r="K2317" s="684" t="s">
        <v>9173</v>
      </c>
      <c r="L2317" s="445">
        <v>38986.067730681512</v>
      </c>
      <c r="M2317" s="446">
        <f>L2317*ЗМІСТ!$E$13/1000*1.2</f>
        <v>2458.6111375968617</v>
      </c>
      <c r="N2317" s="874"/>
      <c r="O2317" s="875"/>
      <c r="P2317" s="1033"/>
      <c r="Q2317" s="887"/>
      <c r="R2317" s="672"/>
      <c r="S2317" s="670"/>
      <c r="T2317" s="671"/>
      <c r="U2317" s="425"/>
    </row>
    <row r="2318" spans="1:21" ht="13.5" customHeight="1" outlineLevel="1">
      <c r="A2318" s="425"/>
      <c r="B2318" s="170">
        <f t="shared" si="37"/>
        <v>2311</v>
      </c>
      <c r="C2318" s="465"/>
      <c r="D2318" s="47">
        <v>8595057624672</v>
      </c>
      <c r="E2318" s="204" t="s">
        <v>2466</v>
      </c>
      <c r="F2318" s="582" t="s">
        <v>7788</v>
      </c>
      <c r="G2318" s="715" t="s">
        <v>8568</v>
      </c>
      <c r="H2318" s="723">
        <v>50</v>
      </c>
      <c r="I2318" s="684">
        <v>9.4299999999999995E-2</v>
      </c>
      <c r="J2318" s="684">
        <v>0.56949749999999999</v>
      </c>
      <c r="K2318" s="684" t="s">
        <v>9173</v>
      </c>
      <c r="L2318" s="445">
        <v>1357.3388352694333</v>
      </c>
      <c r="M2318" s="446">
        <f>L2318*ЗМІСТ!$E$13/1000*1.2</f>
        <v>85.598999133217887</v>
      </c>
      <c r="N2318" s="874"/>
      <c r="O2318" s="875"/>
      <c r="P2318" s="1033"/>
      <c r="Q2318" s="887"/>
      <c r="R2318" s="672"/>
      <c r="S2318" s="670"/>
      <c r="T2318" s="671"/>
      <c r="U2318" s="425"/>
    </row>
    <row r="2319" spans="1:21" ht="13.5" customHeight="1" outlineLevel="1">
      <c r="A2319" s="425"/>
      <c r="B2319" s="170">
        <f t="shared" si="37"/>
        <v>2312</v>
      </c>
      <c r="C2319" s="465"/>
      <c r="D2319" s="47">
        <v>8595057627482</v>
      </c>
      <c r="E2319" s="204" t="s">
        <v>2472</v>
      </c>
      <c r="F2319" s="582" t="s">
        <v>7790</v>
      </c>
      <c r="G2319" s="715" t="s">
        <v>8568</v>
      </c>
      <c r="H2319" s="723">
        <v>50</v>
      </c>
      <c r="I2319" s="684">
        <v>9.1700000000000004E-2</v>
      </c>
      <c r="J2319" s="684">
        <v>0.56949749999999999</v>
      </c>
      <c r="K2319" s="684" t="s">
        <v>9173</v>
      </c>
      <c r="L2319" s="445">
        <v>1312.1564147542656</v>
      </c>
      <c r="M2319" s="446">
        <f>L2319*ЗМІСТ!$E$13/1000*1.2</f>
        <v>82.749622195036636</v>
      </c>
      <c r="N2319" s="874">
        <v>4.0300669315587789E-2</v>
      </c>
      <c r="O2319" s="875"/>
      <c r="P2319" s="1033"/>
      <c r="Q2319" s="887"/>
      <c r="R2319" s="672"/>
      <c r="S2319" s="670"/>
      <c r="T2319" s="671"/>
      <c r="U2319" s="425"/>
    </row>
    <row r="2320" spans="1:21" ht="13.5" customHeight="1" outlineLevel="1">
      <c r="A2320" s="425"/>
      <c r="B2320" s="170">
        <f t="shared" si="37"/>
        <v>2313</v>
      </c>
      <c r="C2320" s="469"/>
      <c r="D2320" s="47">
        <v>8595057627475</v>
      </c>
      <c r="E2320" s="204" t="s">
        <v>2475</v>
      </c>
      <c r="F2320" s="582" t="s">
        <v>7790</v>
      </c>
      <c r="G2320" s="715" t="s">
        <v>8568</v>
      </c>
      <c r="H2320" s="723">
        <v>60</v>
      </c>
      <c r="I2320" s="684">
        <v>8.1000000000000003E-2</v>
      </c>
      <c r="J2320" s="684">
        <v>0.47458129999999998</v>
      </c>
      <c r="K2320" s="684" t="s">
        <v>9173</v>
      </c>
      <c r="L2320" s="445">
        <v>1232.6749629307408</v>
      </c>
      <c r="M2320" s="446">
        <f>L2320*ЗМІСТ!$E$13/1000*1.2</f>
        <v>77.737216634270155</v>
      </c>
      <c r="N2320" s="874"/>
      <c r="O2320" s="875"/>
      <c r="P2320" s="1033"/>
      <c r="Q2320" s="887"/>
      <c r="R2320" s="672"/>
      <c r="S2320" s="670"/>
      <c r="T2320" s="671"/>
      <c r="U2320" s="425"/>
    </row>
    <row r="2321" spans="1:21" ht="13.5" customHeight="1" outlineLevel="1">
      <c r="A2321" s="425"/>
      <c r="B2321" s="170">
        <f t="shared" si="37"/>
        <v>2314</v>
      </c>
      <c r="C2321" s="465"/>
      <c r="D2321" s="47">
        <v>8595057624689</v>
      </c>
      <c r="E2321" s="204" t="s">
        <v>2477</v>
      </c>
      <c r="F2321" s="582" t="s">
        <v>7791</v>
      </c>
      <c r="G2321" s="715" t="s">
        <v>8568</v>
      </c>
      <c r="H2321" s="723">
        <v>60</v>
      </c>
      <c r="I2321" s="684">
        <v>8.2299999999999998E-2</v>
      </c>
      <c r="J2321" s="684">
        <v>0.9613313</v>
      </c>
      <c r="K2321" s="684" t="s">
        <v>9173</v>
      </c>
      <c r="L2321" s="445">
        <v>1293.6671471647589</v>
      </c>
      <c r="M2321" s="446">
        <f>L2321*ЗМІСТ!$E$13/1000*1.2</f>
        <v>81.583617982054818</v>
      </c>
      <c r="N2321" s="874"/>
      <c r="O2321" s="875"/>
      <c r="P2321" s="1033"/>
      <c r="Q2321" s="887"/>
      <c r="R2321" s="672"/>
      <c r="S2321" s="670"/>
      <c r="T2321" s="671"/>
      <c r="U2321" s="425"/>
    </row>
    <row r="2322" spans="1:21" ht="13.5" customHeight="1" outlineLevel="1">
      <c r="A2322" s="425"/>
      <c r="B2322" s="170">
        <f t="shared" si="37"/>
        <v>2315</v>
      </c>
      <c r="C2322" s="469"/>
      <c r="D2322" s="47">
        <v>8595057655041</v>
      </c>
      <c r="E2322" s="204" t="s">
        <v>2454</v>
      </c>
      <c r="F2322" s="582" t="s">
        <v>2455</v>
      </c>
      <c r="G2322" s="715" t="s">
        <v>8568</v>
      </c>
      <c r="H2322" s="723">
        <v>80</v>
      </c>
      <c r="I2322" s="684">
        <v>9.1499999999999998E-2</v>
      </c>
      <c r="J2322" s="684">
        <v>0.72099840000000004</v>
      </c>
      <c r="K2322" s="684" t="s">
        <v>9173</v>
      </c>
      <c r="L2322" s="445">
        <v>1216.5547470621909</v>
      </c>
      <c r="M2322" s="446">
        <f>L2322*ЗМІСТ!$E$13/1000*1.2</f>
        <v>76.720613919970475</v>
      </c>
      <c r="N2322" s="874"/>
      <c r="O2322" s="875"/>
      <c r="P2322" s="1033"/>
      <c r="Q2322" s="887"/>
      <c r="R2322" s="672"/>
      <c r="S2322" s="670"/>
      <c r="T2322" s="671"/>
      <c r="U2322" s="425"/>
    </row>
    <row r="2323" spans="1:21" ht="13.5" customHeight="1" outlineLevel="1">
      <c r="A2323" s="425"/>
      <c r="B2323" s="170">
        <f t="shared" si="37"/>
        <v>2316</v>
      </c>
      <c r="C2323" s="465"/>
      <c r="D2323" s="47">
        <v>8595057669239</v>
      </c>
      <c r="E2323" s="204" t="s">
        <v>2457</v>
      </c>
      <c r="F2323" s="582" t="s">
        <v>2458</v>
      </c>
      <c r="G2323" s="715" t="s">
        <v>8568</v>
      </c>
      <c r="H2323" s="723">
        <v>40</v>
      </c>
      <c r="I2323" s="684">
        <v>8.2699999999999996E-2</v>
      </c>
      <c r="J2323" s="684">
        <v>0.7118719</v>
      </c>
      <c r="K2323" s="684" t="s">
        <v>9173</v>
      </c>
      <c r="L2323" s="445">
        <v>3134.3481868259628</v>
      </c>
      <c r="M2323" s="446">
        <f>L2323*ЗМІСТ!$E$13/1000*1.2</f>
        <v>197.66403255828257</v>
      </c>
      <c r="N2323" s="874"/>
      <c r="O2323" s="875"/>
      <c r="P2323" s="1033"/>
      <c r="Q2323" s="887"/>
      <c r="R2323" s="672"/>
      <c r="S2323" s="670"/>
      <c r="T2323" s="671"/>
      <c r="U2323" s="425"/>
    </row>
    <row r="2324" spans="1:21" ht="13.5" customHeight="1" outlineLevel="1">
      <c r="A2324" s="425"/>
      <c r="B2324" s="170">
        <f t="shared" si="37"/>
        <v>2317</v>
      </c>
      <c r="C2324" s="469"/>
      <c r="D2324" s="47">
        <v>8595057669352</v>
      </c>
      <c r="E2324" s="204" t="s">
        <v>2460</v>
      </c>
      <c r="F2324" s="582" t="s">
        <v>2461</v>
      </c>
      <c r="G2324" s="715" t="s">
        <v>8568</v>
      </c>
      <c r="H2324" s="723">
        <v>40</v>
      </c>
      <c r="I2324" s="684">
        <v>9.1499999999999998E-2</v>
      </c>
      <c r="J2324" s="684">
        <v>0.7118719</v>
      </c>
      <c r="K2324" s="684" t="s">
        <v>9173</v>
      </c>
      <c r="L2324" s="445">
        <v>2004.57234850652</v>
      </c>
      <c r="M2324" s="446">
        <f>L2324*ЗМІСТ!$E$13/1000*1.2</f>
        <v>126.41602985463939</v>
      </c>
      <c r="N2324" s="874"/>
      <c r="O2324" s="875"/>
      <c r="P2324" s="1033"/>
      <c r="Q2324" s="887"/>
      <c r="R2324" s="672"/>
      <c r="S2324" s="670"/>
      <c r="T2324" s="671"/>
      <c r="U2324" s="425"/>
    </row>
    <row r="2325" spans="1:21" ht="13.5" customHeight="1" outlineLevel="1">
      <c r="A2325" s="425"/>
      <c r="B2325" s="170">
        <f t="shared" si="37"/>
        <v>2318</v>
      </c>
      <c r="C2325" s="465"/>
      <c r="D2325" s="47">
        <v>8595568910387</v>
      </c>
      <c r="E2325" s="204" t="s">
        <v>2463</v>
      </c>
      <c r="F2325" s="582" t="s">
        <v>2464</v>
      </c>
      <c r="G2325" s="715" t="s">
        <v>8568</v>
      </c>
      <c r="H2325" s="723">
        <v>40</v>
      </c>
      <c r="I2325" s="684">
        <v>9.1499999999999998E-2</v>
      </c>
      <c r="J2325" s="684">
        <v>0.7118719</v>
      </c>
      <c r="K2325" s="684" t="s">
        <v>9173</v>
      </c>
      <c r="L2325" s="445">
        <v>1654.5143075728756</v>
      </c>
      <c r="M2325" s="446">
        <f>L2325*ЗМІСТ!$E$13/1000*1.2</f>
        <v>104.3400255704866</v>
      </c>
      <c r="N2325" s="874"/>
      <c r="O2325" s="875"/>
      <c r="P2325" s="1033"/>
      <c r="Q2325" s="887"/>
      <c r="R2325" s="672"/>
      <c r="S2325" s="670"/>
      <c r="T2325" s="671"/>
      <c r="U2325" s="425"/>
    </row>
    <row r="2326" spans="1:21" ht="13.5" customHeight="1" outlineLevel="1">
      <c r="A2326" s="425"/>
      <c r="B2326" s="170">
        <f t="shared" si="37"/>
        <v>2319</v>
      </c>
      <c r="C2326" s="469"/>
      <c r="D2326" s="47">
        <v>8595568927194</v>
      </c>
      <c r="E2326" s="204" t="s">
        <v>2430</v>
      </c>
      <c r="F2326" s="582" t="s">
        <v>7792</v>
      </c>
      <c r="G2326" s="715" t="s">
        <v>8568</v>
      </c>
      <c r="H2326" s="723">
        <v>82</v>
      </c>
      <c r="I2326" s="684">
        <v>7.2800000000000004E-2</v>
      </c>
      <c r="J2326" s="684">
        <v>0.34725460000000002</v>
      </c>
      <c r="K2326" s="684" t="s">
        <v>9173</v>
      </c>
      <c r="L2326" s="445">
        <v>1362.1017540801556</v>
      </c>
      <c r="M2326" s="446">
        <f>L2326*ЗМІСТ!$E$13/1000*1.2</f>
        <v>85.89936708303027</v>
      </c>
      <c r="N2326" s="874"/>
      <c r="O2326" s="875"/>
      <c r="P2326" s="1033"/>
      <c r="Q2326" s="887"/>
      <c r="R2326" s="672"/>
      <c r="S2326" s="670"/>
      <c r="T2326" s="671"/>
      <c r="U2326" s="425"/>
    </row>
    <row r="2327" spans="1:21" ht="13.5" customHeight="1" outlineLevel="1">
      <c r="A2327" s="425"/>
      <c r="B2327" s="170">
        <f t="shared" si="37"/>
        <v>2320</v>
      </c>
      <c r="C2327" s="465"/>
      <c r="D2327" s="47">
        <v>8595568927187</v>
      </c>
      <c r="E2327" s="204" t="s">
        <v>2433</v>
      </c>
      <c r="F2327" s="582" t="s">
        <v>7793</v>
      </c>
      <c r="G2327" s="715" t="s">
        <v>8568</v>
      </c>
      <c r="H2327" s="723">
        <v>68</v>
      </c>
      <c r="I2327" s="684">
        <v>7.3800000000000004E-2</v>
      </c>
      <c r="J2327" s="684">
        <v>0.41874820000000001</v>
      </c>
      <c r="K2327" s="684" t="s">
        <v>9173</v>
      </c>
      <c r="L2327" s="445">
        <v>1344.3358287240687</v>
      </c>
      <c r="M2327" s="446">
        <f>L2327*ЗМІСТ!$E$13/1000*1.2</f>
        <v>84.778979608922057</v>
      </c>
      <c r="N2327" s="874"/>
      <c r="O2327" s="875"/>
      <c r="P2327" s="1033"/>
      <c r="Q2327" s="887"/>
      <c r="R2327" s="672"/>
      <c r="S2327" s="670"/>
      <c r="T2327" s="671"/>
      <c r="U2327" s="425"/>
    </row>
    <row r="2328" spans="1:21" ht="13.5" customHeight="1" outlineLevel="1">
      <c r="A2328" s="425"/>
      <c r="B2328" s="170">
        <f t="shared" si="37"/>
        <v>2321</v>
      </c>
      <c r="C2328" s="469"/>
      <c r="D2328" s="47">
        <v>8595568927200</v>
      </c>
      <c r="E2328" s="204" t="s">
        <v>2436</v>
      </c>
      <c r="F2328" s="582" t="s">
        <v>7794</v>
      </c>
      <c r="G2328" s="715" t="s">
        <v>8568</v>
      </c>
      <c r="H2328" s="723">
        <v>66</v>
      </c>
      <c r="I2328" s="684">
        <v>7.7899999999999997E-2</v>
      </c>
      <c r="J2328" s="684">
        <v>0.43143749999999997</v>
      </c>
      <c r="K2328" s="684" t="s">
        <v>9173</v>
      </c>
      <c r="L2328" s="445">
        <v>1351.128155202422</v>
      </c>
      <c r="M2328" s="446">
        <f>L2328*ЗМІСТ!$E$13/1000*1.2</f>
        <v>85.207329799180712</v>
      </c>
      <c r="N2328" s="874"/>
      <c r="O2328" s="875"/>
      <c r="P2328" s="1033"/>
      <c r="Q2328" s="887"/>
      <c r="R2328" s="672"/>
      <c r="S2328" s="670"/>
      <c r="T2328" s="671"/>
      <c r="U2328" s="425"/>
    </row>
    <row r="2329" spans="1:21" ht="13.5" customHeight="1" outlineLevel="1">
      <c r="A2329" s="425"/>
      <c r="B2329" s="170">
        <f t="shared" si="37"/>
        <v>2322</v>
      </c>
      <c r="C2329" s="465"/>
      <c r="D2329" s="47">
        <v>8595568927378</v>
      </c>
      <c r="E2329" s="204" t="s">
        <v>2439</v>
      </c>
      <c r="F2329" s="582" t="s">
        <v>2440</v>
      </c>
      <c r="G2329" s="715" t="s">
        <v>8568</v>
      </c>
      <c r="H2329" s="723">
        <v>68</v>
      </c>
      <c r="I2329" s="684">
        <v>7.3300000000000004E-2</v>
      </c>
      <c r="J2329" s="684">
        <v>0.41874820000000001</v>
      </c>
      <c r="K2329" s="684" t="s">
        <v>9173</v>
      </c>
      <c r="L2329" s="445">
        <v>1507.7176921708365</v>
      </c>
      <c r="M2329" s="446">
        <f>L2329*ЗМІСТ!$E$13/1000*1.2</f>
        <v>95.08246730423086</v>
      </c>
      <c r="N2329" s="874"/>
      <c r="O2329" s="875"/>
      <c r="P2329" s="1033"/>
      <c r="Q2329" s="887"/>
      <c r="R2329" s="672"/>
      <c r="S2329" s="670"/>
      <c r="T2329" s="671"/>
      <c r="U2329" s="425"/>
    </row>
    <row r="2330" spans="1:21" ht="13.5" customHeight="1" outlineLevel="1">
      <c r="A2330" s="425"/>
      <c r="B2330" s="170">
        <f t="shared" si="37"/>
        <v>2323</v>
      </c>
      <c r="C2330" s="469"/>
      <c r="D2330" s="47">
        <v>8595057690783</v>
      </c>
      <c r="E2330" s="204" t="s">
        <v>141</v>
      </c>
      <c r="F2330" s="582" t="s">
        <v>7795</v>
      </c>
      <c r="G2330" s="715" t="s">
        <v>8568</v>
      </c>
      <c r="H2330" s="723">
        <v>1</v>
      </c>
      <c r="I2330" s="684">
        <v>7.5499999999999998E-2</v>
      </c>
      <c r="J2330" s="684">
        <v>0.28474880000000002</v>
      </c>
      <c r="K2330" s="684" t="s">
        <v>9173</v>
      </c>
      <c r="L2330" s="445">
        <v>2454.4509780099897</v>
      </c>
      <c r="M2330" s="446">
        <f>L2330*ЗМІСТ!$E$13/1000*1.2</f>
        <v>154.7871037650655</v>
      </c>
      <c r="N2330" s="874"/>
      <c r="O2330" s="875"/>
      <c r="P2330" s="1033"/>
      <c r="Q2330" s="887"/>
      <c r="R2330" s="672"/>
      <c r="S2330" s="670"/>
      <c r="T2330" s="671"/>
      <c r="U2330" s="425"/>
    </row>
    <row r="2331" spans="1:21" ht="13.5" customHeight="1" outlineLevel="1">
      <c r="A2331" s="425"/>
      <c r="B2331" s="170">
        <f t="shared" si="37"/>
        <v>2324</v>
      </c>
      <c r="C2331" s="465"/>
      <c r="D2331" s="47">
        <v>8595057690790</v>
      </c>
      <c r="E2331" s="204" t="s">
        <v>142</v>
      </c>
      <c r="F2331" s="582" t="s">
        <v>7796</v>
      </c>
      <c r="G2331" s="715" t="s">
        <v>8568</v>
      </c>
      <c r="H2331" s="723">
        <v>1</v>
      </c>
      <c r="I2331" s="684">
        <v>5.5E-2</v>
      </c>
      <c r="J2331" s="684">
        <v>0.28474880000000002</v>
      </c>
      <c r="K2331" s="684" t="s">
        <v>9173</v>
      </c>
      <c r="L2331" s="445">
        <v>1828.168895252099</v>
      </c>
      <c r="M2331" s="446">
        <f>L2331*ЗМІСТ!$E$13/1000*1.2</f>
        <v>115.29135070315512</v>
      </c>
      <c r="N2331" s="874"/>
      <c r="O2331" s="875"/>
      <c r="P2331" s="1033"/>
      <c r="Q2331" s="887"/>
      <c r="R2331" s="672"/>
      <c r="S2331" s="670"/>
      <c r="T2331" s="671"/>
      <c r="U2331" s="425"/>
    </row>
    <row r="2332" spans="1:21" ht="13.5" customHeight="1" outlineLevel="1">
      <c r="A2332" s="425"/>
      <c r="B2332" s="170">
        <f t="shared" si="37"/>
        <v>2325</v>
      </c>
      <c r="C2332" s="469"/>
      <c r="D2332" s="47">
        <v>8595568930781</v>
      </c>
      <c r="E2332" s="204" t="s">
        <v>146</v>
      </c>
      <c r="F2332" s="582" t="s">
        <v>7797</v>
      </c>
      <c r="G2332" s="715" t="s">
        <v>8568</v>
      </c>
      <c r="H2332" s="723">
        <v>1</v>
      </c>
      <c r="I2332" s="684">
        <v>9.6000000000000002E-2</v>
      </c>
      <c r="J2332" s="684">
        <v>0.43143749999999997</v>
      </c>
      <c r="K2332" s="684" t="s">
        <v>9173</v>
      </c>
      <c r="L2332" s="445">
        <v>3336.698367024796</v>
      </c>
      <c r="M2332" s="446">
        <f>L2332*ЗМІСТ!$E$13/1000*1.2</f>
        <v>210.42501194631299</v>
      </c>
      <c r="N2332" s="874"/>
      <c r="O2332" s="875"/>
      <c r="P2332" s="1033"/>
      <c r="Q2332" s="887"/>
      <c r="R2332" s="672"/>
      <c r="S2332" s="670"/>
      <c r="T2332" s="671"/>
      <c r="U2332" s="425"/>
    </row>
    <row r="2333" spans="1:21" ht="13.5" customHeight="1" outlineLevel="1">
      <c r="A2333" s="425"/>
      <c r="B2333" s="170">
        <f t="shared" si="37"/>
        <v>2326</v>
      </c>
      <c r="C2333" s="465"/>
      <c r="D2333" s="47">
        <v>8595057690806</v>
      </c>
      <c r="E2333" s="204" t="s">
        <v>143</v>
      </c>
      <c r="F2333" s="582" t="s">
        <v>7798</v>
      </c>
      <c r="G2333" s="715" t="s">
        <v>8568</v>
      </c>
      <c r="H2333" s="723">
        <v>1</v>
      </c>
      <c r="I2333" s="684">
        <v>5.3999999999999999E-2</v>
      </c>
      <c r="J2333" s="684">
        <v>0.28474880000000002</v>
      </c>
      <c r="K2333" s="684" t="s">
        <v>9173</v>
      </c>
      <c r="L2333" s="445">
        <v>1858.2999694343141</v>
      </c>
      <c r="M2333" s="446">
        <f>L2333*ЗМІСТ!$E$13/1000*1.2</f>
        <v>117.19153194441046</v>
      </c>
      <c r="N2333" s="874"/>
      <c r="O2333" s="875"/>
      <c r="P2333" s="1033"/>
      <c r="Q2333" s="887"/>
      <c r="R2333" s="672"/>
      <c r="S2333" s="670"/>
      <c r="T2333" s="671"/>
      <c r="U2333" s="425"/>
    </row>
    <row r="2334" spans="1:21" ht="13.5" customHeight="1" outlineLevel="1">
      <c r="A2334" s="425"/>
      <c r="B2334" s="170">
        <f t="shared" si="37"/>
        <v>2327</v>
      </c>
      <c r="C2334" s="469"/>
      <c r="D2334" s="47">
        <v>8595057699571</v>
      </c>
      <c r="E2334" s="204" t="s">
        <v>4490</v>
      </c>
      <c r="F2334" s="582" t="s">
        <v>7799</v>
      </c>
      <c r="G2334" s="715" t="s">
        <v>8568</v>
      </c>
      <c r="H2334" s="723">
        <v>1</v>
      </c>
      <c r="I2334" s="684">
        <v>1.28</v>
      </c>
      <c r="J2334" s="684">
        <v>6.4260000000000002</v>
      </c>
      <c r="K2334" s="684" t="s">
        <v>9173</v>
      </c>
      <c r="L2334" s="445">
        <v>27309.804646256805</v>
      </c>
      <c r="M2334" s="446">
        <f>L2334*ЗМІСТ!$E$13/1000*1.2</f>
        <v>1722.2611506427957</v>
      </c>
      <c r="N2334" s="874"/>
      <c r="O2334" s="875"/>
      <c r="P2334" s="1033"/>
      <c r="Q2334" s="887"/>
      <c r="R2334" s="672"/>
      <c r="S2334" s="670"/>
      <c r="T2334" s="671"/>
      <c r="U2334" s="425"/>
    </row>
    <row r="2335" spans="1:21" ht="13.5" customHeight="1" outlineLevel="1">
      <c r="A2335" s="425"/>
      <c r="B2335" s="170">
        <f t="shared" si="37"/>
        <v>2328</v>
      </c>
      <c r="C2335" s="465"/>
      <c r="D2335" s="47">
        <v>8595057629035</v>
      </c>
      <c r="E2335" s="204" t="s">
        <v>4491</v>
      </c>
      <c r="F2335" s="582" t="s">
        <v>7800</v>
      </c>
      <c r="G2335" s="715" t="s">
        <v>8568</v>
      </c>
      <c r="H2335" s="723">
        <v>320</v>
      </c>
      <c r="I2335" s="684">
        <v>2.1600000000000001E-2</v>
      </c>
      <c r="J2335" s="684">
        <v>8.8983999999999994E-2</v>
      </c>
      <c r="K2335" s="684" t="s">
        <v>9173</v>
      </c>
      <c r="L2335" s="445">
        <v>406.77563694134136</v>
      </c>
      <c r="M2335" s="446">
        <f>L2335*ЗМІСТ!$E$13/1000*1.2</f>
        <v>25.652833683966836</v>
      </c>
      <c r="N2335" s="874"/>
      <c r="O2335" s="875"/>
      <c r="P2335" s="1033"/>
      <c r="Q2335" s="887"/>
      <c r="R2335" s="672"/>
      <c r="S2335" s="670"/>
      <c r="T2335" s="671"/>
      <c r="U2335" s="425"/>
    </row>
    <row r="2336" spans="1:21" ht="13.5" customHeight="1" outlineLevel="1">
      <c r="A2336" s="425"/>
      <c r="B2336" s="170">
        <f t="shared" si="37"/>
        <v>2329</v>
      </c>
      <c r="C2336" s="469"/>
      <c r="D2336" s="47">
        <v>8595568904416</v>
      </c>
      <c r="E2336" s="204" t="s">
        <v>4492</v>
      </c>
      <c r="F2336" s="582" t="s">
        <v>7801</v>
      </c>
      <c r="G2336" s="715" t="s">
        <v>8567</v>
      </c>
      <c r="H2336" s="723">
        <v>2</v>
      </c>
      <c r="I2336" s="684">
        <v>2.83</v>
      </c>
      <c r="J2336" s="684">
        <v>7.6</v>
      </c>
      <c r="K2336" s="684" t="s">
        <v>9173</v>
      </c>
      <c r="L2336" s="445">
        <v>24599.752617728434</v>
      </c>
      <c r="M2336" s="446">
        <f>L2336*ЗМІСТ!$E$13/1000*1.2</f>
        <v>1551.3548631240069</v>
      </c>
      <c r="N2336" s="874">
        <v>-4.7369708722590845E-2</v>
      </c>
      <c r="O2336" s="875"/>
      <c r="P2336" s="1033"/>
      <c r="Q2336" s="887"/>
      <c r="R2336" s="672"/>
      <c r="S2336" s="670"/>
      <c r="T2336" s="671"/>
      <c r="U2336" s="425"/>
    </row>
    <row r="2337" spans="1:21" s="893" customFormat="1" ht="13.5" customHeight="1" outlineLevel="1">
      <c r="A2337" s="425"/>
      <c r="B2337" s="170">
        <f t="shared" si="37"/>
        <v>2330</v>
      </c>
      <c r="C2337" s="469"/>
      <c r="D2337" s="47">
        <v>8595568928733</v>
      </c>
      <c r="E2337" s="570" t="s">
        <v>9018</v>
      </c>
      <c r="F2337" s="582" t="s">
        <v>9019</v>
      </c>
      <c r="G2337" s="878" t="s">
        <v>8568</v>
      </c>
      <c r="H2337" s="723">
        <v>1000</v>
      </c>
      <c r="I2337" s="684">
        <v>0.01</v>
      </c>
      <c r="J2337" s="684">
        <v>2.3375000000000002E-3</v>
      </c>
      <c r="K2337" s="684" t="s">
        <v>9173</v>
      </c>
      <c r="L2337" s="445">
        <v>180.39</v>
      </c>
      <c r="M2337" s="446">
        <f>L2337*ЗМІСТ!$E$13/1000*1.2</f>
        <v>11.376086097599998</v>
      </c>
      <c r="N2337" s="874"/>
      <c r="O2337" s="875"/>
      <c r="P2337" s="1033"/>
      <c r="Q2337" s="887"/>
      <c r="R2337" s="672"/>
      <c r="S2337" s="670"/>
      <c r="T2337" s="671"/>
      <c r="U2337" s="425"/>
    </row>
    <row r="2338" spans="1:21" s="893" customFormat="1" ht="13.5" customHeight="1" outlineLevel="1">
      <c r="A2338" s="425"/>
      <c r="B2338" s="170">
        <f t="shared" si="37"/>
        <v>2331</v>
      </c>
      <c r="C2338" s="469"/>
      <c r="D2338" s="47">
        <v>8595568928740</v>
      </c>
      <c r="E2338" s="570" t="s">
        <v>9020</v>
      </c>
      <c r="F2338" s="582" t="s">
        <v>9021</v>
      </c>
      <c r="G2338" s="878" t="s">
        <v>8568</v>
      </c>
      <c r="H2338" s="723">
        <v>1000</v>
      </c>
      <c r="I2338" s="684">
        <v>0.01</v>
      </c>
      <c r="J2338" s="684">
        <v>2.3375000000000002E-3</v>
      </c>
      <c r="K2338" s="684" t="s">
        <v>9173</v>
      </c>
      <c r="L2338" s="445">
        <v>56.57</v>
      </c>
      <c r="M2338" s="446">
        <f>L2338*ЗМІСТ!$E$13/1000*1.2</f>
        <v>3.5675214287999997</v>
      </c>
      <c r="N2338" s="874"/>
      <c r="O2338" s="875"/>
      <c r="P2338" s="1033"/>
      <c r="Q2338" s="887"/>
      <c r="R2338" s="672"/>
      <c r="S2338" s="670"/>
      <c r="T2338" s="671"/>
      <c r="U2338" s="425"/>
    </row>
    <row r="2339" spans="1:21" s="893" customFormat="1" ht="13.5" customHeight="1" outlineLevel="1">
      <c r="A2339" s="425"/>
      <c r="B2339" s="170">
        <f t="shared" si="37"/>
        <v>2332</v>
      </c>
      <c r="C2339" s="469"/>
      <c r="D2339" s="47">
        <v>8595568928726</v>
      </c>
      <c r="E2339" s="570" t="s">
        <v>9022</v>
      </c>
      <c r="F2339" s="582" t="s">
        <v>9023</v>
      </c>
      <c r="G2339" s="878" t="s">
        <v>8568</v>
      </c>
      <c r="H2339" s="723">
        <v>1000</v>
      </c>
      <c r="I2339" s="684">
        <v>0.01</v>
      </c>
      <c r="J2339" s="684">
        <v>2.3375000000000002E-3</v>
      </c>
      <c r="K2339" s="684" t="s">
        <v>9173</v>
      </c>
      <c r="L2339" s="445">
        <v>94.38</v>
      </c>
      <c r="M2339" s="446">
        <f>L2339*ЗМІСТ!$E$13/1000*1.2</f>
        <v>5.9519652191999999</v>
      </c>
      <c r="N2339" s="874"/>
      <c r="O2339" s="875"/>
      <c r="P2339" s="1033"/>
      <c r="Q2339" s="887"/>
      <c r="R2339" s="672"/>
      <c r="S2339" s="670"/>
      <c r="T2339" s="671"/>
      <c r="U2339" s="425"/>
    </row>
    <row r="2340" spans="1:21" ht="13.5" customHeight="1" outlineLevel="1">
      <c r="A2340" s="425"/>
      <c r="B2340" s="170">
        <f t="shared" si="37"/>
        <v>2333</v>
      </c>
      <c r="C2340" s="469"/>
      <c r="D2340" s="47">
        <v>8595057633797</v>
      </c>
      <c r="E2340" s="204" t="s">
        <v>4493</v>
      </c>
      <c r="F2340" s="582" t="s">
        <v>7802</v>
      </c>
      <c r="G2340" s="715" t="s">
        <v>8568</v>
      </c>
      <c r="H2340" s="723">
        <v>1000</v>
      </c>
      <c r="I2340" s="684">
        <v>0.01</v>
      </c>
      <c r="J2340" s="684">
        <v>2.3375000000000002E-3</v>
      </c>
      <c r="K2340" s="684" t="s">
        <v>9173</v>
      </c>
      <c r="L2340" s="445">
        <v>98.229163221914902</v>
      </c>
      <c r="M2340" s="446">
        <f>L2340*ЗМІСТ!$E$13/1000*1.2</f>
        <v>6.1947082327607257</v>
      </c>
      <c r="N2340" s="874"/>
      <c r="O2340" s="875"/>
      <c r="P2340" s="1033"/>
      <c r="Q2340" s="887"/>
      <c r="R2340" s="672"/>
      <c r="S2340" s="670"/>
      <c r="T2340" s="671"/>
      <c r="U2340" s="425"/>
    </row>
    <row r="2341" spans="1:21" ht="13.5" customHeight="1" outlineLevel="1">
      <c r="A2341" s="425"/>
      <c r="B2341" s="170">
        <f t="shared" si="37"/>
        <v>2334</v>
      </c>
      <c r="C2341" s="465"/>
      <c r="D2341" s="47">
        <v>8595057640856</v>
      </c>
      <c r="E2341" s="204" t="s">
        <v>4494</v>
      </c>
      <c r="F2341" s="582" t="s">
        <v>7803</v>
      </c>
      <c r="G2341" s="715" t="s">
        <v>8568</v>
      </c>
      <c r="H2341" s="723">
        <v>100</v>
      </c>
      <c r="I2341" s="684">
        <v>0.02</v>
      </c>
      <c r="J2341" s="684">
        <v>2.3375E-2</v>
      </c>
      <c r="K2341" s="684" t="s">
        <v>9173</v>
      </c>
      <c r="L2341" s="445">
        <v>151.39892671210939</v>
      </c>
      <c r="M2341" s="446">
        <f>L2341*ЗМІСТ!$E$13/1000*1.2</f>
        <v>9.5477976903441917</v>
      </c>
      <c r="N2341" s="874"/>
      <c r="O2341" s="875"/>
      <c r="P2341" s="1033"/>
      <c r="Q2341" s="887"/>
      <c r="R2341" s="672"/>
      <c r="S2341" s="670"/>
      <c r="T2341" s="671"/>
      <c r="U2341" s="425"/>
    </row>
    <row r="2342" spans="1:21" ht="13.5" customHeight="1" outlineLevel="1">
      <c r="A2342" s="425"/>
      <c r="B2342" s="170">
        <f t="shared" si="37"/>
        <v>2335</v>
      </c>
      <c r="C2342" s="465"/>
      <c r="D2342" s="47">
        <v>8595057629523</v>
      </c>
      <c r="E2342" s="204" t="s">
        <v>4495</v>
      </c>
      <c r="F2342" s="582" t="s">
        <v>7804</v>
      </c>
      <c r="G2342" s="715" t="s">
        <v>8568</v>
      </c>
      <c r="H2342" s="723">
        <v>1000</v>
      </c>
      <c r="I2342" s="684">
        <v>0.01</v>
      </c>
      <c r="J2342" s="684">
        <v>2.3375000000000002E-3</v>
      </c>
      <c r="K2342" s="684" t="s">
        <v>9173</v>
      </c>
      <c r="L2342" s="445">
        <v>20.161319425865003</v>
      </c>
      <c r="M2342" s="446">
        <f>L2342*ЗМІСТ!$E$13/1000*1.2</f>
        <v>1.2714502224616424</v>
      </c>
      <c r="N2342" s="874"/>
      <c r="O2342" s="875"/>
      <c r="P2342" s="1033"/>
      <c r="Q2342" s="887"/>
      <c r="R2342" s="672"/>
      <c r="S2342" s="670"/>
      <c r="T2342" s="671"/>
      <c r="U2342" s="425"/>
    </row>
    <row r="2343" spans="1:21" ht="13.5" customHeight="1" outlineLevel="1">
      <c r="A2343" s="425"/>
      <c r="B2343" s="170">
        <f t="shared" si="37"/>
        <v>2336</v>
      </c>
      <c r="C2343" s="465"/>
      <c r="D2343" s="47">
        <v>8595057633421</v>
      </c>
      <c r="E2343" s="204" t="s">
        <v>4496</v>
      </c>
      <c r="F2343" s="582" t="s">
        <v>7805</v>
      </c>
      <c r="G2343" s="715" t="s">
        <v>8568</v>
      </c>
      <c r="H2343" s="723">
        <v>1000</v>
      </c>
      <c r="I2343" s="684">
        <v>0.01</v>
      </c>
      <c r="J2343" s="684">
        <v>2.2439999999999999E-3</v>
      </c>
      <c r="K2343" s="684" t="s">
        <v>9173</v>
      </c>
      <c r="L2343" s="445">
        <v>50.806533711177266</v>
      </c>
      <c r="M2343" s="446">
        <f>L2343*ЗМІСТ!$E$13/1000*1.2</f>
        <v>3.2040551129162891</v>
      </c>
      <c r="N2343" s="874"/>
      <c r="O2343" s="875"/>
      <c r="P2343" s="1033"/>
      <c r="Q2343" s="887"/>
      <c r="R2343" s="672"/>
      <c r="S2343" s="670"/>
      <c r="T2343" s="671"/>
      <c r="U2343" s="425"/>
    </row>
    <row r="2344" spans="1:21" ht="13.5" customHeight="1" outlineLevel="1">
      <c r="A2344" s="425"/>
      <c r="B2344" s="170">
        <f t="shared" si="37"/>
        <v>2337</v>
      </c>
      <c r="C2344" s="469"/>
      <c r="D2344" s="47">
        <v>8595568927231</v>
      </c>
      <c r="E2344" s="204" t="s">
        <v>2380</v>
      </c>
      <c r="F2344" s="582" t="s">
        <v>2381</v>
      </c>
      <c r="G2344" s="715" t="s">
        <v>8568</v>
      </c>
      <c r="H2344" s="723">
        <v>20</v>
      </c>
      <c r="I2344" s="829">
        <v>4.0000000000000001E-3</v>
      </c>
      <c r="J2344" s="684">
        <v>0.18360000000000001</v>
      </c>
      <c r="K2344" s="684" t="s">
        <v>9173</v>
      </c>
      <c r="L2344" s="445">
        <v>1944.9375001135631</v>
      </c>
      <c r="M2344" s="446">
        <f>L2344*ЗМІСТ!$E$13/1000*1.2</f>
        <v>122.65522731716172</v>
      </c>
      <c r="N2344" s="874"/>
      <c r="O2344" s="875"/>
      <c r="P2344" s="1033"/>
      <c r="Q2344" s="887"/>
      <c r="R2344" s="672"/>
      <c r="S2344" s="670"/>
      <c r="T2344" s="671"/>
      <c r="U2344" s="425"/>
    </row>
    <row r="2345" spans="1:21" ht="13.5" customHeight="1" outlineLevel="1">
      <c r="A2345" s="425"/>
      <c r="B2345" s="170">
        <f t="shared" si="37"/>
        <v>2338</v>
      </c>
      <c r="C2345" s="465"/>
      <c r="D2345" s="47">
        <v>8595568927248</v>
      </c>
      <c r="E2345" s="204" t="s">
        <v>2383</v>
      </c>
      <c r="F2345" s="582" t="s">
        <v>2384</v>
      </c>
      <c r="G2345" s="715" t="s">
        <v>8568</v>
      </c>
      <c r="H2345" s="723">
        <v>20</v>
      </c>
      <c r="I2345" s="684">
        <v>1.2E-2</v>
      </c>
      <c r="J2345" s="684">
        <v>0.18360000000000001</v>
      </c>
      <c r="K2345" s="684" t="s">
        <v>9173</v>
      </c>
      <c r="L2345" s="445">
        <v>10608.75</v>
      </c>
      <c r="M2345" s="446">
        <f>L2345*ЗМІСТ!$E$13/1000*1.2</f>
        <v>669.0285126</v>
      </c>
      <c r="N2345" s="874"/>
      <c r="O2345" s="875"/>
      <c r="P2345" s="1033"/>
      <c r="Q2345" s="887"/>
      <c r="R2345" s="672"/>
      <c r="S2345" s="670"/>
      <c r="T2345" s="671"/>
      <c r="U2345" s="425"/>
    </row>
    <row r="2346" spans="1:21" ht="13.5" customHeight="1" outlineLevel="1">
      <c r="A2346" s="425"/>
      <c r="B2346" s="170">
        <f t="shared" si="37"/>
        <v>2339</v>
      </c>
      <c r="C2346" s="469"/>
      <c r="D2346" s="47">
        <v>8595568932051</v>
      </c>
      <c r="E2346" s="204" t="s">
        <v>2386</v>
      </c>
      <c r="F2346" s="582" t="s">
        <v>9147</v>
      </c>
      <c r="G2346" s="715" t="s">
        <v>8568</v>
      </c>
      <c r="H2346" s="723">
        <v>20</v>
      </c>
      <c r="I2346" s="684">
        <v>8.0000000000000002E-3</v>
      </c>
      <c r="J2346" s="684">
        <v>0.1581938</v>
      </c>
      <c r="K2346" s="684" t="s">
        <v>9173</v>
      </c>
      <c r="L2346" s="445">
        <v>2269.8747366707362</v>
      </c>
      <c r="M2346" s="446">
        <f>L2346*ЗМІСТ!$E$13/1000*1.2</f>
        <v>143.14701721344542</v>
      </c>
      <c r="N2346" s="874"/>
      <c r="O2346" s="875"/>
      <c r="P2346" s="1033"/>
      <c r="Q2346" s="887"/>
      <c r="R2346" s="672"/>
      <c r="S2346" s="670"/>
      <c r="T2346" s="671"/>
      <c r="U2346" s="425"/>
    </row>
    <row r="2347" spans="1:21" ht="13.5" customHeight="1" outlineLevel="1">
      <c r="A2347" s="425"/>
      <c r="B2347" s="170">
        <f t="shared" si="37"/>
        <v>2340</v>
      </c>
      <c r="C2347" s="465"/>
      <c r="D2347" s="47">
        <v>8595568931542</v>
      </c>
      <c r="E2347" s="204" t="s">
        <v>2389</v>
      </c>
      <c r="F2347" s="582" t="s">
        <v>2390</v>
      </c>
      <c r="G2347" s="715" t="s">
        <v>8568</v>
      </c>
      <c r="H2347" s="723">
        <v>180</v>
      </c>
      <c r="I2347" s="684">
        <v>1.0999999999999999E-2</v>
      </c>
      <c r="J2347" s="684">
        <v>0.1581938</v>
      </c>
      <c r="K2347" s="684" t="s">
        <v>9173</v>
      </c>
      <c r="L2347" s="445">
        <v>9032.4424491249483</v>
      </c>
      <c r="M2347" s="446">
        <f>L2347*ЗМІСТ!$E$13/1000*1.2</f>
        <v>569.62050542082375</v>
      </c>
      <c r="N2347" s="874"/>
      <c r="O2347" s="875"/>
      <c r="P2347" s="1033"/>
      <c r="Q2347" s="887"/>
      <c r="R2347" s="672"/>
      <c r="S2347" s="670"/>
      <c r="T2347" s="671"/>
      <c r="U2347" s="425"/>
    </row>
    <row r="2348" spans="1:21" ht="13.5" customHeight="1" outlineLevel="1">
      <c r="A2348" s="425"/>
      <c r="B2348" s="170">
        <f t="shared" si="37"/>
        <v>2341</v>
      </c>
      <c r="C2348" s="469"/>
      <c r="D2348" s="47">
        <v>8595568927279</v>
      </c>
      <c r="E2348" s="204" t="s">
        <v>2392</v>
      </c>
      <c r="F2348" s="582" t="s">
        <v>2393</v>
      </c>
      <c r="G2348" s="715" t="s">
        <v>8568</v>
      </c>
      <c r="H2348" s="723">
        <v>20</v>
      </c>
      <c r="I2348" s="684">
        <v>8.0000000000000002E-3</v>
      </c>
      <c r="J2348" s="684">
        <v>0.1581938</v>
      </c>
      <c r="K2348" s="684" t="s">
        <v>9173</v>
      </c>
      <c r="L2348" s="445">
        <v>7290.1713868538864</v>
      </c>
      <c r="M2348" s="446">
        <f>L2348*ЗМІСТ!$E$13/1000*1.2</f>
        <v>459.74620191313159</v>
      </c>
      <c r="N2348" s="874"/>
      <c r="O2348" s="875"/>
      <c r="P2348" s="1033"/>
      <c r="Q2348" s="887"/>
      <c r="R2348" s="672"/>
      <c r="S2348" s="670"/>
      <c r="T2348" s="671"/>
      <c r="U2348" s="425"/>
    </row>
    <row r="2349" spans="1:21" ht="13.5" customHeight="1" outlineLevel="1">
      <c r="A2349" s="425"/>
      <c r="B2349" s="170">
        <f t="shared" ref="B2349:B2412" si="38">B2348+1</f>
        <v>2342</v>
      </c>
      <c r="C2349" s="465"/>
      <c r="D2349" s="47">
        <v>8595568927255</v>
      </c>
      <c r="E2349" s="204" t="s">
        <v>2395</v>
      </c>
      <c r="F2349" s="582" t="s">
        <v>2396</v>
      </c>
      <c r="G2349" s="715" t="s">
        <v>8568</v>
      </c>
      <c r="H2349" s="723">
        <v>20</v>
      </c>
      <c r="I2349" s="684">
        <v>1.0999999999999999E-2</v>
      </c>
      <c r="J2349" s="684">
        <v>0.18360000000000001</v>
      </c>
      <c r="K2349" s="684" t="s">
        <v>9173</v>
      </c>
      <c r="L2349" s="445">
        <v>14645.968749943215</v>
      </c>
      <c r="M2349" s="446">
        <f>L2349*ЗМІСТ!$E$13/1000*1.2</f>
        <v>923.63102989141885</v>
      </c>
      <c r="N2349" s="874"/>
      <c r="O2349" s="875"/>
      <c r="P2349" s="1033"/>
      <c r="Q2349" s="887"/>
      <c r="R2349" s="672"/>
      <c r="S2349" s="670"/>
      <c r="T2349" s="671"/>
      <c r="U2349" s="425"/>
    </row>
    <row r="2350" spans="1:21" ht="13.5" customHeight="1" outlineLevel="1">
      <c r="A2350" s="425"/>
      <c r="B2350" s="170">
        <f t="shared" si="38"/>
        <v>2343</v>
      </c>
      <c r="C2350" s="469"/>
      <c r="D2350" s="47">
        <v>8595568919182</v>
      </c>
      <c r="E2350" s="204" t="s">
        <v>4497</v>
      </c>
      <c r="F2350" s="582" t="s">
        <v>4498</v>
      </c>
      <c r="G2350" s="715" t="s">
        <v>8568</v>
      </c>
      <c r="H2350" s="723">
        <v>20</v>
      </c>
      <c r="I2350" s="684">
        <v>4.0500000000000001E-2</v>
      </c>
      <c r="J2350" s="684">
        <v>0.18360000000000001</v>
      </c>
      <c r="K2350" s="684" t="s">
        <v>9173</v>
      </c>
      <c r="L2350" s="445">
        <v>5422.2499999999991</v>
      </c>
      <c r="M2350" s="446">
        <f>L2350*ЗМІСТ!$E$13/1000*1.2</f>
        <v>341.94790643999994</v>
      </c>
      <c r="N2350" s="874"/>
      <c r="O2350" s="875"/>
      <c r="P2350" s="1033"/>
      <c r="Q2350" s="887"/>
      <c r="R2350" s="672"/>
      <c r="S2350" s="670"/>
      <c r="T2350" s="671"/>
      <c r="U2350" s="425"/>
    </row>
    <row r="2351" spans="1:21" ht="13.5" customHeight="1" outlineLevel="1">
      <c r="A2351" s="425"/>
      <c r="B2351" s="170">
        <f t="shared" si="38"/>
        <v>2344</v>
      </c>
      <c r="C2351" s="465"/>
      <c r="D2351" s="47">
        <v>8595568919199</v>
      </c>
      <c r="E2351" s="204" t="s">
        <v>4499</v>
      </c>
      <c r="F2351" s="582" t="s">
        <v>4500</v>
      </c>
      <c r="G2351" s="715" t="s">
        <v>8568</v>
      </c>
      <c r="H2351" s="723">
        <v>200</v>
      </c>
      <c r="I2351" s="684">
        <v>4.0500000000000001E-2</v>
      </c>
      <c r="J2351" s="684">
        <v>0.2538281</v>
      </c>
      <c r="K2351" s="684" t="s">
        <v>9173</v>
      </c>
      <c r="L2351" s="445">
        <v>5451.7187499432175</v>
      </c>
      <c r="M2351" s="446">
        <f>L2351*ЗМІСТ!$E$13/1000*1.2</f>
        <v>343.80631897141905</v>
      </c>
      <c r="N2351" s="874"/>
      <c r="O2351" s="875"/>
      <c r="P2351" s="1033"/>
      <c r="Q2351" s="887"/>
      <c r="R2351" s="672"/>
      <c r="S2351" s="670"/>
      <c r="T2351" s="671"/>
      <c r="U2351" s="425"/>
    </row>
    <row r="2352" spans="1:21" ht="13.5" customHeight="1" outlineLevel="1">
      <c r="A2352" s="425"/>
      <c r="B2352" s="170">
        <f t="shared" si="38"/>
        <v>2345</v>
      </c>
      <c r="C2352" s="469"/>
      <c r="D2352" s="47">
        <v>8595568919168</v>
      </c>
      <c r="E2352" s="204" t="s">
        <v>4501</v>
      </c>
      <c r="F2352" s="582" t="s">
        <v>4502</v>
      </c>
      <c r="G2352" s="715" t="s">
        <v>8568</v>
      </c>
      <c r="H2352" s="723">
        <v>200</v>
      </c>
      <c r="I2352" s="684">
        <v>3.9399999999999998E-2</v>
      </c>
      <c r="J2352" s="684">
        <v>0.2538281</v>
      </c>
      <c r="K2352" s="684" t="s">
        <v>9173</v>
      </c>
      <c r="L2352" s="445">
        <v>4832.8749999999991</v>
      </c>
      <c r="M2352" s="446">
        <f>L2352*ЗМІСТ!$E$13/1000*1.2</f>
        <v>304.7796557399999</v>
      </c>
      <c r="N2352" s="874"/>
      <c r="O2352" s="875"/>
      <c r="P2352" s="1033"/>
      <c r="Q2352" s="887"/>
      <c r="R2352" s="672"/>
      <c r="S2352" s="670"/>
      <c r="T2352" s="671"/>
      <c r="U2352" s="425"/>
    </row>
    <row r="2353" spans="1:21" ht="13.5" customHeight="1" outlineLevel="1">
      <c r="A2353" s="425"/>
      <c r="B2353" s="170">
        <f t="shared" si="38"/>
        <v>2346</v>
      </c>
      <c r="C2353" s="465"/>
      <c r="D2353" s="47">
        <v>8595568919175</v>
      </c>
      <c r="E2353" s="204" t="s">
        <v>4503</v>
      </c>
      <c r="F2353" s="582" t="s">
        <v>4502</v>
      </c>
      <c r="G2353" s="715" t="s">
        <v>8568</v>
      </c>
      <c r="H2353" s="723">
        <v>200</v>
      </c>
      <c r="I2353" s="684">
        <v>3.9399999999999998E-2</v>
      </c>
      <c r="J2353" s="684">
        <v>0.2538281</v>
      </c>
      <c r="K2353" s="684" t="s">
        <v>9173</v>
      </c>
      <c r="L2353" s="445">
        <v>4832.8749999999991</v>
      </c>
      <c r="M2353" s="446">
        <f>L2353*ЗМІСТ!$E$13/1000*1.2</f>
        <v>304.7796557399999</v>
      </c>
      <c r="N2353" s="874"/>
      <c r="O2353" s="875"/>
      <c r="P2353" s="1033"/>
      <c r="Q2353" s="887"/>
      <c r="R2353" s="672"/>
      <c r="S2353" s="670"/>
      <c r="T2353" s="671"/>
      <c r="U2353" s="425"/>
    </row>
    <row r="2354" spans="1:21" ht="13.5" customHeight="1" outlineLevel="1">
      <c r="A2354" s="425"/>
      <c r="B2354" s="170">
        <f t="shared" si="38"/>
        <v>2347</v>
      </c>
      <c r="C2354" s="469"/>
      <c r="D2354" s="47">
        <v>8595568919519</v>
      </c>
      <c r="E2354" s="204" t="s">
        <v>2371</v>
      </c>
      <c r="F2354" s="582" t="s">
        <v>4504</v>
      </c>
      <c r="G2354" s="715" t="s">
        <v>8568</v>
      </c>
      <c r="H2354" s="723">
        <v>20</v>
      </c>
      <c r="I2354" s="684">
        <v>3.4000000000000002E-2</v>
      </c>
      <c r="J2354" s="684">
        <v>0.2538281</v>
      </c>
      <c r="K2354" s="684" t="s">
        <v>9173</v>
      </c>
      <c r="L2354" s="445">
        <v>5451.7187499432175</v>
      </c>
      <c r="M2354" s="446">
        <f>L2354*ЗМІСТ!$E$13/1000*1.2</f>
        <v>343.80631897141905</v>
      </c>
      <c r="N2354" s="874"/>
      <c r="O2354" s="875"/>
      <c r="P2354" s="1033"/>
      <c r="Q2354" s="887"/>
      <c r="R2354" s="672"/>
      <c r="S2354" s="670"/>
      <c r="T2354" s="671"/>
      <c r="U2354" s="425"/>
    </row>
    <row r="2355" spans="1:21" ht="13.5" customHeight="1" outlineLevel="1">
      <c r="A2355" s="425"/>
      <c r="B2355" s="170">
        <f t="shared" si="38"/>
        <v>2348</v>
      </c>
      <c r="C2355" s="465"/>
      <c r="D2355" s="47">
        <v>8595568919502</v>
      </c>
      <c r="E2355" s="204" t="s">
        <v>2368</v>
      </c>
      <c r="F2355" s="582" t="s">
        <v>4505</v>
      </c>
      <c r="G2355" s="715" t="s">
        <v>8568</v>
      </c>
      <c r="H2355" s="723">
        <v>20</v>
      </c>
      <c r="I2355" s="684">
        <v>3.5999999999999997E-2</v>
      </c>
      <c r="J2355" s="684">
        <v>0.2538281</v>
      </c>
      <c r="K2355" s="684" t="s">
        <v>9173</v>
      </c>
      <c r="L2355" s="445">
        <v>5451.7187499432175</v>
      </c>
      <c r="M2355" s="446">
        <f>L2355*ЗМІСТ!$E$13/1000*1.2</f>
        <v>343.80631897141905</v>
      </c>
      <c r="N2355" s="874"/>
      <c r="O2355" s="875"/>
      <c r="P2355" s="1033"/>
      <c r="Q2355" s="887"/>
      <c r="R2355" s="672"/>
      <c r="S2355" s="670"/>
      <c r="T2355" s="671"/>
      <c r="U2355" s="425"/>
    </row>
    <row r="2356" spans="1:21" ht="13.5" customHeight="1" outlineLevel="1">
      <c r="A2356" s="425"/>
      <c r="B2356" s="170">
        <f t="shared" si="38"/>
        <v>2349</v>
      </c>
      <c r="C2356" s="469"/>
      <c r="D2356" s="47">
        <v>8595568925565</v>
      </c>
      <c r="E2356" s="204" t="s">
        <v>2374</v>
      </c>
      <c r="F2356" s="582" t="s">
        <v>2375</v>
      </c>
      <c r="G2356" s="715" t="s">
        <v>8568</v>
      </c>
      <c r="H2356" s="723">
        <v>20</v>
      </c>
      <c r="I2356" s="684">
        <v>3.9399999999999998E-2</v>
      </c>
      <c r="J2356" s="684">
        <v>0.2538281</v>
      </c>
      <c r="K2356" s="684" t="s">
        <v>9173</v>
      </c>
      <c r="L2356" s="445">
        <v>4832.8749999999991</v>
      </c>
      <c r="M2356" s="446">
        <f>L2356*ЗМІСТ!$E$13/1000*1.2</f>
        <v>304.7796557399999</v>
      </c>
      <c r="N2356" s="874"/>
      <c r="O2356" s="875"/>
      <c r="P2356" s="1033"/>
      <c r="Q2356" s="887"/>
      <c r="R2356" s="672"/>
      <c r="S2356" s="670"/>
      <c r="T2356" s="671"/>
      <c r="U2356" s="425"/>
    </row>
    <row r="2357" spans="1:21" ht="13.5" customHeight="1" outlineLevel="1">
      <c r="A2357" s="425"/>
      <c r="B2357" s="170">
        <f t="shared" si="38"/>
        <v>2350</v>
      </c>
      <c r="C2357" s="465"/>
      <c r="D2357" s="47">
        <v>8595568925558</v>
      </c>
      <c r="E2357" s="204" t="s">
        <v>2377</v>
      </c>
      <c r="F2357" s="582" t="s">
        <v>2378</v>
      </c>
      <c r="G2357" s="715" t="s">
        <v>8568</v>
      </c>
      <c r="H2357" s="723">
        <v>20</v>
      </c>
      <c r="I2357" s="684">
        <v>3.9399999999999998E-2</v>
      </c>
      <c r="J2357" s="684">
        <v>0.2538281</v>
      </c>
      <c r="K2357" s="684" t="s">
        <v>9173</v>
      </c>
      <c r="L2357" s="445">
        <v>4832.8749999999991</v>
      </c>
      <c r="M2357" s="446">
        <f>L2357*ЗМІСТ!$E$13/1000*1.2</f>
        <v>304.7796557399999</v>
      </c>
      <c r="N2357" s="874"/>
      <c r="O2357" s="875"/>
      <c r="P2357" s="1033"/>
      <c r="Q2357" s="887"/>
      <c r="R2357" s="672"/>
      <c r="S2357" s="670"/>
      <c r="T2357" s="671"/>
      <c r="U2357" s="425"/>
    </row>
    <row r="2358" spans="1:21" s="751" customFormat="1" ht="13.5" customHeight="1" outlineLevel="1">
      <c r="A2358" s="425"/>
      <c r="B2358" s="170">
        <f t="shared" si="38"/>
        <v>2351</v>
      </c>
      <c r="C2358" s="465"/>
      <c r="D2358" s="47" t="s">
        <v>8588</v>
      </c>
      <c r="E2358" s="204" t="s">
        <v>8589</v>
      </c>
      <c r="F2358" s="582" t="s">
        <v>8594</v>
      </c>
      <c r="G2358" s="715" t="s">
        <v>8568</v>
      </c>
      <c r="H2358" s="723">
        <v>20</v>
      </c>
      <c r="I2358" s="684">
        <v>0.01</v>
      </c>
      <c r="J2358" s="684">
        <v>3.5999999999999997E-2</v>
      </c>
      <c r="K2358" s="684" t="s">
        <v>9173</v>
      </c>
      <c r="L2358" s="445">
        <v>14645.968749943215</v>
      </c>
      <c r="M2358" s="446">
        <f>L2358*ЗМІСТ!$E$13/1000*1.2</f>
        <v>923.63102989141885</v>
      </c>
      <c r="N2358" s="874"/>
      <c r="O2358" s="875"/>
      <c r="P2358" s="1033"/>
      <c r="Q2358" s="887"/>
      <c r="R2358" s="672"/>
      <c r="S2358" s="670"/>
      <c r="T2358" s="671"/>
      <c r="U2358" s="425"/>
    </row>
    <row r="2359" spans="1:21" s="751" customFormat="1" ht="13.5" customHeight="1" outlineLevel="1">
      <c r="A2359" s="425"/>
      <c r="B2359" s="170">
        <f t="shared" si="38"/>
        <v>2352</v>
      </c>
      <c r="C2359" s="465"/>
      <c r="D2359" s="47" t="s">
        <v>8590</v>
      </c>
      <c r="E2359" s="204" t="s">
        <v>8591</v>
      </c>
      <c r="F2359" s="582" t="s">
        <v>8595</v>
      </c>
      <c r="G2359" s="715" t="s">
        <v>8568</v>
      </c>
      <c r="H2359" s="723">
        <v>20</v>
      </c>
      <c r="I2359" s="684">
        <v>3.5999999999999997E-2</v>
      </c>
      <c r="J2359" s="684">
        <v>8.1000000000000003E-2</v>
      </c>
      <c r="K2359" s="684" t="s">
        <v>9173</v>
      </c>
      <c r="L2359" s="445">
        <v>5451.7187499432175</v>
      </c>
      <c r="M2359" s="446">
        <f>L2359*ЗМІСТ!$E$13/1000*1.2</f>
        <v>343.80631897141905</v>
      </c>
      <c r="N2359" s="874"/>
      <c r="O2359" s="875"/>
      <c r="P2359" s="1033"/>
      <c r="Q2359" s="887"/>
      <c r="R2359" s="672"/>
      <c r="S2359" s="670"/>
      <c r="T2359" s="671"/>
      <c r="U2359" s="425"/>
    </row>
    <row r="2360" spans="1:21" s="751" customFormat="1" ht="13.5" customHeight="1" outlineLevel="1">
      <c r="A2360" s="425"/>
      <c r="B2360" s="170">
        <f t="shared" si="38"/>
        <v>2353</v>
      </c>
      <c r="C2360" s="465"/>
      <c r="D2360" s="47" t="s">
        <v>8592</v>
      </c>
      <c r="E2360" s="204" t="s">
        <v>8593</v>
      </c>
      <c r="F2360" s="582" t="s">
        <v>8596</v>
      </c>
      <c r="G2360" s="715" t="s">
        <v>8568</v>
      </c>
      <c r="H2360" s="723">
        <v>20</v>
      </c>
      <c r="I2360" s="684">
        <v>0.04</v>
      </c>
      <c r="J2360" s="684">
        <v>8.1000000000000003E-2</v>
      </c>
      <c r="K2360" s="684" t="s">
        <v>9173</v>
      </c>
      <c r="L2360" s="445">
        <v>5068.6249999999991</v>
      </c>
      <c r="M2360" s="446">
        <f>L2360*ЗМІСТ!$E$13/1000*1.2</f>
        <v>319.64695601999989</v>
      </c>
      <c r="N2360" s="874"/>
      <c r="O2360" s="875"/>
      <c r="P2360" s="1033"/>
      <c r="Q2360" s="887"/>
      <c r="R2360" s="672"/>
      <c r="S2360" s="670"/>
      <c r="T2360" s="671"/>
      <c r="U2360" s="425"/>
    </row>
    <row r="2361" spans="1:21" ht="13.5" customHeight="1" outlineLevel="1">
      <c r="A2361" s="425"/>
      <c r="B2361" s="170">
        <f t="shared" si="38"/>
        <v>2354</v>
      </c>
      <c r="C2361" s="469"/>
      <c r="D2361" s="47">
        <v>8595057626409</v>
      </c>
      <c r="E2361" s="204" t="s">
        <v>1987</v>
      </c>
      <c r="F2361" s="582" t="s">
        <v>7806</v>
      </c>
      <c r="G2361" s="715" t="s">
        <v>8568</v>
      </c>
      <c r="H2361" s="723">
        <v>9</v>
      </c>
      <c r="I2361" s="684">
        <v>5.5999999999999999E-3</v>
      </c>
      <c r="J2361" s="684">
        <v>1.64785E-2</v>
      </c>
      <c r="K2361" s="684" t="s">
        <v>9173</v>
      </c>
      <c r="L2361" s="445">
        <v>249.18070818070817</v>
      </c>
      <c r="M2361" s="446">
        <f>L2361*ЗМІСТ!$E$13/1000*1.2</f>
        <v>15.714292311794869</v>
      </c>
      <c r="N2361" s="874">
        <v>-6.7599066141022277E-2</v>
      </c>
      <c r="O2361" s="875"/>
      <c r="P2361" s="1033"/>
      <c r="Q2361" s="887"/>
      <c r="R2361" s="672"/>
      <c r="S2361" s="670"/>
      <c r="T2361" s="671"/>
      <c r="U2361" s="425"/>
    </row>
    <row r="2362" spans="1:21" ht="13.5" customHeight="1" outlineLevel="1">
      <c r="A2362" s="425"/>
      <c r="B2362" s="170">
        <f t="shared" si="38"/>
        <v>2355</v>
      </c>
      <c r="C2362" s="465"/>
      <c r="D2362" s="47">
        <v>8595057626393</v>
      </c>
      <c r="E2362" s="204" t="s">
        <v>2011</v>
      </c>
      <c r="F2362" s="582" t="s">
        <v>7807</v>
      </c>
      <c r="G2362" s="715" t="s">
        <v>8568</v>
      </c>
      <c r="H2362" s="723">
        <v>9</v>
      </c>
      <c r="I2362" s="684">
        <v>8.0000000000000002E-3</v>
      </c>
      <c r="J2362" s="684">
        <v>2.3611E-2</v>
      </c>
      <c r="K2362" s="684" t="s">
        <v>9173</v>
      </c>
      <c r="L2362" s="445">
        <v>298.49450549450546</v>
      </c>
      <c r="M2362" s="446">
        <f>L2362*ЗМІСТ!$E$13/1000*1.2</f>
        <v>18.824209735384613</v>
      </c>
      <c r="N2362" s="874">
        <v>-6.7599058780416096E-2</v>
      </c>
      <c r="O2362" s="875"/>
      <c r="P2362" s="1033"/>
      <c r="Q2362" s="887"/>
      <c r="R2362" s="672"/>
      <c r="S2362" s="670"/>
      <c r="T2362" s="671"/>
      <c r="U2362" s="425"/>
    </row>
    <row r="2363" spans="1:21" ht="13.5" customHeight="1" outlineLevel="1">
      <c r="A2363" s="425"/>
      <c r="B2363" s="170">
        <f t="shared" si="38"/>
        <v>2356</v>
      </c>
      <c r="C2363" s="469"/>
      <c r="D2363" s="47">
        <v>8595057626386</v>
      </c>
      <c r="E2363" s="204" t="s">
        <v>2035</v>
      </c>
      <c r="F2363" s="582" t="s">
        <v>7808</v>
      </c>
      <c r="G2363" s="715" t="s">
        <v>8568</v>
      </c>
      <c r="H2363" s="723">
        <v>9</v>
      </c>
      <c r="I2363" s="684">
        <v>1.0999999999999999E-2</v>
      </c>
      <c r="J2363" s="684">
        <v>3.4389900000000001E-2</v>
      </c>
      <c r="K2363" s="684" t="s">
        <v>9173</v>
      </c>
      <c r="L2363" s="445">
        <v>538.26739926739913</v>
      </c>
      <c r="M2363" s="446">
        <f>L2363*ЗМІСТ!$E$13/1000*1.2</f>
        <v>33.945209144615369</v>
      </c>
      <c r="N2363" s="874">
        <v>-6.7599059811785836E-2</v>
      </c>
      <c r="O2363" s="875"/>
      <c r="P2363" s="1033"/>
      <c r="Q2363" s="887"/>
      <c r="R2363" s="672"/>
      <c r="S2363" s="670"/>
      <c r="T2363" s="671"/>
      <c r="U2363" s="425"/>
    </row>
    <row r="2364" spans="1:21" ht="13.5" customHeight="1" outlineLevel="1">
      <c r="A2364" s="425"/>
      <c r="B2364" s="170">
        <f t="shared" si="38"/>
        <v>2357</v>
      </c>
      <c r="C2364" s="465"/>
      <c r="D2364" s="47">
        <v>8595057626416</v>
      </c>
      <c r="E2364" s="204" t="s">
        <v>1954</v>
      </c>
      <c r="F2364" s="582" t="s">
        <v>7809</v>
      </c>
      <c r="G2364" s="715" t="s">
        <v>8568</v>
      </c>
      <c r="H2364" s="723">
        <v>9</v>
      </c>
      <c r="I2364" s="829">
        <v>3.2000000000000002E-3</v>
      </c>
      <c r="J2364" s="684">
        <v>9.6378000000000002E-3</v>
      </c>
      <c r="K2364" s="684" t="s">
        <v>9173</v>
      </c>
      <c r="L2364" s="445">
        <v>220.985347985348</v>
      </c>
      <c r="M2364" s="446">
        <f>L2364*ЗМІСТ!$E$13/1000*1.2</f>
        <v>13.936184627692306</v>
      </c>
      <c r="N2364" s="874">
        <v>-6.7599049139335912E-2</v>
      </c>
      <c r="O2364" s="875"/>
      <c r="P2364" s="1033"/>
      <c r="Q2364" s="887"/>
      <c r="R2364" s="672"/>
      <c r="S2364" s="670"/>
      <c r="T2364" s="671"/>
      <c r="U2364" s="425"/>
    </row>
    <row r="2365" spans="1:21" ht="13.5" customHeight="1" outlineLevel="1">
      <c r="A2365" s="425"/>
      <c r="B2365" s="170">
        <f t="shared" si="38"/>
        <v>2358</v>
      </c>
      <c r="C2365" s="469"/>
      <c r="D2365" s="47">
        <v>8595057690707</v>
      </c>
      <c r="E2365" s="204" t="s">
        <v>1900</v>
      </c>
      <c r="F2365" s="582" t="s">
        <v>7810</v>
      </c>
      <c r="G2365" s="715" t="s">
        <v>8568</v>
      </c>
      <c r="H2365" s="723">
        <v>100</v>
      </c>
      <c r="I2365" s="684">
        <v>8.2000000000000007E-3</v>
      </c>
      <c r="J2365" s="684">
        <v>2.8474900000000001E-2</v>
      </c>
      <c r="K2365" s="684" t="s">
        <v>9173</v>
      </c>
      <c r="L2365" s="445">
        <v>416.83638583638583</v>
      </c>
      <c r="M2365" s="446">
        <f>L2365*ЗМІСТ!$E$13/1000*1.2</f>
        <v>26.287303142564099</v>
      </c>
      <c r="N2365" s="874">
        <v>-6.7599076302896605E-2</v>
      </c>
      <c r="O2365" s="875"/>
      <c r="P2365" s="1033"/>
      <c r="Q2365" s="887"/>
      <c r="R2365" s="672"/>
      <c r="S2365" s="670"/>
      <c r="T2365" s="671"/>
      <c r="U2365" s="425"/>
    </row>
    <row r="2366" spans="1:21" ht="13.5" customHeight="1" outlineLevel="1">
      <c r="A2366" s="425"/>
      <c r="B2366" s="170">
        <f t="shared" si="38"/>
        <v>2359</v>
      </c>
      <c r="C2366" s="465"/>
      <c r="D2366" s="47">
        <v>8595057690714</v>
      </c>
      <c r="E2366" s="204" t="s">
        <v>1930</v>
      </c>
      <c r="F2366" s="582" t="s">
        <v>7811</v>
      </c>
      <c r="G2366" s="715" t="s">
        <v>8568</v>
      </c>
      <c r="H2366" s="723">
        <v>100</v>
      </c>
      <c r="I2366" s="684">
        <v>9.2999999999999992E-3</v>
      </c>
      <c r="J2366" s="684">
        <v>3.5593600000000003E-2</v>
      </c>
      <c r="K2366" s="684" t="s">
        <v>9173</v>
      </c>
      <c r="L2366" s="445">
        <v>484.60073260073261</v>
      </c>
      <c r="M2366" s="446">
        <f>L2366*ЗМІСТ!$E$13/1000*1.2</f>
        <v>30.560783064615379</v>
      </c>
      <c r="N2366" s="874">
        <v>-6.7599059095878405E-2</v>
      </c>
      <c r="O2366" s="875"/>
      <c r="P2366" s="1033"/>
      <c r="Q2366" s="887"/>
      <c r="R2366" s="672"/>
      <c r="S2366" s="670"/>
      <c r="T2366" s="671"/>
      <c r="U2366" s="425"/>
    </row>
    <row r="2367" spans="1:21" ht="13.5" customHeight="1" outlineLevel="1">
      <c r="A2367" s="425"/>
      <c r="B2367" s="170">
        <f t="shared" si="38"/>
        <v>2360</v>
      </c>
      <c r="C2367" s="469"/>
      <c r="D2367" s="47">
        <v>8595057690691</v>
      </c>
      <c r="E2367" s="204" t="s">
        <v>1873</v>
      </c>
      <c r="F2367" s="582" t="s">
        <v>7812</v>
      </c>
      <c r="G2367" s="715" t="s">
        <v>8568</v>
      </c>
      <c r="H2367" s="723">
        <v>100</v>
      </c>
      <c r="I2367" s="684">
        <v>6.0000000000000001E-3</v>
      </c>
      <c r="J2367" s="684">
        <v>1.8983300000000002E-2</v>
      </c>
      <c r="K2367" s="684" t="s">
        <v>9173</v>
      </c>
      <c r="L2367" s="445">
        <v>552.16849816849822</v>
      </c>
      <c r="M2367" s="446">
        <f>L2367*ЗМІСТ!$E$13/1000*1.2</f>
        <v>34.821865821538459</v>
      </c>
      <c r="N2367" s="874">
        <v>-6.7599074973471424E-2</v>
      </c>
      <c r="O2367" s="875"/>
      <c r="P2367" s="1033"/>
      <c r="Q2367" s="887"/>
      <c r="R2367" s="672"/>
      <c r="S2367" s="670"/>
      <c r="T2367" s="671"/>
      <c r="U2367" s="425"/>
    </row>
    <row r="2368" spans="1:21" ht="13.5" customHeight="1" outlineLevel="1">
      <c r="A2368" s="425"/>
      <c r="B2368" s="170">
        <f t="shared" si="38"/>
        <v>2361</v>
      </c>
      <c r="C2368" s="465"/>
      <c r="D2368" s="47">
        <v>8595057692060</v>
      </c>
      <c r="E2368" s="204" t="s">
        <v>4506</v>
      </c>
      <c r="F2368" s="582" t="s">
        <v>4507</v>
      </c>
      <c r="G2368" s="715" t="s">
        <v>8568</v>
      </c>
      <c r="H2368" s="723">
        <v>1500</v>
      </c>
      <c r="I2368" s="829">
        <v>4.7999999999999996E-3</v>
      </c>
      <c r="J2368" s="684">
        <v>1.8983300000000002E-2</v>
      </c>
      <c r="K2368" s="684" t="s">
        <v>9173</v>
      </c>
      <c r="L2368" s="445">
        <v>570.16098901398129</v>
      </c>
      <c r="M2368" s="446">
        <f>L2368*ЗМІСТ!$E$13/1000*1.2</f>
        <v>35.95654138541947</v>
      </c>
      <c r="N2368" s="874">
        <v>0.90218491972479931</v>
      </c>
      <c r="O2368" s="875"/>
      <c r="P2368" s="1033"/>
      <c r="Q2368" s="887"/>
      <c r="R2368" s="672"/>
      <c r="S2368" s="670"/>
      <c r="T2368" s="671"/>
      <c r="U2368" s="425"/>
    </row>
    <row r="2369" spans="1:21" ht="13.5" customHeight="1" outlineLevel="1">
      <c r="A2369" s="425"/>
      <c r="B2369" s="170">
        <f t="shared" si="38"/>
        <v>2362</v>
      </c>
      <c r="C2369" s="469"/>
      <c r="D2369" s="47">
        <v>8595057623217</v>
      </c>
      <c r="E2369" s="204" t="s">
        <v>2312</v>
      </c>
      <c r="F2369" s="582" t="s">
        <v>2313</v>
      </c>
      <c r="G2369" s="715" t="s">
        <v>8567</v>
      </c>
      <c r="H2369" s="723">
        <v>22</v>
      </c>
      <c r="I2369" s="684">
        <v>0.83</v>
      </c>
      <c r="J2369" s="684">
        <v>5.0706818</v>
      </c>
      <c r="K2369" s="684" t="s">
        <v>9173</v>
      </c>
      <c r="L2369" s="445">
        <v>12007.825396825396</v>
      </c>
      <c r="M2369" s="446">
        <f>L2369*ЗМІСТ!$E$13/1000*1.2</f>
        <v>757.25957957333321</v>
      </c>
      <c r="N2369" s="874"/>
      <c r="O2369" s="875"/>
      <c r="P2369" s="1033"/>
      <c r="Q2369" s="887"/>
      <c r="R2369" s="672"/>
      <c r="S2369" s="670"/>
      <c r="T2369" s="671"/>
      <c r="U2369" s="425"/>
    </row>
    <row r="2370" spans="1:21" ht="13.5" customHeight="1" outlineLevel="1">
      <c r="A2370" s="425"/>
      <c r="B2370" s="170">
        <f t="shared" si="38"/>
        <v>2363</v>
      </c>
      <c r="C2370" s="465"/>
      <c r="D2370" s="47">
        <v>8595057623606</v>
      </c>
      <c r="E2370" s="204" t="s">
        <v>2316</v>
      </c>
      <c r="F2370" s="582" t="s">
        <v>2317</v>
      </c>
      <c r="G2370" s="715" t="s">
        <v>8567</v>
      </c>
      <c r="H2370" s="723">
        <v>48</v>
      </c>
      <c r="I2370" s="684">
        <v>0.19</v>
      </c>
      <c r="J2370" s="684">
        <v>1.05525</v>
      </c>
      <c r="K2370" s="684" t="s">
        <v>9173</v>
      </c>
      <c r="L2370" s="445">
        <v>4856.7631257631247</v>
      </c>
      <c r="M2370" s="446">
        <f>L2370*ЗМІСТ!$E$13/1000*1.2</f>
        <v>306.28613268102549</v>
      </c>
      <c r="N2370" s="874"/>
      <c r="O2370" s="875"/>
      <c r="P2370" s="1033"/>
      <c r="Q2370" s="887"/>
      <c r="R2370" s="672"/>
      <c r="S2370" s="670"/>
      <c r="T2370" s="671"/>
      <c r="U2370" s="425"/>
    </row>
    <row r="2371" spans="1:21" ht="13.5" customHeight="1" outlineLevel="1">
      <c r="A2371" s="425"/>
      <c r="B2371" s="170">
        <f t="shared" si="38"/>
        <v>2364</v>
      </c>
      <c r="C2371" s="469"/>
      <c r="D2371" s="47">
        <v>8595057623132</v>
      </c>
      <c r="E2371" s="204" t="s">
        <v>2291</v>
      </c>
      <c r="F2371" s="582" t="s">
        <v>2292</v>
      </c>
      <c r="G2371" s="715" t="s">
        <v>8567</v>
      </c>
      <c r="H2371" s="723">
        <v>64</v>
      </c>
      <c r="I2371" s="684">
        <v>0.26</v>
      </c>
      <c r="J2371" s="684">
        <v>0.96103130000000003</v>
      </c>
      <c r="K2371" s="684" t="s">
        <v>9173</v>
      </c>
      <c r="L2371" s="445">
        <v>4797.1709401709404</v>
      </c>
      <c r="M2371" s="446">
        <f>L2371*ЗМІСТ!$E$13/1000*1.2</f>
        <v>302.52802062358973</v>
      </c>
      <c r="N2371" s="874"/>
      <c r="O2371" s="875"/>
      <c r="P2371" s="1033"/>
      <c r="Q2371" s="887"/>
      <c r="R2371" s="672"/>
      <c r="S2371" s="670"/>
      <c r="T2371" s="671"/>
      <c r="U2371" s="425"/>
    </row>
    <row r="2372" spans="1:21" ht="13.5" customHeight="1" outlineLevel="1">
      <c r="A2372" s="425"/>
      <c r="B2372" s="170">
        <f t="shared" si="38"/>
        <v>2365</v>
      </c>
      <c r="C2372" s="465"/>
      <c r="D2372" s="47">
        <v>8595057623149</v>
      </c>
      <c r="E2372" s="204" t="s">
        <v>2294</v>
      </c>
      <c r="F2372" s="582" t="s">
        <v>2295</v>
      </c>
      <c r="G2372" s="715" t="s">
        <v>8567</v>
      </c>
      <c r="H2372" s="723">
        <v>60</v>
      </c>
      <c r="I2372" s="684">
        <v>0.31</v>
      </c>
      <c r="J2372" s="684">
        <v>1.1456999999999999</v>
      </c>
      <c r="K2372" s="684" t="s">
        <v>9173</v>
      </c>
      <c r="L2372" s="445">
        <v>5631.4615384615372</v>
      </c>
      <c r="M2372" s="446">
        <f>L2372*ЗМІСТ!$E$13/1000*1.2</f>
        <v>355.14158942769217</v>
      </c>
      <c r="N2372" s="874"/>
      <c r="O2372" s="875"/>
      <c r="P2372" s="1033"/>
      <c r="Q2372" s="887"/>
      <c r="R2372" s="672"/>
      <c r="S2372" s="670"/>
      <c r="T2372" s="671"/>
      <c r="U2372" s="425"/>
    </row>
    <row r="2373" spans="1:21" ht="13.5" customHeight="1" outlineLevel="1">
      <c r="A2373" s="425"/>
      <c r="B2373" s="170">
        <f t="shared" si="38"/>
        <v>2366</v>
      </c>
      <c r="C2373" s="469"/>
      <c r="D2373" s="47">
        <v>8595057623712</v>
      </c>
      <c r="E2373" s="204" t="s">
        <v>2319</v>
      </c>
      <c r="F2373" s="582" t="s">
        <v>2320</v>
      </c>
      <c r="G2373" s="715" t="s">
        <v>8567</v>
      </c>
      <c r="H2373" s="723">
        <v>24</v>
      </c>
      <c r="I2373" s="684">
        <v>0.48</v>
      </c>
      <c r="J2373" s="684">
        <v>2.8642500000000002</v>
      </c>
      <c r="K2373" s="684" t="s">
        <v>9173</v>
      </c>
      <c r="L2373" s="445">
        <v>8044.945054945053</v>
      </c>
      <c r="M2373" s="446">
        <f>L2373*ЗМІСТ!$E$13/1000*1.2</f>
        <v>507.34512775384599</v>
      </c>
      <c r="N2373" s="874"/>
      <c r="O2373" s="875"/>
      <c r="P2373" s="1033"/>
      <c r="Q2373" s="887"/>
      <c r="R2373" s="672"/>
      <c r="S2373" s="670"/>
      <c r="T2373" s="671"/>
      <c r="U2373" s="425"/>
    </row>
    <row r="2374" spans="1:21" ht="13.5" customHeight="1" outlineLevel="1">
      <c r="A2374" s="425"/>
      <c r="B2374" s="170">
        <f t="shared" si="38"/>
        <v>2367</v>
      </c>
      <c r="C2374" s="465"/>
      <c r="D2374" s="47">
        <v>8595057623187</v>
      </c>
      <c r="E2374" s="204" t="s">
        <v>2297</v>
      </c>
      <c r="F2374" s="582" t="s">
        <v>2298</v>
      </c>
      <c r="G2374" s="715" t="s">
        <v>8567</v>
      </c>
      <c r="H2374" s="723">
        <v>48</v>
      </c>
      <c r="I2374" s="684">
        <v>0.47</v>
      </c>
      <c r="J2374" s="684">
        <v>2.5125000000000002</v>
      </c>
      <c r="K2374" s="684" t="s">
        <v>9173</v>
      </c>
      <c r="L2374" s="445">
        <v>6257.1794871794855</v>
      </c>
      <c r="M2374" s="446">
        <f>L2374*ЗМІСТ!$E$13/1000*1.2</f>
        <v>394.60176603076911</v>
      </c>
      <c r="N2374" s="874"/>
      <c r="O2374" s="875"/>
      <c r="P2374" s="1033"/>
      <c r="Q2374" s="887"/>
      <c r="R2374" s="672"/>
      <c r="S2374" s="670"/>
      <c r="T2374" s="671"/>
      <c r="U2374" s="425"/>
    </row>
    <row r="2375" spans="1:21" ht="13.5" customHeight="1" outlineLevel="1">
      <c r="A2375" s="425"/>
      <c r="B2375" s="170">
        <f t="shared" si="38"/>
        <v>2368</v>
      </c>
      <c r="C2375" s="469"/>
      <c r="D2375" s="47">
        <v>8595057623248</v>
      </c>
      <c r="E2375" s="204" t="s">
        <v>2300</v>
      </c>
      <c r="F2375" s="582" t="s">
        <v>2301</v>
      </c>
      <c r="G2375" s="715" t="s">
        <v>8567</v>
      </c>
      <c r="H2375" s="723">
        <v>40</v>
      </c>
      <c r="I2375" s="684">
        <v>0.6</v>
      </c>
      <c r="J2375" s="684">
        <v>2.4421499999999998</v>
      </c>
      <c r="K2375" s="684" t="s">
        <v>9173</v>
      </c>
      <c r="L2375" s="445">
        <v>8611.070818070817</v>
      </c>
      <c r="M2375" s="446">
        <f>L2375*ЗМІСТ!$E$13/1000*1.2</f>
        <v>543.04719229948705</v>
      </c>
      <c r="N2375" s="874"/>
      <c r="O2375" s="875"/>
      <c r="P2375" s="1033"/>
      <c r="Q2375" s="887"/>
      <c r="R2375" s="672"/>
      <c r="S2375" s="670"/>
      <c r="T2375" s="671"/>
      <c r="U2375" s="425"/>
    </row>
    <row r="2376" spans="1:21" ht="13.5" customHeight="1" outlineLevel="1">
      <c r="A2376" s="425"/>
      <c r="B2376" s="170">
        <f t="shared" si="38"/>
        <v>2369</v>
      </c>
      <c r="C2376" s="465"/>
      <c r="D2376" s="47">
        <v>8595057623668</v>
      </c>
      <c r="E2376" s="204" t="s">
        <v>2322</v>
      </c>
      <c r="F2376" s="582" t="s">
        <v>2323</v>
      </c>
      <c r="G2376" s="715" t="s">
        <v>8567</v>
      </c>
      <c r="H2376" s="723">
        <v>42</v>
      </c>
      <c r="I2376" s="684">
        <v>0.44</v>
      </c>
      <c r="J2376" s="684">
        <v>2.3258570999999999</v>
      </c>
      <c r="K2376" s="684" t="s">
        <v>9173</v>
      </c>
      <c r="L2376" s="445">
        <v>7300.0427350427326</v>
      </c>
      <c r="M2376" s="446">
        <f>L2376*ЗМІСТ!$E$13/1000*1.2</f>
        <v>460.36872703589722</v>
      </c>
      <c r="N2376" s="874"/>
      <c r="O2376" s="875"/>
      <c r="P2376" s="1033"/>
      <c r="Q2376" s="887"/>
      <c r="R2376" s="672"/>
      <c r="S2376" s="670"/>
      <c r="T2376" s="671"/>
      <c r="U2376" s="425"/>
    </row>
    <row r="2377" spans="1:21" ht="13.5" customHeight="1" outlineLevel="1">
      <c r="A2377" s="425"/>
      <c r="B2377" s="170">
        <f t="shared" si="38"/>
        <v>2370</v>
      </c>
      <c r="C2377" s="469"/>
      <c r="D2377" s="47">
        <v>8595057623521</v>
      </c>
      <c r="E2377" s="204" t="s">
        <v>4508</v>
      </c>
      <c r="F2377" s="582" t="s">
        <v>7813</v>
      </c>
      <c r="G2377" s="715" t="s">
        <v>8567</v>
      </c>
      <c r="H2377" s="723">
        <v>42</v>
      </c>
      <c r="I2377" s="684">
        <v>0.45</v>
      </c>
      <c r="J2377" s="684">
        <v>2.3258570999999999</v>
      </c>
      <c r="K2377" s="684" t="s">
        <v>9173</v>
      </c>
      <c r="L2377" s="445">
        <v>15821.725274725273</v>
      </c>
      <c r="M2377" s="446">
        <f>L2377*ЗМІСТ!$E$13/1000*1.2</f>
        <v>997.7787512492306</v>
      </c>
      <c r="N2377" s="874"/>
      <c r="O2377" s="875"/>
      <c r="P2377" s="1033"/>
      <c r="Q2377" s="887"/>
      <c r="R2377" s="672"/>
      <c r="S2377" s="670"/>
      <c r="T2377" s="671"/>
      <c r="U2377" s="425"/>
    </row>
    <row r="2378" spans="1:21" ht="13.5" customHeight="1" outlineLevel="1">
      <c r="A2378" s="425"/>
      <c r="B2378" s="170">
        <f t="shared" si="38"/>
        <v>2371</v>
      </c>
      <c r="C2378" s="467"/>
      <c r="D2378" s="47">
        <v>8595057623729</v>
      </c>
      <c r="E2378" s="204" t="s">
        <v>2325</v>
      </c>
      <c r="F2378" s="582" t="s">
        <v>2326</v>
      </c>
      <c r="G2378" s="715" t="s">
        <v>8567</v>
      </c>
      <c r="H2378" s="723">
        <v>28</v>
      </c>
      <c r="I2378" s="684">
        <v>0.57999999999999996</v>
      </c>
      <c r="J2378" s="684">
        <v>3.2303571</v>
      </c>
      <c r="K2378" s="684" t="s">
        <v>9173</v>
      </c>
      <c r="L2378" s="445">
        <v>8670.6630036630031</v>
      </c>
      <c r="M2378" s="446">
        <f>L2378*ЗМІСТ!$E$13/1000*1.2</f>
        <v>546.80530435692299</v>
      </c>
      <c r="N2378" s="874"/>
      <c r="O2378" s="875"/>
      <c r="P2378" s="1033"/>
      <c r="Q2378" s="887"/>
      <c r="R2378" s="672"/>
      <c r="S2378" s="670"/>
      <c r="T2378" s="671"/>
      <c r="U2378" s="425"/>
    </row>
    <row r="2379" spans="1:21" ht="13.5" customHeight="1" outlineLevel="1">
      <c r="A2379" s="425"/>
      <c r="B2379" s="170">
        <f t="shared" si="38"/>
        <v>2372</v>
      </c>
      <c r="C2379" s="467"/>
      <c r="D2379" s="47">
        <v>8595057623194</v>
      </c>
      <c r="E2379" s="204" t="s">
        <v>2303</v>
      </c>
      <c r="F2379" s="582" t="s">
        <v>2304</v>
      </c>
      <c r="G2379" s="715" t="s">
        <v>8567</v>
      </c>
      <c r="H2379" s="723">
        <v>36</v>
      </c>
      <c r="I2379" s="684">
        <v>0.75</v>
      </c>
      <c r="J2379" s="684">
        <v>3.35</v>
      </c>
      <c r="K2379" s="684" t="s">
        <v>9173</v>
      </c>
      <c r="L2379" s="445">
        <v>8223.7216117216121</v>
      </c>
      <c r="M2379" s="446">
        <f>L2379*ЗМІСТ!$E$13/1000*1.2</f>
        <v>518.6194639261538</v>
      </c>
      <c r="N2379" s="874"/>
      <c r="O2379" s="875"/>
      <c r="P2379" s="1033"/>
      <c r="Q2379" s="887"/>
      <c r="R2379" s="672"/>
      <c r="S2379" s="670"/>
      <c r="T2379" s="671"/>
      <c r="U2379" s="425"/>
    </row>
    <row r="2380" spans="1:21" ht="13.5" customHeight="1" outlineLevel="1">
      <c r="A2380" s="425"/>
      <c r="B2380" s="170">
        <f t="shared" si="38"/>
        <v>2373</v>
      </c>
      <c r="C2380" s="465"/>
      <c r="D2380" s="47">
        <v>8595057623255</v>
      </c>
      <c r="E2380" s="204" t="s">
        <v>2306</v>
      </c>
      <c r="F2380" s="582" t="s">
        <v>2307</v>
      </c>
      <c r="G2380" s="715" t="s">
        <v>8567</v>
      </c>
      <c r="H2380" s="723">
        <v>36</v>
      </c>
      <c r="I2380" s="684">
        <v>0.69</v>
      </c>
      <c r="J2380" s="684">
        <v>3.7743332999999999</v>
      </c>
      <c r="K2380" s="684" t="s">
        <v>9173</v>
      </c>
      <c r="L2380" s="445">
        <v>8670.6630036630031</v>
      </c>
      <c r="M2380" s="446">
        <f>L2380*ЗМІСТ!$E$13/1000*1.2</f>
        <v>546.80530435692299</v>
      </c>
      <c r="N2380" s="874"/>
      <c r="O2380" s="875"/>
      <c r="P2380" s="1033"/>
      <c r="Q2380" s="887"/>
      <c r="R2380" s="672"/>
      <c r="S2380" s="670"/>
      <c r="T2380" s="671"/>
      <c r="U2380" s="425"/>
    </row>
    <row r="2381" spans="1:21" ht="13.5" customHeight="1" outlineLevel="1">
      <c r="A2381" s="425"/>
      <c r="B2381" s="170">
        <f t="shared" si="38"/>
        <v>2374</v>
      </c>
      <c r="C2381" s="467"/>
      <c r="D2381" s="47">
        <v>8595057623736</v>
      </c>
      <c r="E2381" s="204" t="s">
        <v>2328</v>
      </c>
      <c r="F2381" s="582" t="s">
        <v>2329</v>
      </c>
      <c r="G2381" s="715" t="s">
        <v>8567</v>
      </c>
      <c r="H2381" s="723">
        <v>24</v>
      </c>
      <c r="I2381" s="684">
        <v>0.69</v>
      </c>
      <c r="J2381" s="684">
        <v>4.0702499999999997</v>
      </c>
      <c r="K2381" s="684" t="s">
        <v>9173</v>
      </c>
      <c r="L2381" s="445">
        <v>10815.981684981683</v>
      </c>
      <c r="M2381" s="446">
        <f>L2381*ЗМІСТ!$E$13/1000*1.2</f>
        <v>682.09733842461526</v>
      </c>
      <c r="N2381" s="874"/>
      <c r="O2381" s="875"/>
      <c r="P2381" s="1033"/>
      <c r="Q2381" s="887"/>
      <c r="R2381" s="672"/>
      <c r="S2381" s="670"/>
      <c r="T2381" s="671"/>
      <c r="U2381" s="425"/>
    </row>
    <row r="2382" spans="1:21" ht="13.5" customHeight="1" outlineLevel="1">
      <c r="A2382" s="425"/>
      <c r="B2382" s="170">
        <f t="shared" si="38"/>
        <v>2375</v>
      </c>
      <c r="C2382" s="467"/>
      <c r="D2382" s="47">
        <v>8595057623200</v>
      </c>
      <c r="E2382" s="204" t="s">
        <v>2309</v>
      </c>
      <c r="F2382" s="582" t="s">
        <v>2310</v>
      </c>
      <c r="G2382" s="715" t="s">
        <v>8567</v>
      </c>
      <c r="H2382" s="723">
        <v>32</v>
      </c>
      <c r="I2382" s="684">
        <v>0.73</v>
      </c>
      <c r="J2382" s="684">
        <v>3.7687499999999998</v>
      </c>
      <c r="K2382" s="684" t="s">
        <v>9173</v>
      </c>
      <c r="L2382" s="445">
        <v>11262.923076923074</v>
      </c>
      <c r="M2382" s="446">
        <f>L2382*ЗМІСТ!$E$13/1000*1.2</f>
        <v>710.28317885538434</v>
      </c>
      <c r="N2382" s="874"/>
      <c r="O2382" s="875"/>
      <c r="P2382" s="1033"/>
      <c r="Q2382" s="887"/>
      <c r="R2382" s="672"/>
      <c r="S2382" s="670"/>
      <c r="T2382" s="671"/>
      <c r="U2382" s="425"/>
    </row>
    <row r="2383" spans="1:21" ht="13.5" customHeight="1" outlineLevel="1">
      <c r="A2383" s="425"/>
      <c r="B2383" s="170">
        <f t="shared" si="38"/>
        <v>2376</v>
      </c>
      <c r="C2383" s="467"/>
      <c r="D2383" s="47">
        <v>8595057623811</v>
      </c>
      <c r="E2383" s="204" t="s">
        <v>2332</v>
      </c>
      <c r="F2383" s="582" t="s">
        <v>2333</v>
      </c>
      <c r="G2383" s="715" t="s">
        <v>8568</v>
      </c>
      <c r="H2383" s="723">
        <v>60</v>
      </c>
      <c r="I2383" s="684">
        <v>0.04</v>
      </c>
      <c r="J2383" s="684">
        <v>0.48533330000000002</v>
      </c>
      <c r="K2383" s="684" t="s">
        <v>9173</v>
      </c>
      <c r="L2383" s="445">
        <v>4350.2295482295476</v>
      </c>
      <c r="M2383" s="446">
        <f>L2383*ЗМІСТ!$E$13/1000*1.2</f>
        <v>274.34218019282042</v>
      </c>
      <c r="N2383" s="874"/>
      <c r="O2383" s="875"/>
      <c r="P2383" s="1033"/>
      <c r="Q2383" s="887"/>
      <c r="R2383" s="672"/>
      <c r="S2383" s="670"/>
      <c r="T2383" s="671"/>
      <c r="U2383" s="425"/>
    </row>
    <row r="2384" spans="1:21" ht="13.5" customHeight="1" outlineLevel="1">
      <c r="A2384" s="425"/>
      <c r="B2384" s="170">
        <f t="shared" si="38"/>
        <v>2377</v>
      </c>
      <c r="C2384" s="467"/>
      <c r="D2384" s="47">
        <v>8595057623828</v>
      </c>
      <c r="E2384" s="204" t="s">
        <v>2335</v>
      </c>
      <c r="F2384" s="582" t="s">
        <v>2336</v>
      </c>
      <c r="G2384" s="715" t="s">
        <v>8568</v>
      </c>
      <c r="H2384" s="723">
        <v>36</v>
      </c>
      <c r="I2384" s="684">
        <v>0.05</v>
      </c>
      <c r="J2384" s="684">
        <v>0.80888890000000002</v>
      </c>
      <c r="K2384" s="684" t="s">
        <v>9173</v>
      </c>
      <c r="L2384" s="445">
        <v>4558.802197802197</v>
      </c>
      <c r="M2384" s="446">
        <f>L2384*ЗМІСТ!$E$13/1000*1.2</f>
        <v>287.49557239384609</v>
      </c>
      <c r="N2384" s="874"/>
      <c r="O2384" s="875"/>
      <c r="P2384" s="1033"/>
      <c r="Q2384" s="887"/>
      <c r="R2384" s="672"/>
      <c r="S2384" s="670"/>
      <c r="T2384" s="671"/>
      <c r="U2384" s="425"/>
    </row>
    <row r="2385" spans="1:21" ht="13.5" customHeight="1" outlineLevel="1">
      <c r="A2385" s="425"/>
      <c r="B2385" s="170">
        <f t="shared" si="38"/>
        <v>2378</v>
      </c>
      <c r="C2385" s="465"/>
      <c r="D2385" s="47">
        <v>8595057623835</v>
      </c>
      <c r="E2385" s="204" t="s">
        <v>2338</v>
      </c>
      <c r="F2385" s="582" t="s">
        <v>2339</v>
      </c>
      <c r="G2385" s="715" t="s">
        <v>8568</v>
      </c>
      <c r="H2385" s="723">
        <v>24</v>
      </c>
      <c r="I2385" s="684">
        <v>7.0000000000000007E-2</v>
      </c>
      <c r="J2385" s="684">
        <v>1.2133332999999999</v>
      </c>
      <c r="K2385" s="684" t="s">
        <v>9173</v>
      </c>
      <c r="L2385" s="445">
        <v>5273.9084249084244</v>
      </c>
      <c r="M2385" s="446">
        <f>L2385*ЗМІСТ!$E$13/1000*1.2</f>
        <v>332.59291708307683</v>
      </c>
      <c r="N2385" s="874"/>
      <c r="O2385" s="875"/>
      <c r="P2385" s="1033"/>
      <c r="Q2385" s="887"/>
      <c r="R2385" s="672"/>
      <c r="S2385" s="670"/>
      <c r="T2385" s="671"/>
      <c r="U2385" s="425"/>
    </row>
    <row r="2386" spans="1:21" ht="13.5" customHeight="1" outlineLevel="1">
      <c r="A2386" s="425"/>
      <c r="B2386" s="170">
        <f t="shared" si="38"/>
        <v>2379</v>
      </c>
      <c r="C2386" s="465"/>
      <c r="D2386" s="47">
        <v>8595057623927</v>
      </c>
      <c r="E2386" s="204" t="s">
        <v>2352</v>
      </c>
      <c r="F2386" s="582" t="s">
        <v>8488</v>
      </c>
      <c r="G2386" s="715" t="s">
        <v>8568</v>
      </c>
      <c r="H2386" s="723">
        <v>100</v>
      </c>
      <c r="I2386" s="829">
        <v>4.0000000000000002E-4</v>
      </c>
      <c r="J2386" s="684">
        <v>2.31E-3</v>
      </c>
      <c r="K2386" s="684" t="s">
        <v>9173</v>
      </c>
      <c r="L2386" s="445">
        <v>172.99559470445612</v>
      </c>
      <c r="M2386" s="446">
        <f>L2386*ЗМІСТ!$E$13/1000*1.2</f>
        <v>10.909766505146669</v>
      </c>
      <c r="N2386" s="874"/>
      <c r="O2386" s="875"/>
      <c r="P2386" s="1033"/>
      <c r="Q2386" s="887"/>
      <c r="R2386" s="672"/>
      <c r="S2386" s="670"/>
      <c r="T2386" s="671"/>
      <c r="U2386" s="425"/>
    </row>
    <row r="2387" spans="1:21" ht="13.5" customHeight="1" outlineLevel="1">
      <c r="A2387" s="425"/>
      <c r="B2387" s="170">
        <f t="shared" si="38"/>
        <v>2380</v>
      </c>
      <c r="C2387" s="465"/>
      <c r="D2387" s="47">
        <v>8595057623859</v>
      </c>
      <c r="E2387" s="204" t="s">
        <v>2345</v>
      </c>
      <c r="F2387" s="582" t="s">
        <v>7814</v>
      </c>
      <c r="G2387" s="715" t="s">
        <v>8567</v>
      </c>
      <c r="H2387" s="723">
        <v>20</v>
      </c>
      <c r="I2387" s="684">
        <v>0.05</v>
      </c>
      <c r="J2387" s="684">
        <v>0.53200000000000003</v>
      </c>
      <c r="K2387" s="684" t="s">
        <v>9173</v>
      </c>
      <c r="L2387" s="445">
        <v>1339.9861592939337</v>
      </c>
      <c r="M2387" s="446">
        <f>L2387*ЗМІСТ!$E$13/1000*1.2</f>
        <v>84.504672751927131</v>
      </c>
      <c r="N2387" s="874"/>
      <c r="O2387" s="875"/>
      <c r="P2387" s="1033"/>
      <c r="Q2387" s="887"/>
      <c r="R2387" s="672"/>
      <c r="S2387" s="670"/>
      <c r="T2387" s="671"/>
      <c r="U2387" s="425"/>
    </row>
    <row r="2388" spans="1:21" ht="13.5" customHeight="1" outlineLevel="1">
      <c r="A2388" s="425"/>
      <c r="B2388" s="170">
        <f t="shared" si="38"/>
        <v>2381</v>
      </c>
      <c r="C2388" s="465"/>
      <c r="D2388" s="47">
        <v>8595057623866</v>
      </c>
      <c r="E2388" s="204" t="s">
        <v>2348</v>
      </c>
      <c r="F2388" s="582" t="s">
        <v>7815</v>
      </c>
      <c r="G2388" s="715" t="s">
        <v>8567</v>
      </c>
      <c r="H2388" s="723">
        <v>25</v>
      </c>
      <c r="I2388" s="684">
        <v>0.1</v>
      </c>
      <c r="J2388" s="684">
        <v>0.42559999999999998</v>
      </c>
      <c r="K2388" s="684" t="s">
        <v>9173</v>
      </c>
      <c r="L2388" s="445">
        <v>3745.4219960992746</v>
      </c>
      <c r="M2388" s="446">
        <f>L2388*ЗМІСТ!$E$13/1000*1.2</f>
        <v>236.20069349448525</v>
      </c>
      <c r="N2388" s="874"/>
      <c r="O2388" s="875"/>
      <c r="P2388" s="1033"/>
      <c r="Q2388" s="887"/>
      <c r="R2388" s="672"/>
      <c r="S2388" s="670"/>
      <c r="T2388" s="671"/>
      <c r="U2388" s="425"/>
    </row>
    <row r="2389" spans="1:21" ht="13.5" customHeight="1" outlineLevel="1">
      <c r="A2389" s="425"/>
      <c r="B2389" s="170">
        <f t="shared" si="38"/>
        <v>2382</v>
      </c>
      <c r="C2389" s="467"/>
      <c r="D2389" s="47">
        <v>8595057623842</v>
      </c>
      <c r="E2389" s="204" t="s">
        <v>2342</v>
      </c>
      <c r="F2389" s="582" t="s">
        <v>7816</v>
      </c>
      <c r="G2389" s="715" t="s">
        <v>8567</v>
      </c>
      <c r="H2389" s="723">
        <v>25</v>
      </c>
      <c r="I2389" s="684">
        <v>0.04</v>
      </c>
      <c r="J2389" s="684">
        <v>1.6271199999999999</v>
      </c>
      <c r="K2389" s="684" t="s">
        <v>9173</v>
      </c>
      <c r="L2389" s="445">
        <v>801.9148488164094</v>
      </c>
      <c r="M2389" s="446">
        <f>L2389*ЗМІСТ!$E$13/1000*1.2</f>
        <v>50.571829719382229</v>
      </c>
      <c r="N2389" s="874"/>
      <c r="O2389" s="875"/>
      <c r="P2389" s="1033"/>
      <c r="Q2389" s="887"/>
      <c r="R2389" s="672"/>
      <c r="S2389" s="670"/>
      <c r="T2389" s="671"/>
      <c r="U2389" s="425"/>
    </row>
    <row r="2390" spans="1:21" ht="13.5" customHeight="1" outlineLevel="1">
      <c r="A2390" s="425"/>
      <c r="B2390" s="170">
        <f t="shared" si="38"/>
        <v>2383</v>
      </c>
      <c r="C2390" s="467"/>
      <c r="D2390" s="47">
        <v>8595057624696</v>
      </c>
      <c r="E2390" s="204" t="s">
        <v>1658</v>
      </c>
      <c r="F2390" s="582" t="s">
        <v>7817</v>
      </c>
      <c r="G2390" s="715" t="s">
        <v>8568</v>
      </c>
      <c r="H2390" s="723">
        <v>410</v>
      </c>
      <c r="I2390" s="684">
        <v>7.0000000000000001E-3</v>
      </c>
      <c r="J2390" s="684">
        <v>6.4371999999999997E-3</v>
      </c>
      <c r="K2390" s="684" t="s">
        <v>9173</v>
      </c>
      <c r="L2390" s="445">
        <v>488.81318681318675</v>
      </c>
      <c r="M2390" s="446">
        <f>L2390*ЗМІСТ!$E$13/1000*1.2</f>
        <v>30.826436603076914</v>
      </c>
      <c r="N2390" s="874">
        <v>-6.7599073211783239E-2</v>
      </c>
      <c r="O2390" s="875"/>
      <c r="P2390" s="1033"/>
      <c r="Q2390" s="887"/>
      <c r="R2390" s="672"/>
      <c r="S2390" s="670"/>
      <c r="T2390" s="671"/>
      <c r="U2390" s="425"/>
    </row>
    <row r="2391" spans="1:21" ht="13.5" customHeight="1" outlineLevel="1">
      <c r="A2391" s="425"/>
      <c r="B2391" s="170">
        <f t="shared" si="38"/>
        <v>2384</v>
      </c>
      <c r="C2391" s="465"/>
      <c r="D2391" s="47">
        <v>8595057624702</v>
      </c>
      <c r="E2391" s="204" t="s">
        <v>1634</v>
      </c>
      <c r="F2391" s="582" t="s">
        <v>7818</v>
      </c>
      <c r="G2391" s="715" t="s">
        <v>8568</v>
      </c>
      <c r="H2391" s="723">
        <v>10</v>
      </c>
      <c r="I2391" s="684">
        <v>5.1000000000000004E-3</v>
      </c>
      <c r="J2391" s="684">
        <v>4.8875000000000004E-3</v>
      </c>
      <c r="K2391" s="684" t="s">
        <v>9173</v>
      </c>
      <c r="L2391" s="445">
        <v>434.89377289377285</v>
      </c>
      <c r="M2391" s="446">
        <f>L2391*ЗМІСТ!$E$13/1000*1.2</f>
        <v>27.426071310769228</v>
      </c>
      <c r="N2391" s="874">
        <v>-6.759907087274418E-2</v>
      </c>
      <c r="O2391" s="875"/>
      <c r="P2391" s="1033"/>
      <c r="Q2391" s="887"/>
      <c r="R2391" s="672"/>
      <c r="S2391" s="670"/>
      <c r="T2391" s="671"/>
      <c r="U2391" s="425"/>
    </row>
    <row r="2392" spans="1:21" ht="13.5" customHeight="1" outlineLevel="1">
      <c r="A2392" s="425"/>
      <c r="B2392" s="170">
        <f t="shared" si="38"/>
        <v>2385</v>
      </c>
      <c r="C2392" s="467"/>
      <c r="D2392" s="47">
        <v>8595057610385</v>
      </c>
      <c r="E2392" s="204" t="s">
        <v>1483</v>
      </c>
      <c r="F2392" s="582" t="s">
        <v>7819</v>
      </c>
      <c r="G2392" s="715" t="s">
        <v>8568</v>
      </c>
      <c r="H2392" s="723">
        <v>100</v>
      </c>
      <c r="I2392" s="829">
        <v>2.7000000000000001E-3</v>
      </c>
      <c r="J2392" s="684">
        <v>1.0169600000000001E-2</v>
      </c>
      <c r="K2392" s="684" t="s">
        <v>9173</v>
      </c>
      <c r="L2392" s="445">
        <v>194.89621489621487</v>
      </c>
      <c r="M2392" s="446">
        <f>L2392*ЗМІСТ!$E$13/1000*1.2</f>
        <v>12.29090371282051</v>
      </c>
      <c r="N2392" s="874">
        <v>-6.7599069675241319E-2</v>
      </c>
      <c r="O2392" s="875"/>
      <c r="P2392" s="1033"/>
      <c r="Q2392" s="887"/>
      <c r="R2392" s="672"/>
      <c r="S2392" s="670"/>
      <c r="T2392" s="671"/>
      <c r="U2392" s="425"/>
    </row>
    <row r="2393" spans="1:21" ht="13.5" customHeight="1" outlineLevel="1">
      <c r="A2393" s="425"/>
      <c r="B2393" s="170">
        <f t="shared" si="38"/>
        <v>2386</v>
      </c>
      <c r="C2393" s="467"/>
      <c r="D2393" s="47">
        <v>8595568933874</v>
      </c>
      <c r="E2393" s="204" t="s">
        <v>2261</v>
      </c>
      <c r="F2393" s="582" t="s">
        <v>7820</v>
      </c>
      <c r="G2393" s="715" t="s">
        <v>8568</v>
      </c>
      <c r="H2393" s="723">
        <v>50</v>
      </c>
      <c r="I2393" s="829">
        <v>2.7000000000000001E-3</v>
      </c>
      <c r="J2393" s="684">
        <v>1.2143599999999999E-2</v>
      </c>
      <c r="K2393" s="684" t="s">
        <v>9173</v>
      </c>
      <c r="L2393" s="445">
        <v>245.51283798139016</v>
      </c>
      <c r="M2393" s="446">
        <f>L2393*ЗМІСТ!$E$13/1000*1.2</f>
        <v>15.48298233240431</v>
      </c>
      <c r="N2393" s="874"/>
      <c r="O2393" s="875"/>
      <c r="P2393" s="1033"/>
      <c r="Q2393" s="887"/>
      <c r="R2393" s="672"/>
      <c r="S2393" s="670"/>
      <c r="T2393" s="671"/>
      <c r="U2393" s="425"/>
    </row>
    <row r="2394" spans="1:21" ht="13.5" customHeight="1" outlineLevel="1">
      <c r="A2394" s="425"/>
      <c r="B2394" s="170">
        <f t="shared" si="38"/>
        <v>2387</v>
      </c>
      <c r="C2394" s="467"/>
      <c r="D2394" s="47">
        <v>8595568928702</v>
      </c>
      <c r="E2394" s="204" t="s">
        <v>4509</v>
      </c>
      <c r="F2394" s="582" t="s">
        <v>7821</v>
      </c>
      <c r="G2394" s="715" t="s">
        <v>8568</v>
      </c>
      <c r="H2394" s="723">
        <v>500</v>
      </c>
      <c r="I2394" s="684">
        <v>0.02</v>
      </c>
      <c r="J2394" s="684">
        <v>9.4000000000000004E-3</v>
      </c>
      <c r="K2394" s="684" t="s">
        <v>9173</v>
      </c>
      <c r="L2394" s="445">
        <v>263.73293046375147</v>
      </c>
      <c r="M2394" s="446">
        <f>L2394*ЗМІСТ!$E$13/1000*1.2</f>
        <v>16.632011329497146</v>
      </c>
      <c r="N2394" s="874"/>
      <c r="O2394" s="875"/>
      <c r="P2394" s="1033"/>
      <c r="Q2394" s="887"/>
      <c r="R2394" s="672"/>
      <c r="S2394" s="670"/>
      <c r="T2394" s="671"/>
      <c r="U2394" s="425"/>
    </row>
    <row r="2395" spans="1:21" ht="13.5" customHeight="1" outlineLevel="1">
      <c r="A2395" s="425"/>
      <c r="B2395" s="170">
        <f t="shared" si="38"/>
        <v>2388</v>
      </c>
      <c r="C2395" s="467"/>
      <c r="D2395" s="47">
        <v>8595057628724</v>
      </c>
      <c r="E2395" s="204" t="s">
        <v>4510</v>
      </c>
      <c r="F2395" s="582" t="s">
        <v>7822</v>
      </c>
      <c r="G2395" s="715" t="s">
        <v>8568</v>
      </c>
      <c r="H2395" s="723">
        <v>500</v>
      </c>
      <c r="I2395" s="684">
        <v>0.02</v>
      </c>
      <c r="J2395" s="684">
        <v>9.4000000000000004E-3</v>
      </c>
      <c r="K2395" s="684" t="s">
        <v>9173</v>
      </c>
      <c r="L2395" s="445">
        <v>192.81784426138222</v>
      </c>
      <c r="M2395" s="446">
        <f>L2395*ЗМІСТ!$E$13/1000*1.2</f>
        <v>12.159833679644725</v>
      </c>
      <c r="N2395" s="874"/>
      <c r="O2395" s="875"/>
      <c r="P2395" s="1033"/>
      <c r="Q2395" s="887"/>
      <c r="R2395" s="672"/>
      <c r="S2395" s="670"/>
      <c r="T2395" s="671"/>
      <c r="U2395" s="425"/>
    </row>
    <row r="2396" spans="1:21" ht="13.5" customHeight="1" outlineLevel="1">
      <c r="A2396" s="425"/>
      <c r="B2396" s="170">
        <f t="shared" si="38"/>
        <v>2389</v>
      </c>
      <c r="C2396" s="465"/>
      <c r="D2396" s="47">
        <v>8595568934031</v>
      </c>
      <c r="E2396" s="204" t="s">
        <v>5008</v>
      </c>
      <c r="F2396" s="582" t="s">
        <v>7823</v>
      </c>
      <c r="G2396" s="715" t="s">
        <v>8568</v>
      </c>
      <c r="H2396" s="723">
        <v>100</v>
      </c>
      <c r="I2396" s="684">
        <v>2.4E-2</v>
      </c>
      <c r="J2396" s="684">
        <v>1.18E-2</v>
      </c>
      <c r="K2396" s="684" t="s">
        <v>9173</v>
      </c>
      <c r="L2396" s="445">
        <v>207.91363426027388</v>
      </c>
      <c r="M2396" s="446">
        <f>L2396*ЗМІСТ!$E$13/1000*1.2</f>
        <v>13.111832164808428</v>
      </c>
      <c r="N2396" s="874"/>
      <c r="O2396" s="875"/>
      <c r="P2396" s="1033"/>
      <c r="Q2396" s="887"/>
      <c r="R2396" s="672"/>
      <c r="S2396" s="670"/>
      <c r="T2396" s="671"/>
      <c r="U2396" s="425"/>
    </row>
    <row r="2397" spans="1:21" ht="13.5" customHeight="1" outlineLevel="1">
      <c r="A2397" s="425"/>
      <c r="B2397" s="170">
        <f t="shared" si="38"/>
        <v>2390</v>
      </c>
      <c r="C2397" s="465"/>
      <c r="D2397" s="47">
        <v>8595568934048</v>
      </c>
      <c r="E2397" s="204" t="s">
        <v>5009</v>
      </c>
      <c r="F2397" s="582" t="s">
        <v>7824</v>
      </c>
      <c r="G2397" s="715" t="s">
        <v>8568</v>
      </c>
      <c r="H2397" s="723">
        <v>100000</v>
      </c>
      <c r="I2397" s="684">
        <v>2.4E-2</v>
      </c>
      <c r="J2397" s="684">
        <v>1.2E-2</v>
      </c>
      <c r="K2397" s="684" t="s">
        <v>9173</v>
      </c>
      <c r="L2397" s="445">
        <v>323.85909229330343</v>
      </c>
      <c r="M2397" s="446">
        <f>L2397*ЗМІСТ!$E$13/1000*1.2</f>
        <v>20.423797978930118</v>
      </c>
      <c r="N2397" s="874"/>
      <c r="O2397" s="875"/>
      <c r="P2397" s="1033"/>
      <c r="Q2397" s="887"/>
      <c r="R2397" s="672"/>
      <c r="S2397" s="670"/>
      <c r="T2397" s="671"/>
      <c r="U2397" s="425"/>
    </row>
    <row r="2398" spans="1:21" ht="13.5" customHeight="1" outlineLevel="1">
      <c r="A2398" s="425"/>
      <c r="B2398" s="170">
        <f t="shared" si="38"/>
        <v>2391</v>
      </c>
      <c r="C2398" s="467"/>
      <c r="D2398" s="47">
        <v>8595057628731</v>
      </c>
      <c r="E2398" s="204" t="s">
        <v>4511</v>
      </c>
      <c r="F2398" s="582" t="s">
        <v>7825</v>
      </c>
      <c r="G2398" s="715" t="s">
        <v>8568</v>
      </c>
      <c r="H2398" s="723">
        <v>100</v>
      </c>
      <c r="I2398" s="684">
        <v>0.03</v>
      </c>
      <c r="J2398" s="684">
        <v>1.2E-2</v>
      </c>
      <c r="K2398" s="684" t="s">
        <v>9173</v>
      </c>
      <c r="L2398" s="445">
        <v>220.51445134948366</v>
      </c>
      <c r="M2398" s="446">
        <f>L2398*ЗМІСТ!$E$13/1000*1.2</f>
        <v>13.90648807759162</v>
      </c>
      <c r="N2398" s="874"/>
      <c r="O2398" s="875"/>
      <c r="P2398" s="1033"/>
      <c r="Q2398" s="887"/>
      <c r="R2398" s="672"/>
      <c r="S2398" s="670"/>
      <c r="T2398" s="671"/>
      <c r="U2398" s="425"/>
    </row>
    <row r="2399" spans="1:21" ht="13.5" customHeight="1" outlineLevel="1">
      <c r="A2399" s="425"/>
      <c r="B2399" s="170">
        <f t="shared" si="38"/>
        <v>2392</v>
      </c>
      <c r="C2399" s="467"/>
      <c r="D2399" s="47">
        <v>8595568928719</v>
      </c>
      <c r="E2399" s="204" t="s">
        <v>4512</v>
      </c>
      <c r="F2399" s="582" t="s">
        <v>7826</v>
      </c>
      <c r="G2399" s="715" t="s">
        <v>8568</v>
      </c>
      <c r="H2399" s="723">
        <v>100</v>
      </c>
      <c r="I2399" s="684">
        <v>0.03</v>
      </c>
      <c r="J2399" s="684">
        <v>1.2E-2</v>
      </c>
      <c r="K2399" s="684" t="s">
        <v>9173</v>
      </c>
      <c r="L2399" s="445">
        <v>309.35996494651619</v>
      </c>
      <c r="M2399" s="446">
        <f>L2399*ЗМІСТ!$E$13/1000*1.2</f>
        <v>19.5094273317927</v>
      </c>
      <c r="N2399" s="874"/>
      <c r="O2399" s="875"/>
      <c r="P2399" s="1033"/>
      <c r="Q2399" s="887"/>
      <c r="R2399" s="672"/>
      <c r="S2399" s="670"/>
      <c r="T2399" s="671"/>
      <c r="U2399" s="425"/>
    </row>
    <row r="2400" spans="1:21" ht="13.5" customHeight="1" outlineLevel="1">
      <c r="A2400" s="425"/>
      <c r="B2400" s="170">
        <f t="shared" si="38"/>
        <v>2393</v>
      </c>
      <c r="C2400" s="465"/>
      <c r="D2400" s="47">
        <v>8595057640788</v>
      </c>
      <c r="E2400" s="204" t="s">
        <v>4513</v>
      </c>
      <c r="F2400" s="582" t="s">
        <v>7827</v>
      </c>
      <c r="G2400" s="715" t="s">
        <v>8568</v>
      </c>
      <c r="H2400" s="723">
        <v>100</v>
      </c>
      <c r="I2400" s="684">
        <v>0.03</v>
      </c>
      <c r="J2400" s="684">
        <v>1.2E-2</v>
      </c>
      <c r="K2400" s="684" t="s">
        <v>9173</v>
      </c>
      <c r="L2400" s="445">
        <v>301.66377292930554</v>
      </c>
      <c r="M2400" s="446">
        <f>L2400*ЗМІСТ!$E$13/1000*1.2</f>
        <v>19.024075909810055</v>
      </c>
      <c r="N2400" s="874"/>
      <c r="O2400" s="875"/>
      <c r="P2400" s="1033"/>
      <c r="Q2400" s="887"/>
      <c r="R2400" s="672"/>
      <c r="S2400" s="670"/>
      <c r="T2400" s="671"/>
      <c r="U2400" s="425"/>
    </row>
    <row r="2401" spans="1:21" ht="13.5" customHeight="1" outlineLevel="1">
      <c r="A2401" s="425"/>
      <c r="B2401" s="170">
        <f t="shared" si="38"/>
        <v>2394</v>
      </c>
      <c r="C2401" s="465"/>
      <c r="D2401" s="47">
        <v>8595057698123</v>
      </c>
      <c r="E2401" s="204" t="s">
        <v>4514</v>
      </c>
      <c r="F2401" s="582" t="s">
        <v>7828</v>
      </c>
      <c r="G2401" s="715" t="s">
        <v>8568</v>
      </c>
      <c r="H2401" s="723">
        <v>100</v>
      </c>
      <c r="I2401" s="684">
        <v>0.05</v>
      </c>
      <c r="J2401" s="684">
        <v>2.3375E-2</v>
      </c>
      <c r="K2401" s="684" t="s">
        <v>9173</v>
      </c>
      <c r="L2401" s="445">
        <v>259.4871794871795</v>
      </c>
      <c r="M2401" s="446">
        <f>L2401*ЗМІСТ!$E$13/1000*1.2</f>
        <v>16.364257969230767</v>
      </c>
      <c r="N2401" s="874">
        <v>-0.25569323566514024</v>
      </c>
      <c r="O2401" s="875"/>
      <c r="P2401" s="1033"/>
      <c r="Q2401" s="887"/>
      <c r="R2401" s="672"/>
      <c r="S2401" s="670"/>
      <c r="T2401" s="671"/>
      <c r="U2401" s="425"/>
    </row>
    <row r="2402" spans="1:21" ht="13.5" customHeight="1" outlineLevel="1">
      <c r="A2402" s="425"/>
      <c r="B2402" s="170">
        <f t="shared" si="38"/>
        <v>2395</v>
      </c>
      <c r="C2402" s="466"/>
      <c r="D2402" s="47">
        <v>8595568929907</v>
      </c>
      <c r="E2402" s="204" t="s">
        <v>4515</v>
      </c>
      <c r="F2402" s="582" t="s">
        <v>7829</v>
      </c>
      <c r="G2402" s="715" t="s">
        <v>8568</v>
      </c>
      <c r="H2402" s="723">
        <v>100</v>
      </c>
      <c r="I2402" s="684">
        <v>8.5000000000000006E-2</v>
      </c>
      <c r="J2402" s="684">
        <v>2.3375E-2</v>
      </c>
      <c r="K2402" s="684" t="s">
        <v>9173</v>
      </c>
      <c r="L2402" s="445">
        <v>531.34137564598643</v>
      </c>
      <c r="M2402" s="446">
        <f>L2402*ЗМІСТ!$E$13/1000*1.2</f>
        <v>33.508427499118383</v>
      </c>
      <c r="N2402" s="874"/>
      <c r="O2402" s="875"/>
      <c r="P2402" s="1033"/>
      <c r="Q2402" s="887"/>
      <c r="R2402" s="672"/>
      <c r="S2402" s="670"/>
      <c r="T2402" s="671"/>
      <c r="U2402" s="425"/>
    </row>
    <row r="2403" spans="1:21" ht="13.5" customHeight="1" outlineLevel="1">
      <c r="A2403" s="425"/>
      <c r="B2403" s="170">
        <f t="shared" si="38"/>
        <v>2396</v>
      </c>
      <c r="C2403" s="465"/>
      <c r="D2403" s="47">
        <v>8595568926104</v>
      </c>
      <c r="E2403" s="204" t="s">
        <v>4517</v>
      </c>
      <c r="F2403" s="582" t="s">
        <v>7831</v>
      </c>
      <c r="G2403" s="715" t="s">
        <v>8568</v>
      </c>
      <c r="H2403" s="723">
        <v>50</v>
      </c>
      <c r="I2403" s="684">
        <v>0.24</v>
      </c>
      <c r="J2403" s="684">
        <v>0.10332</v>
      </c>
      <c r="K2403" s="684" t="s">
        <v>9173</v>
      </c>
      <c r="L2403" s="445">
        <v>2098.1595532182623</v>
      </c>
      <c r="M2403" s="446">
        <f>L2403*ЗМІСТ!$E$13/1000*1.2</f>
        <v>132.31799835862796</v>
      </c>
      <c r="N2403" s="874"/>
      <c r="O2403" s="875"/>
      <c r="P2403" s="1033"/>
      <c r="Q2403" s="887"/>
      <c r="R2403" s="672"/>
      <c r="S2403" s="670"/>
      <c r="T2403" s="671"/>
      <c r="U2403" s="425"/>
    </row>
    <row r="2404" spans="1:21" ht="13.5" customHeight="1" outlineLevel="1">
      <c r="A2404" s="425"/>
      <c r="B2404" s="170">
        <f t="shared" si="38"/>
        <v>2397</v>
      </c>
      <c r="C2404" s="465"/>
      <c r="D2404" s="47">
        <v>8595057629752</v>
      </c>
      <c r="E2404" s="204" t="s">
        <v>4518</v>
      </c>
      <c r="F2404" s="582" t="s">
        <v>7832</v>
      </c>
      <c r="G2404" s="715" t="s">
        <v>8568</v>
      </c>
      <c r="H2404" s="723">
        <v>50</v>
      </c>
      <c r="I2404" s="684">
        <v>0.17499999999999999</v>
      </c>
      <c r="J2404" s="684">
        <v>0.10332</v>
      </c>
      <c r="K2404" s="684" t="s">
        <v>9173</v>
      </c>
      <c r="L2404" s="445">
        <v>1169.1349469134964</v>
      </c>
      <c r="M2404" s="446">
        <f>L2404*ЗМІСТ!$E$13/1000*1.2</f>
        <v>73.730139230561221</v>
      </c>
      <c r="N2404" s="874">
        <v>-3.3237311929673441E-2</v>
      </c>
      <c r="O2404" s="875"/>
      <c r="P2404" s="1033"/>
      <c r="Q2404" s="887"/>
      <c r="R2404" s="672"/>
      <c r="S2404" s="670"/>
      <c r="T2404" s="671"/>
      <c r="U2404" s="425"/>
    </row>
    <row r="2405" spans="1:21" ht="13.5" customHeight="1" outlineLevel="1">
      <c r="A2405" s="425"/>
      <c r="B2405" s="170">
        <f t="shared" si="38"/>
        <v>2398</v>
      </c>
      <c r="C2405" s="465"/>
      <c r="D2405" s="47">
        <v>8595057633124</v>
      </c>
      <c r="E2405" s="204" t="s">
        <v>4519</v>
      </c>
      <c r="F2405" s="582" t="s">
        <v>7833</v>
      </c>
      <c r="G2405" s="715" t="s">
        <v>8568</v>
      </c>
      <c r="H2405" s="723">
        <v>100</v>
      </c>
      <c r="I2405" s="684">
        <v>0.03</v>
      </c>
      <c r="J2405" s="684">
        <v>1.2E-2</v>
      </c>
      <c r="K2405" s="684" t="s">
        <v>9173</v>
      </c>
      <c r="L2405" s="445">
        <v>241.79487179487174</v>
      </c>
      <c r="M2405" s="446">
        <f>L2405*ЗМІСТ!$E$13/1000*1.2</f>
        <v>15.248513107692302</v>
      </c>
      <c r="N2405" s="874">
        <v>-0.26646364411582252</v>
      </c>
      <c r="O2405" s="875"/>
      <c r="P2405" s="1033"/>
      <c r="Q2405" s="887"/>
      <c r="R2405" s="672"/>
      <c r="S2405" s="670"/>
      <c r="T2405" s="671"/>
      <c r="U2405" s="425"/>
    </row>
    <row r="2406" spans="1:21" ht="13.5" customHeight="1" outlineLevel="1">
      <c r="A2406" s="425"/>
      <c r="B2406" s="170">
        <f t="shared" si="38"/>
        <v>2399</v>
      </c>
      <c r="C2406" s="465"/>
      <c r="D2406" s="47">
        <v>8595568934055</v>
      </c>
      <c r="E2406" s="204" t="s">
        <v>5010</v>
      </c>
      <c r="F2406" s="582" t="s">
        <v>7834</v>
      </c>
      <c r="G2406" s="715" t="s">
        <v>8568</v>
      </c>
      <c r="H2406" s="723">
        <v>100</v>
      </c>
      <c r="I2406" s="684">
        <v>3.4000000000000002E-2</v>
      </c>
      <c r="J2406" s="684">
        <v>1.2E-2</v>
      </c>
      <c r="K2406" s="684" t="s">
        <v>9173</v>
      </c>
      <c r="L2406" s="445">
        <v>248.87179487179486</v>
      </c>
      <c r="M2406" s="446">
        <f>L2406*ЗМІСТ!$E$13/1000*1.2</f>
        <v>15.69481105230769</v>
      </c>
      <c r="N2406" s="874">
        <v>-0.2386453580551193</v>
      </c>
      <c r="O2406" s="875"/>
      <c r="P2406" s="1033"/>
      <c r="Q2406" s="887"/>
      <c r="R2406" s="672"/>
      <c r="S2406" s="670"/>
      <c r="T2406" s="671"/>
      <c r="U2406" s="425"/>
    </row>
    <row r="2407" spans="1:21" ht="13.5" customHeight="1" outlineLevel="1">
      <c r="A2407" s="425"/>
      <c r="B2407" s="170">
        <f t="shared" si="38"/>
        <v>2400</v>
      </c>
      <c r="C2407" s="465"/>
      <c r="D2407" s="47">
        <v>8595057633131</v>
      </c>
      <c r="E2407" s="204" t="s">
        <v>4520</v>
      </c>
      <c r="F2407" s="582" t="s">
        <v>7835</v>
      </c>
      <c r="G2407" s="715" t="s">
        <v>8568</v>
      </c>
      <c r="H2407" s="723">
        <v>100</v>
      </c>
      <c r="I2407" s="684">
        <v>0.04</v>
      </c>
      <c r="J2407" s="684">
        <v>1.2E-2</v>
      </c>
      <c r="K2407" s="684" t="s">
        <v>9173</v>
      </c>
      <c r="L2407" s="445">
        <v>333.92188623652908</v>
      </c>
      <c r="M2407" s="446">
        <f>L2407*ЗМІСТ!$E$13/1000*1.2</f>
        <v>21.058396406118671</v>
      </c>
      <c r="N2407" s="874"/>
      <c r="O2407" s="875"/>
      <c r="P2407" s="1033"/>
      <c r="Q2407" s="887"/>
      <c r="R2407" s="672"/>
      <c r="S2407" s="670"/>
      <c r="T2407" s="671"/>
      <c r="U2407" s="425"/>
    </row>
    <row r="2408" spans="1:21" ht="13.5" customHeight="1" outlineLevel="1">
      <c r="A2408" s="425"/>
      <c r="B2408" s="170">
        <f t="shared" si="38"/>
        <v>2401</v>
      </c>
      <c r="C2408" s="465"/>
      <c r="D2408" s="47">
        <v>8595057640795</v>
      </c>
      <c r="E2408" s="204" t="s">
        <v>4521</v>
      </c>
      <c r="F2408" s="582" t="s">
        <v>7836</v>
      </c>
      <c r="G2408" s="715" t="s">
        <v>8568</v>
      </c>
      <c r="H2408" s="723">
        <v>100</v>
      </c>
      <c r="I2408" s="684">
        <v>0.05</v>
      </c>
      <c r="J2408" s="684">
        <v>2.3375E-2</v>
      </c>
      <c r="K2408" s="684" t="s">
        <v>9173</v>
      </c>
      <c r="L2408" s="445">
        <v>390.62560368005177</v>
      </c>
      <c r="M2408" s="446">
        <f>L2408*ЗМІСТ!$E$13/1000*1.2</f>
        <v>24.634350570382193</v>
      </c>
      <c r="N2408" s="874"/>
      <c r="O2408" s="875"/>
      <c r="P2408" s="1033"/>
      <c r="Q2408" s="887"/>
      <c r="R2408" s="672"/>
      <c r="S2408" s="670"/>
      <c r="T2408" s="671"/>
      <c r="U2408" s="425"/>
    </row>
    <row r="2409" spans="1:21" ht="13.5" customHeight="1" outlineLevel="1">
      <c r="A2409" s="425"/>
      <c r="B2409" s="170">
        <f t="shared" si="38"/>
        <v>2402</v>
      </c>
      <c r="C2409" s="465"/>
      <c r="D2409" s="47">
        <v>8595057640801</v>
      </c>
      <c r="E2409" s="204" t="s">
        <v>4522</v>
      </c>
      <c r="F2409" s="582" t="s">
        <v>7837</v>
      </c>
      <c r="G2409" s="715" t="s">
        <v>8568</v>
      </c>
      <c r="H2409" s="723">
        <v>100</v>
      </c>
      <c r="I2409" s="684">
        <v>0.06</v>
      </c>
      <c r="J2409" s="684">
        <v>2.3375E-2</v>
      </c>
      <c r="K2409" s="684" t="s">
        <v>9173</v>
      </c>
      <c r="L2409" s="445">
        <v>466.23056731233663</v>
      </c>
      <c r="M2409" s="446">
        <f>L2409*ЗМІСТ!$E$13/1000*1.2</f>
        <v>29.40228990009442</v>
      </c>
      <c r="N2409" s="874"/>
      <c r="O2409" s="875"/>
      <c r="P2409" s="1033"/>
      <c r="Q2409" s="887"/>
      <c r="R2409" s="672"/>
      <c r="S2409" s="670"/>
      <c r="T2409" s="671"/>
      <c r="U2409" s="425"/>
    </row>
    <row r="2410" spans="1:21" ht="13.5" customHeight="1" outlineLevel="1">
      <c r="A2410" s="425"/>
      <c r="B2410" s="170">
        <f t="shared" si="38"/>
        <v>2403</v>
      </c>
      <c r="C2410" s="465"/>
      <c r="D2410" s="47">
        <v>8595568926067</v>
      </c>
      <c r="E2410" s="204" t="s">
        <v>4523</v>
      </c>
      <c r="F2410" s="586" t="s">
        <v>7838</v>
      </c>
      <c r="G2410" s="715" t="s">
        <v>8568</v>
      </c>
      <c r="H2410" s="723">
        <v>200</v>
      </c>
      <c r="I2410" s="684">
        <v>7.2999999999999995E-2</v>
      </c>
      <c r="J2410" s="684">
        <v>2.5829999999999999E-2</v>
      </c>
      <c r="K2410" s="684" t="s">
        <v>9173</v>
      </c>
      <c r="L2410" s="445">
        <v>1948.8459599583332</v>
      </c>
      <c r="M2410" s="446">
        <f>L2410*ЗМІСТ!$E$13/1000*1.2</f>
        <v>122.90170980345871</v>
      </c>
      <c r="N2410" s="874"/>
      <c r="O2410" s="875"/>
      <c r="P2410" s="1033"/>
      <c r="Q2410" s="887"/>
      <c r="R2410" s="672"/>
      <c r="S2410" s="670"/>
      <c r="T2410" s="671"/>
      <c r="U2410" s="425"/>
    </row>
    <row r="2411" spans="1:21" ht="13.5" customHeight="1" outlineLevel="1">
      <c r="A2411" s="425"/>
      <c r="B2411" s="170">
        <f t="shared" si="38"/>
        <v>2404</v>
      </c>
      <c r="C2411" s="465"/>
      <c r="D2411" s="47">
        <v>8595057630444</v>
      </c>
      <c r="E2411" s="204" t="s">
        <v>4524</v>
      </c>
      <c r="F2411" s="582" t="s">
        <v>7839</v>
      </c>
      <c r="G2411" s="715" t="s">
        <v>8568</v>
      </c>
      <c r="H2411" s="723">
        <v>200</v>
      </c>
      <c r="I2411" s="684">
        <v>4.2999999999999997E-2</v>
      </c>
      <c r="J2411" s="684">
        <v>2.5829999999999999E-2</v>
      </c>
      <c r="K2411" s="684" t="s">
        <v>9173</v>
      </c>
      <c r="L2411" s="445">
        <v>686.03239654138042</v>
      </c>
      <c r="M2411" s="446">
        <f>L2411*ЗМІСТ!$E$13/1000*1.2</f>
        <v>43.263837290302156</v>
      </c>
      <c r="N2411" s="874">
        <v>-2.3303918017788253E-2</v>
      </c>
      <c r="O2411" s="875"/>
      <c r="P2411" s="1033"/>
      <c r="Q2411" s="887"/>
      <c r="R2411" s="672"/>
      <c r="S2411" s="670"/>
      <c r="T2411" s="671"/>
      <c r="U2411" s="425"/>
    </row>
    <row r="2412" spans="1:21" ht="13.5" customHeight="1" outlineLevel="1">
      <c r="A2412" s="425"/>
      <c r="B2412" s="170">
        <f t="shared" si="38"/>
        <v>2405</v>
      </c>
      <c r="C2412" s="465"/>
      <c r="D2412" s="47">
        <v>8595568926081</v>
      </c>
      <c r="E2412" s="204" t="s">
        <v>4525</v>
      </c>
      <c r="F2412" s="582" t="s">
        <v>7840</v>
      </c>
      <c r="G2412" s="715" t="s">
        <v>8568</v>
      </c>
      <c r="H2412" s="723">
        <v>50</v>
      </c>
      <c r="I2412" s="684">
        <v>0.10100000000000001</v>
      </c>
      <c r="J2412" s="684">
        <v>2.82975E-2</v>
      </c>
      <c r="K2412" s="684" t="s">
        <v>9173</v>
      </c>
      <c r="L2412" s="445">
        <v>1145.6314813535357</v>
      </c>
      <c r="M2412" s="446">
        <f>L2412*ЗМІСТ!$E$13/1000*1.2</f>
        <v>72.24792043904236</v>
      </c>
      <c r="N2412" s="874"/>
      <c r="O2412" s="875"/>
      <c r="P2412" s="1033"/>
      <c r="Q2412" s="887"/>
      <c r="R2412" s="672"/>
      <c r="S2412" s="670"/>
      <c r="T2412" s="671"/>
      <c r="U2412" s="425"/>
    </row>
    <row r="2413" spans="1:21" ht="13.5" customHeight="1" outlineLevel="1">
      <c r="A2413" s="425"/>
      <c r="B2413" s="170">
        <f t="shared" ref="B2413:B2477" si="39">B2412+1</f>
        <v>2406</v>
      </c>
      <c r="C2413" s="465"/>
      <c r="D2413" s="47">
        <v>8595057627796</v>
      </c>
      <c r="E2413" s="204" t="s">
        <v>4526</v>
      </c>
      <c r="F2413" s="582" t="s">
        <v>7841</v>
      </c>
      <c r="G2413" s="715" t="s">
        <v>8568</v>
      </c>
      <c r="H2413" s="723">
        <v>25</v>
      </c>
      <c r="I2413" s="684">
        <v>8.6999999999999994E-2</v>
      </c>
      <c r="J2413" s="684">
        <v>2.82975E-2</v>
      </c>
      <c r="K2413" s="684" t="s">
        <v>9173</v>
      </c>
      <c r="L2413" s="445">
        <v>762.34253027396676</v>
      </c>
      <c r="M2413" s="446">
        <f>L2413*ЗМІСТ!$E$13/1000*1.2</f>
        <v>48.076247354392599</v>
      </c>
      <c r="N2413" s="874"/>
      <c r="O2413" s="875"/>
      <c r="P2413" s="1033"/>
      <c r="Q2413" s="887"/>
      <c r="R2413" s="672"/>
      <c r="S2413" s="670"/>
      <c r="T2413" s="671"/>
      <c r="U2413" s="425"/>
    </row>
    <row r="2414" spans="1:21" ht="13.5" customHeight="1" outlineLevel="1">
      <c r="A2414" s="425"/>
      <c r="B2414" s="170">
        <f t="shared" si="39"/>
        <v>2407</v>
      </c>
      <c r="C2414" s="465"/>
      <c r="D2414" s="47">
        <v>8595057630451</v>
      </c>
      <c r="E2414" s="204" t="s">
        <v>4527</v>
      </c>
      <c r="F2414" s="582" t="s">
        <v>7842</v>
      </c>
      <c r="G2414" s="715" t="s">
        <v>8568</v>
      </c>
      <c r="H2414" s="723">
        <v>1000</v>
      </c>
      <c r="I2414" s="684">
        <v>0.01</v>
      </c>
      <c r="J2414" s="684">
        <v>4.7000000000000002E-3</v>
      </c>
      <c r="K2414" s="684" t="s">
        <v>9173</v>
      </c>
      <c r="L2414" s="445">
        <v>44.820512820512818</v>
      </c>
      <c r="M2414" s="446">
        <f>L2414*ЗМІСТ!$E$13/1000*1.2</f>
        <v>2.8265536492307688</v>
      </c>
      <c r="N2414" s="874">
        <v>-0.26125261220853413</v>
      </c>
      <c r="O2414" s="875"/>
      <c r="P2414" s="1033"/>
      <c r="Q2414" s="887"/>
      <c r="R2414" s="672"/>
      <c r="S2414" s="670"/>
      <c r="T2414" s="671"/>
      <c r="U2414" s="425"/>
    </row>
    <row r="2415" spans="1:21" ht="13.5" customHeight="1" outlineLevel="1">
      <c r="A2415" s="425"/>
      <c r="B2415" s="170">
        <f t="shared" si="39"/>
        <v>2408</v>
      </c>
      <c r="C2415" s="465"/>
      <c r="D2415" s="47">
        <v>8595057640733</v>
      </c>
      <c r="E2415" s="204" t="s">
        <v>4528</v>
      </c>
      <c r="F2415" s="582" t="s">
        <v>7843</v>
      </c>
      <c r="G2415" s="715" t="s">
        <v>8568</v>
      </c>
      <c r="H2415" s="723">
        <v>500</v>
      </c>
      <c r="I2415" s="684">
        <v>0.01</v>
      </c>
      <c r="J2415" s="684">
        <v>5.4000000000000003E-3</v>
      </c>
      <c r="K2415" s="684" t="s">
        <v>9173</v>
      </c>
      <c r="L2415" s="445">
        <v>75.604953184466282</v>
      </c>
      <c r="M2415" s="446">
        <f>L2415*ЗМІСТ!$E$13/1000*1.2</f>
        <v>4.7679386708326712</v>
      </c>
      <c r="N2415" s="874"/>
      <c r="O2415" s="875"/>
      <c r="P2415" s="1033"/>
      <c r="Q2415" s="887"/>
      <c r="R2415" s="672"/>
      <c r="S2415" s="670"/>
      <c r="T2415" s="671"/>
      <c r="U2415" s="425"/>
    </row>
    <row r="2416" spans="1:21" ht="13.5" customHeight="1" outlineLevel="1">
      <c r="A2416" s="425"/>
      <c r="B2416" s="170">
        <f t="shared" si="39"/>
        <v>2409</v>
      </c>
      <c r="C2416" s="465"/>
      <c r="D2416" s="47">
        <v>8595568926098</v>
      </c>
      <c r="E2416" s="204" t="s">
        <v>4529</v>
      </c>
      <c r="F2416" s="582" t="s">
        <v>7844</v>
      </c>
      <c r="G2416" s="715" t="s">
        <v>8568</v>
      </c>
      <c r="H2416" s="723">
        <v>100</v>
      </c>
      <c r="I2416" s="684">
        <v>0.152</v>
      </c>
      <c r="J2416" s="684">
        <v>5.1659999999999998E-2</v>
      </c>
      <c r="K2416" s="684" t="s">
        <v>9173</v>
      </c>
      <c r="L2416" s="445">
        <v>1925.4586358288868</v>
      </c>
      <c r="M2416" s="446">
        <f>L2416*ЗМІСТ!$E$13/1000*1.2</f>
        <v>121.42681533653116</v>
      </c>
      <c r="N2416" s="874"/>
      <c r="O2416" s="875"/>
      <c r="P2416" s="1033"/>
      <c r="Q2416" s="887"/>
      <c r="R2416" s="672"/>
      <c r="S2416" s="670"/>
      <c r="T2416" s="671"/>
      <c r="U2416" s="425"/>
    </row>
    <row r="2417" spans="1:21" ht="13.5" customHeight="1" outlineLevel="1">
      <c r="A2417" s="425"/>
      <c r="B2417" s="170">
        <f t="shared" si="39"/>
        <v>2410</v>
      </c>
      <c r="C2417" s="465"/>
      <c r="D2417" s="47">
        <v>8595057629769</v>
      </c>
      <c r="E2417" s="204" t="s">
        <v>4530</v>
      </c>
      <c r="F2417" s="582" t="s">
        <v>7845</v>
      </c>
      <c r="G2417" s="715" t="s">
        <v>8568</v>
      </c>
      <c r="H2417" s="723">
        <v>100</v>
      </c>
      <c r="I2417" s="684">
        <v>0.13100000000000001</v>
      </c>
      <c r="J2417" s="684">
        <v>5.1659999999999998E-2</v>
      </c>
      <c r="K2417" s="684" t="s">
        <v>9173</v>
      </c>
      <c r="L2417" s="445">
        <v>978.87971461178449</v>
      </c>
      <c r="M2417" s="446">
        <f>L2417*ЗМІСТ!$E$13/1000*1.2</f>
        <v>61.731913701523233</v>
      </c>
      <c r="N2417" s="874">
        <v>-3.450715511317351E-2</v>
      </c>
      <c r="O2417" s="875"/>
      <c r="P2417" s="1033"/>
      <c r="Q2417" s="887"/>
      <c r="R2417" s="672"/>
      <c r="S2417" s="670"/>
      <c r="T2417" s="671"/>
      <c r="U2417" s="425"/>
    </row>
    <row r="2418" spans="1:21" ht="13.5" customHeight="1" outlineLevel="1">
      <c r="A2418" s="425"/>
      <c r="B2418" s="170">
        <f t="shared" si="39"/>
        <v>2411</v>
      </c>
      <c r="C2418" s="465"/>
      <c r="D2418" s="47">
        <v>8595568928696</v>
      </c>
      <c r="E2418" s="204" t="s">
        <v>4531</v>
      </c>
      <c r="F2418" s="582" t="s">
        <v>7846</v>
      </c>
      <c r="G2418" s="715" t="s">
        <v>8568</v>
      </c>
      <c r="H2418" s="723">
        <v>500</v>
      </c>
      <c r="I2418" s="684">
        <v>0.01</v>
      </c>
      <c r="J2418" s="684">
        <v>1.0331999999999999E-2</v>
      </c>
      <c r="K2418" s="684" t="s">
        <v>9173</v>
      </c>
      <c r="L2418" s="445">
        <v>150.01822091798189</v>
      </c>
      <c r="M2418" s="446">
        <f>L2418*ЗМІСТ!$E$13/1000*1.2</f>
        <v>9.4607250810562622</v>
      </c>
      <c r="N2418" s="874"/>
      <c r="O2418" s="875"/>
      <c r="P2418" s="1033"/>
      <c r="Q2418" s="887"/>
      <c r="R2418" s="672"/>
      <c r="S2418" s="670"/>
      <c r="T2418" s="671"/>
      <c r="U2418" s="425"/>
    </row>
    <row r="2419" spans="1:21" ht="13.5" customHeight="1" outlineLevel="1">
      <c r="A2419" s="425"/>
      <c r="B2419" s="170">
        <f t="shared" si="39"/>
        <v>2412</v>
      </c>
      <c r="C2419" s="465"/>
      <c r="D2419" s="47">
        <v>8595057638822</v>
      </c>
      <c r="E2419" s="204" t="s">
        <v>4532</v>
      </c>
      <c r="F2419" s="582" t="s">
        <v>7847</v>
      </c>
      <c r="G2419" s="715" t="s">
        <v>8568</v>
      </c>
      <c r="H2419" s="723">
        <v>500</v>
      </c>
      <c r="I2419" s="684">
        <v>0.01</v>
      </c>
      <c r="J2419" s="684">
        <v>1.0331999999999999E-2</v>
      </c>
      <c r="K2419" s="684" t="s">
        <v>9173</v>
      </c>
      <c r="L2419" s="445">
        <v>113.40743488704543</v>
      </c>
      <c r="M2419" s="446">
        <f>L2419*ЗМІСТ!$E$13/1000*1.2</f>
        <v>7.1519083285270497</v>
      </c>
      <c r="N2419" s="874"/>
      <c r="O2419" s="875"/>
      <c r="P2419" s="1033"/>
      <c r="Q2419" s="887"/>
      <c r="R2419" s="672"/>
      <c r="S2419" s="670"/>
      <c r="T2419" s="671"/>
      <c r="U2419" s="425"/>
    </row>
    <row r="2420" spans="1:21" ht="13.5" customHeight="1" outlineLevel="1">
      <c r="A2420" s="425"/>
      <c r="B2420" s="170">
        <f t="shared" si="39"/>
        <v>2413</v>
      </c>
      <c r="C2420" s="465"/>
      <c r="D2420" s="47">
        <v>8595568934017</v>
      </c>
      <c r="E2420" s="204" t="s">
        <v>5006</v>
      </c>
      <c r="F2420" s="582" t="s">
        <v>7848</v>
      </c>
      <c r="G2420" s="715" t="s">
        <v>8568</v>
      </c>
      <c r="H2420" s="723">
        <v>400</v>
      </c>
      <c r="I2420" s="684">
        <v>1.4E-2</v>
      </c>
      <c r="J2420" s="684">
        <v>1.18E-2</v>
      </c>
      <c r="K2420" s="684" t="s">
        <v>9173</v>
      </c>
      <c r="L2420" s="445">
        <v>128.7804463946251</v>
      </c>
      <c r="M2420" s="446">
        <f>L2420*ЗМІСТ!$E$13/1000*1.2</f>
        <v>8.1213894665592132</v>
      </c>
      <c r="N2420" s="874"/>
      <c r="O2420" s="875"/>
      <c r="P2420" s="1033"/>
      <c r="Q2420" s="887"/>
      <c r="R2420" s="672"/>
      <c r="S2420" s="670"/>
      <c r="T2420" s="671"/>
      <c r="U2420" s="425"/>
    </row>
    <row r="2421" spans="1:21" ht="13.5" customHeight="1" outlineLevel="1">
      <c r="A2421" s="425"/>
      <c r="B2421" s="170">
        <f t="shared" si="39"/>
        <v>2414</v>
      </c>
      <c r="C2421" s="465"/>
      <c r="D2421" s="47">
        <v>8595568934024</v>
      </c>
      <c r="E2421" s="204" t="s">
        <v>5007</v>
      </c>
      <c r="F2421" s="582" t="s">
        <v>7849</v>
      </c>
      <c r="G2421" s="715" t="s">
        <v>8568</v>
      </c>
      <c r="H2421" s="723">
        <v>100</v>
      </c>
      <c r="I2421" s="684">
        <v>1.4E-2</v>
      </c>
      <c r="J2421" s="684">
        <v>1.18E-2</v>
      </c>
      <c r="K2421" s="684" t="s">
        <v>9173</v>
      </c>
      <c r="L2421" s="445">
        <v>183.98157560992101</v>
      </c>
      <c r="M2421" s="446">
        <f>L2421*ЗМІСТ!$E$13/1000*1.2</f>
        <v>11.602584647211959</v>
      </c>
      <c r="N2421" s="874"/>
      <c r="O2421" s="875"/>
      <c r="P2421" s="1033"/>
      <c r="Q2421" s="887"/>
      <c r="R2421" s="672"/>
      <c r="S2421" s="670"/>
      <c r="T2421" s="671"/>
      <c r="U2421" s="425"/>
    </row>
    <row r="2422" spans="1:21" ht="13.5" customHeight="1" outlineLevel="1">
      <c r="A2422" s="425"/>
      <c r="B2422" s="170">
        <f t="shared" si="39"/>
        <v>2415</v>
      </c>
      <c r="C2422" s="465"/>
      <c r="D2422" s="47">
        <v>8595057640740</v>
      </c>
      <c r="E2422" s="204" t="s">
        <v>4533</v>
      </c>
      <c r="F2422" s="582" t="s">
        <v>7850</v>
      </c>
      <c r="G2422" s="715" t="s">
        <v>8568</v>
      </c>
      <c r="H2422" s="723">
        <v>200</v>
      </c>
      <c r="I2422" s="684">
        <v>0.02</v>
      </c>
      <c r="J2422" s="684">
        <v>1.16875E-2</v>
      </c>
      <c r="K2422" s="684" t="s">
        <v>9173</v>
      </c>
      <c r="L2422" s="445">
        <v>138.60908950684919</v>
      </c>
      <c r="M2422" s="446">
        <f>L2422*ЗМІСТ!$E$13/1000*1.2</f>
        <v>8.7412214432056157</v>
      </c>
      <c r="N2422" s="874"/>
      <c r="O2422" s="875"/>
      <c r="P2422" s="1033"/>
      <c r="Q2422" s="887"/>
      <c r="R2422" s="672"/>
      <c r="S2422" s="670"/>
      <c r="T2422" s="671"/>
      <c r="U2422" s="425"/>
    </row>
    <row r="2423" spans="1:21" ht="13.5" customHeight="1" outlineLevel="1">
      <c r="A2423" s="425"/>
      <c r="B2423" s="170">
        <f t="shared" si="39"/>
        <v>2416</v>
      </c>
      <c r="C2423" s="467"/>
      <c r="D2423" s="47">
        <v>8595057640757</v>
      </c>
      <c r="E2423" s="204" t="s">
        <v>4534</v>
      </c>
      <c r="F2423" s="582" t="s">
        <v>7851</v>
      </c>
      <c r="G2423" s="715" t="s">
        <v>8568</v>
      </c>
      <c r="H2423" s="723">
        <v>200</v>
      </c>
      <c r="I2423" s="684">
        <v>0.02</v>
      </c>
      <c r="J2423" s="684">
        <v>1.16875E-2</v>
      </c>
      <c r="K2423" s="684" t="s">
        <v>9173</v>
      </c>
      <c r="L2423" s="445">
        <v>192.22559921950915</v>
      </c>
      <c r="M2423" s="446">
        <f>L2423*ЗМІСТ!$E$13/1000*1.2</f>
        <v>12.122484433083249</v>
      </c>
      <c r="N2423" s="874"/>
      <c r="O2423" s="875"/>
      <c r="P2423" s="1033"/>
      <c r="Q2423" s="887"/>
      <c r="R2423" s="672"/>
      <c r="S2423" s="670"/>
      <c r="T2423" s="671"/>
      <c r="U2423" s="425"/>
    </row>
    <row r="2424" spans="1:21" ht="13.5" customHeight="1" outlineLevel="1">
      <c r="A2424" s="425"/>
      <c r="B2424" s="170">
        <f t="shared" si="39"/>
        <v>2417</v>
      </c>
      <c r="C2424" s="468"/>
      <c r="D2424" s="47">
        <v>8595057640764</v>
      </c>
      <c r="E2424" s="204" t="s">
        <v>4535</v>
      </c>
      <c r="F2424" s="582" t="s">
        <v>7852</v>
      </c>
      <c r="G2424" s="715" t="s">
        <v>8568</v>
      </c>
      <c r="H2424" s="723">
        <v>100</v>
      </c>
      <c r="I2424" s="684">
        <v>0.02</v>
      </c>
      <c r="J2424" s="684">
        <v>2.3375E-2</v>
      </c>
      <c r="K2424" s="684" t="s">
        <v>9173</v>
      </c>
      <c r="L2424" s="445">
        <v>195.31280695037191</v>
      </c>
      <c r="M2424" s="446">
        <f>L2424*ЗМІСТ!$E$13/1000*1.2</f>
        <v>12.317175607469139</v>
      </c>
      <c r="N2424" s="874"/>
      <c r="O2424" s="875"/>
      <c r="P2424" s="1033"/>
      <c r="Q2424" s="887"/>
      <c r="R2424" s="672"/>
      <c r="S2424" s="670"/>
      <c r="T2424" s="671"/>
      <c r="U2424" s="425"/>
    </row>
    <row r="2425" spans="1:21" ht="13.5" customHeight="1" outlineLevel="1">
      <c r="A2425" s="425"/>
      <c r="B2425" s="170">
        <f t="shared" si="39"/>
        <v>2418</v>
      </c>
      <c r="C2425" s="468"/>
      <c r="D2425" s="47">
        <v>8595057640771</v>
      </c>
      <c r="E2425" s="204" t="s">
        <v>4536</v>
      </c>
      <c r="F2425" s="582" t="s">
        <v>7853</v>
      </c>
      <c r="G2425" s="715" t="s">
        <v>8568</v>
      </c>
      <c r="H2425" s="723">
        <v>100</v>
      </c>
      <c r="I2425" s="684">
        <v>0.03</v>
      </c>
      <c r="J2425" s="684">
        <v>2.3375E-2</v>
      </c>
      <c r="K2425" s="684" t="s">
        <v>9173</v>
      </c>
      <c r="L2425" s="445">
        <v>258.45496963064005</v>
      </c>
      <c r="M2425" s="446">
        <f>L2425*ЗМІСТ!$E$13/1000*1.2</f>
        <v>16.299162851991539</v>
      </c>
      <c r="N2425" s="874"/>
      <c r="O2425" s="875"/>
      <c r="P2425" s="1033"/>
      <c r="Q2425" s="887"/>
      <c r="R2425" s="672"/>
      <c r="S2425" s="670"/>
      <c r="T2425" s="671"/>
      <c r="U2425" s="425"/>
    </row>
    <row r="2426" spans="1:21" ht="13.5" customHeight="1" outlineLevel="1">
      <c r="A2426" s="425"/>
      <c r="B2426" s="170">
        <f t="shared" si="39"/>
        <v>2419</v>
      </c>
      <c r="C2426" s="468"/>
      <c r="D2426" s="47">
        <v>8595057614734</v>
      </c>
      <c r="E2426" s="204" t="s">
        <v>251</v>
      </c>
      <c r="F2426" s="582" t="s">
        <v>7854</v>
      </c>
      <c r="G2426" s="715" t="s">
        <v>8568</v>
      </c>
      <c r="H2426" s="723">
        <v>160</v>
      </c>
      <c r="I2426" s="684">
        <v>4.1200000000000001E-2</v>
      </c>
      <c r="J2426" s="684">
        <v>7.5897699999999998E-2</v>
      </c>
      <c r="K2426" s="684" t="s">
        <v>9173</v>
      </c>
      <c r="L2426" s="445">
        <v>1654.6760423022977</v>
      </c>
      <c r="M2426" s="446">
        <f>L2426*ЗМІСТ!$E$13/1000*1.2</f>
        <v>104.35022518358532</v>
      </c>
      <c r="N2426" s="874"/>
      <c r="O2426" s="875"/>
      <c r="P2426" s="1033"/>
      <c r="Q2426" s="887"/>
      <c r="R2426" s="672"/>
      <c r="S2426" s="670"/>
      <c r="T2426" s="671"/>
      <c r="U2426" s="425"/>
    </row>
    <row r="2427" spans="1:21" ht="13.5" customHeight="1" outlineLevel="1">
      <c r="A2427" s="425"/>
      <c r="B2427" s="170">
        <f t="shared" si="39"/>
        <v>2420</v>
      </c>
      <c r="C2427" s="468"/>
      <c r="D2427" s="47">
        <v>8595057614741</v>
      </c>
      <c r="E2427" s="204" t="s">
        <v>252</v>
      </c>
      <c r="F2427" s="582" t="s">
        <v>7855</v>
      </c>
      <c r="G2427" s="715" t="s">
        <v>8568</v>
      </c>
      <c r="H2427" s="723">
        <v>120</v>
      </c>
      <c r="I2427" s="684">
        <v>6.8000000000000005E-2</v>
      </c>
      <c r="J2427" s="684">
        <v>0.23729059999999999</v>
      </c>
      <c r="K2427" s="684" t="s">
        <v>9173</v>
      </c>
      <c r="L2427" s="445">
        <v>3332.6834646187704</v>
      </c>
      <c r="M2427" s="446">
        <f>L2427*ЗМІСТ!$E$13/1000*1.2</f>
        <v>210.17181678336377</v>
      </c>
      <c r="N2427" s="874"/>
      <c r="O2427" s="875"/>
      <c r="P2427" s="1033"/>
      <c r="Q2427" s="887"/>
      <c r="R2427" s="672"/>
      <c r="S2427" s="670"/>
      <c r="T2427" s="671"/>
      <c r="U2427" s="425"/>
    </row>
    <row r="2428" spans="1:21" s="1011" customFormat="1" ht="13.5" customHeight="1" outlineLevel="1">
      <c r="A2428" s="425"/>
      <c r="B2428" s="170">
        <f t="shared" si="39"/>
        <v>2421</v>
      </c>
      <c r="C2428" s="468"/>
      <c r="D2428" s="47">
        <v>8595057697904</v>
      </c>
      <c r="E2428" s="204" t="s">
        <v>3006</v>
      </c>
      <c r="F2428" s="582" t="s">
        <v>7856</v>
      </c>
      <c r="G2428" s="715" t="s">
        <v>8568</v>
      </c>
      <c r="H2428" s="723">
        <v>100</v>
      </c>
      <c r="I2428" s="684">
        <v>6.4000000000000003E-3</v>
      </c>
      <c r="J2428" s="684">
        <v>0.05</v>
      </c>
      <c r="K2428" s="684" t="s">
        <v>9173</v>
      </c>
      <c r="L2428" s="445">
        <v>212.56043956043953</v>
      </c>
      <c r="M2428" s="446">
        <f>L2428*ЗМІСТ!$E$13/1000*1.2</f>
        <v>13.404877550769227</v>
      </c>
      <c r="N2428" s="874"/>
      <c r="O2428" s="875"/>
      <c r="P2428" s="1033"/>
      <c r="Q2428" s="887"/>
      <c r="R2428" s="672"/>
      <c r="S2428" s="670"/>
      <c r="T2428" s="671"/>
      <c r="U2428" s="425"/>
    </row>
    <row r="2429" spans="1:21" s="845" customFormat="1" ht="13.5" customHeight="1" outlineLevel="1">
      <c r="A2429" s="425"/>
      <c r="B2429" s="170">
        <f t="shared" si="39"/>
        <v>2422</v>
      </c>
      <c r="C2429" s="468"/>
      <c r="D2429" s="47" t="s">
        <v>8910</v>
      </c>
      <c r="E2429" s="204" t="s">
        <v>8911</v>
      </c>
      <c r="F2429" s="582" t="s">
        <v>8924</v>
      </c>
      <c r="G2429" s="715" t="s">
        <v>8568</v>
      </c>
      <c r="H2429" s="723">
        <v>60</v>
      </c>
      <c r="I2429" s="684">
        <v>0.05</v>
      </c>
      <c r="J2429" s="684">
        <v>0.41760000000000003</v>
      </c>
      <c r="K2429" s="684" t="s">
        <v>9173</v>
      </c>
      <c r="L2429" s="445">
        <v>1068.752642946441</v>
      </c>
      <c r="M2429" s="446">
        <f>L2429*ЗМІСТ!$E$13/1000*1.2</f>
        <v>67.39964567435149</v>
      </c>
      <c r="N2429" s="874"/>
      <c r="O2429" s="875"/>
      <c r="P2429" s="1033"/>
      <c r="Q2429" s="887"/>
      <c r="R2429" s="672"/>
      <c r="S2429" s="670"/>
      <c r="T2429" s="671"/>
      <c r="U2429" s="425"/>
    </row>
    <row r="2430" spans="1:21" s="845" customFormat="1" ht="13.5" customHeight="1" outlineLevel="1">
      <c r="A2430" s="425"/>
      <c r="B2430" s="170">
        <f t="shared" si="39"/>
        <v>2423</v>
      </c>
      <c r="C2430" s="468"/>
      <c r="D2430" s="47" t="s">
        <v>8912</v>
      </c>
      <c r="E2430" s="570" t="s">
        <v>8913</v>
      </c>
      <c r="F2430" s="582" t="s">
        <v>8925</v>
      </c>
      <c r="G2430" s="715" t="s">
        <v>8568</v>
      </c>
      <c r="H2430" s="723">
        <v>60</v>
      </c>
      <c r="I2430" s="684">
        <v>0.05</v>
      </c>
      <c r="J2430" s="684">
        <v>0.41760000000000003</v>
      </c>
      <c r="K2430" s="684" t="s">
        <v>9173</v>
      </c>
      <c r="L2430" s="445">
        <v>1081.5759868455959</v>
      </c>
      <c r="M2430" s="446">
        <f>L2430*ЗМІСТ!$E$13/1000*1.2</f>
        <v>68.20833498227276</v>
      </c>
      <c r="N2430" s="874"/>
      <c r="O2430" s="875"/>
      <c r="P2430" s="1033"/>
      <c r="Q2430" s="887"/>
      <c r="R2430" s="672"/>
      <c r="S2430" s="670"/>
      <c r="T2430" s="671"/>
      <c r="U2430" s="425"/>
    </row>
    <row r="2431" spans="1:21" s="845" customFormat="1" ht="13.5" customHeight="1" outlineLevel="1">
      <c r="A2431" s="425"/>
      <c r="B2431" s="170">
        <f t="shared" si="39"/>
        <v>2424</v>
      </c>
      <c r="C2431" s="468"/>
      <c r="D2431" s="47" t="s">
        <v>8908</v>
      </c>
      <c r="E2431" s="570" t="s">
        <v>8909</v>
      </c>
      <c r="F2431" s="582" t="s">
        <v>8926</v>
      </c>
      <c r="G2431" s="715" t="s">
        <v>8568</v>
      </c>
      <c r="H2431" s="723">
        <v>30</v>
      </c>
      <c r="I2431" s="684">
        <v>7.0000000000000007E-2</v>
      </c>
      <c r="J2431" s="684">
        <v>0.5544</v>
      </c>
      <c r="K2431" s="684" t="s">
        <v>9173</v>
      </c>
      <c r="L2431" s="445">
        <v>1246.1582135665064</v>
      </c>
      <c r="M2431" s="446">
        <f>L2431*ЗМІСТ!$E$13/1000*1.2</f>
        <v>78.587522195043988</v>
      </c>
      <c r="N2431" s="874"/>
      <c r="O2431" s="875"/>
      <c r="P2431" s="1033"/>
      <c r="Q2431" s="887"/>
      <c r="R2431" s="672"/>
      <c r="S2431" s="670"/>
      <c r="T2431" s="671"/>
      <c r="U2431" s="425"/>
    </row>
    <row r="2432" spans="1:21" s="845" customFormat="1" ht="13.5" customHeight="1" outlineLevel="1">
      <c r="A2432" s="425"/>
      <c r="B2432" s="170">
        <f t="shared" si="39"/>
        <v>2425</v>
      </c>
      <c r="C2432" s="468"/>
      <c r="D2432" s="47" t="s">
        <v>8914</v>
      </c>
      <c r="E2432" s="570" t="s">
        <v>8915</v>
      </c>
      <c r="F2432" s="582" t="s">
        <v>8927</v>
      </c>
      <c r="G2432" s="715" t="s">
        <v>8568</v>
      </c>
      <c r="H2432" s="723">
        <v>30</v>
      </c>
      <c r="I2432" s="684">
        <v>7.0000000000000007E-2</v>
      </c>
      <c r="J2432" s="684">
        <v>0.5544</v>
      </c>
      <c r="K2432" s="684" t="s">
        <v>9173</v>
      </c>
      <c r="L2432" s="445">
        <v>1258.9815574642271</v>
      </c>
      <c r="M2432" s="446">
        <f>L2432*ЗМІСТ!$E$13/1000*1.2</f>
        <v>79.39621150287482</v>
      </c>
      <c r="N2432" s="874"/>
      <c r="O2432" s="875"/>
      <c r="P2432" s="1033"/>
      <c r="Q2432" s="887"/>
      <c r="R2432" s="672"/>
      <c r="S2432" s="670"/>
      <c r="T2432" s="671"/>
      <c r="U2432" s="425"/>
    </row>
    <row r="2433" spans="1:21" s="845" customFormat="1" ht="13.5" customHeight="1" outlineLevel="1">
      <c r="A2433" s="425"/>
      <c r="B2433" s="170">
        <f t="shared" si="39"/>
        <v>2426</v>
      </c>
      <c r="C2433" s="468"/>
      <c r="D2433" s="47" t="s">
        <v>8916</v>
      </c>
      <c r="E2433" s="570" t="s">
        <v>8917</v>
      </c>
      <c r="F2433" s="582" t="s">
        <v>8928</v>
      </c>
      <c r="G2433" s="715" t="s">
        <v>8568</v>
      </c>
      <c r="H2433" s="723">
        <v>60</v>
      </c>
      <c r="I2433" s="684">
        <v>0.05</v>
      </c>
      <c r="J2433" s="684">
        <v>0.41760000000000003</v>
      </c>
      <c r="K2433" s="684" t="s">
        <v>9173</v>
      </c>
      <c r="L2433" s="445">
        <v>1073.5330784769599</v>
      </c>
      <c r="M2433" s="446">
        <f>L2433*ЗМІСТ!$E$13/1000*1.2</f>
        <v>67.701118295778429</v>
      </c>
      <c r="N2433" s="874"/>
      <c r="O2433" s="875"/>
      <c r="P2433" s="1033"/>
      <c r="Q2433" s="887"/>
      <c r="R2433" s="672"/>
      <c r="S2433" s="670"/>
      <c r="T2433" s="671"/>
      <c r="U2433" s="425"/>
    </row>
    <row r="2434" spans="1:21" s="845" customFormat="1" ht="13.5" customHeight="1" outlineLevel="1">
      <c r="A2434" s="425"/>
      <c r="B2434" s="170">
        <f t="shared" si="39"/>
        <v>2427</v>
      </c>
      <c r="C2434" s="468"/>
      <c r="D2434" s="47" t="s">
        <v>8918</v>
      </c>
      <c r="E2434" s="570" t="s">
        <v>8919</v>
      </c>
      <c r="F2434" s="582" t="s">
        <v>8929</v>
      </c>
      <c r="G2434" s="715" t="s">
        <v>8568</v>
      </c>
      <c r="H2434" s="723">
        <v>60</v>
      </c>
      <c r="I2434" s="684">
        <v>0.06</v>
      </c>
      <c r="J2434" s="684">
        <v>0.41760000000000003</v>
      </c>
      <c r="K2434" s="684" t="s">
        <v>9173</v>
      </c>
      <c r="L2434" s="445">
        <v>1098.6195037775417</v>
      </c>
      <c r="M2434" s="446">
        <f>L2434*ЗМІСТ!$E$13/1000*1.2</f>
        <v>69.283164607106272</v>
      </c>
      <c r="N2434" s="874"/>
      <c r="O2434" s="875"/>
      <c r="P2434" s="1033"/>
      <c r="Q2434" s="887"/>
      <c r="R2434" s="672"/>
      <c r="S2434" s="670"/>
      <c r="T2434" s="671"/>
      <c r="U2434" s="425"/>
    </row>
    <row r="2435" spans="1:21" s="845" customFormat="1" ht="13.5" customHeight="1" outlineLevel="1">
      <c r="A2435" s="425"/>
      <c r="B2435" s="170">
        <f t="shared" si="39"/>
        <v>2428</v>
      </c>
      <c r="C2435" s="468"/>
      <c r="D2435" s="47" t="s">
        <v>8920</v>
      </c>
      <c r="E2435" s="570" t="s">
        <v>8921</v>
      </c>
      <c r="F2435" s="582" t="s">
        <v>8930</v>
      </c>
      <c r="G2435" s="715" t="s">
        <v>8568</v>
      </c>
      <c r="H2435" s="723">
        <v>30</v>
      </c>
      <c r="I2435" s="684">
        <v>7.0000000000000007E-2</v>
      </c>
      <c r="J2435" s="684">
        <v>0.5544</v>
      </c>
      <c r="K2435" s="684" t="s">
        <v>9173</v>
      </c>
      <c r="L2435" s="445">
        <v>1250.938649097742</v>
      </c>
      <c r="M2435" s="446">
        <f>L2435*ЗМІСТ!$E$13/1000*1.2</f>
        <v>78.888994816516131</v>
      </c>
      <c r="N2435" s="874"/>
      <c r="O2435" s="875"/>
      <c r="P2435" s="1033"/>
      <c r="Q2435" s="887"/>
      <c r="R2435" s="672"/>
      <c r="S2435" s="670"/>
      <c r="T2435" s="671"/>
      <c r="U2435" s="425"/>
    </row>
    <row r="2436" spans="1:21" s="845" customFormat="1" ht="13.5" customHeight="1" outlineLevel="1">
      <c r="A2436" s="425"/>
      <c r="B2436" s="170">
        <f t="shared" si="39"/>
        <v>2429</v>
      </c>
      <c r="C2436" s="468"/>
      <c r="D2436" s="47" t="s">
        <v>8922</v>
      </c>
      <c r="E2436" s="570" t="s">
        <v>8923</v>
      </c>
      <c r="F2436" s="582" t="s">
        <v>8931</v>
      </c>
      <c r="G2436" s="715" t="s">
        <v>8568</v>
      </c>
      <c r="H2436" s="723">
        <v>30</v>
      </c>
      <c r="I2436" s="684">
        <v>7.0000000000000007E-2</v>
      </c>
      <c r="J2436" s="684">
        <v>0.5544</v>
      </c>
      <c r="K2436" s="684" t="s">
        <v>9173</v>
      </c>
      <c r="L2436" s="445">
        <v>1276.025074398324</v>
      </c>
      <c r="M2436" s="446">
        <f>L2436*ЗМІСТ!$E$13/1000*1.2</f>
        <v>80.471041127844003</v>
      </c>
      <c r="N2436" s="874"/>
      <c r="O2436" s="875"/>
      <c r="P2436" s="1033"/>
      <c r="Q2436" s="887"/>
      <c r="R2436" s="672"/>
      <c r="S2436" s="670"/>
      <c r="T2436" s="671"/>
      <c r="U2436" s="425"/>
    </row>
    <row r="2437" spans="1:21" s="899" customFormat="1" ht="13.5" customHeight="1" outlineLevel="1">
      <c r="A2437" s="425"/>
      <c r="B2437" s="170">
        <f t="shared" si="39"/>
        <v>2430</v>
      </c>
      <c r="C2437" s="468"/>
      <c r="D2437" s="47">
        <v>8595568938688</v>
      </c>
      <c r="E2437" s="904" t="s">
        <v>9050</v>
      </c>
      <c r="F2437" s="903" t="s">
        <v>9051</v>
      </c>
      <c r="G2437" s="715" t="s">
        <v>8568</v>
      </c>
      <c r="H2437" s="723">
        <v>60</v>
      </c>
      <c r="I2437" s="684">
        <v>8.8999999999999999E-3</v>
      </c>
      <c r="J2437" s="684">
        <v>0.52600000000000002</v>
      </c>
      <c r="K2437" s="684" t="s">
        <v>9173</v>
      </c>
      <c r="L2437" s="445">
        <v>678.19690811379576</v>
      </c>
      <c r="M2437" s="446">
        <f>L2437*ЗМІСТ!$E$13/1000*1.2</f>
        <v>42.769701301783108</v>
      </c>
      <c r="N2437" s="874"/>
      <c r="O2437" s="875"/>
      <c r="P2437" s="1033"/>
      <c r="Q2437" s="887"/>
      <c r="R2437" s="672"/>
      <c r="S2437" s="670"/>
      <c r="T2437" s="671"/>
      <c r="U2437" s="425"/>
    </row>
    <row r="2438" spans="1:21" ht="13.5" customHeight="1" outlineLevel="1">
      <c r="A2438" s="425"/>
      <c r="B2438" s="170">
        <f t="shared" si="39"/>
        <v>2431</v>
      </c>
      <c r="C2438" s="467"/>
      <c r="D2438" s="47">
        <v>8595057625891</v>
      </c>
      <c r="E2438" s="204" t="s">
        <v>317</v>
      </c>
      <c r="F2438" s="582" t="s">
        <v>7857</v>
      </c>
      <c r="G2438" s="715" t="s">
        <v>8567</v>
      </c>
      <c r="H2438" s="723">
        <v>30</v>
      </c>
      <c r="I2438" s="684">
        <v>0.1163</v>
      </c>
      <c r="J2438" s="684">
        <v>0.65333330000000001</v>
      </c>
      <c r="K2438" s="684" t="s">
        <v>9173</v>
      </c>
      <c r="L2438" s="445">
        <v>1750.5983097013939</v>
      </c>
      <c r="M2438" s="446">
        <f>L2438*ЗМІСТ!$E$13/1000*1.2</f>
        <v>110.39945170727914</v>
      </c>
      <c r="N2438" s="874"/>
      <c r="O2438" s="875"/>
      <c r="P2438" s="1033"/>
      <c r="Q2438" s="887"/>
      <c r="R2438" s="672"/>
      <c r="S2438" s="670"/>
      <c r="T2438" s="671"/>
      <c r="U2438" s="425"/>
    </row>
    <row r="2439" spans="1:21" ht="13.5" customHeight="1" outlineLevel="1">
      <c r="A2439" s="425"/>
      <c r="B2439" s="170">
        <f t="shared" si="39"/>
        <v>2432</v>
      </c>
      <c r="C2439" s="467"/>
      <c r="D2439" s="47">
        <v>8595057625907</v>
      </c>
      <c r="E2439" s="204" t="s">
        <v>318</v>
      </c>
      <c r="F2439" s="582" t="s">
        <v>7858</v>
      </c>
      <c r="G2439" s="715" t="s">
        <v>8567</v>
      </c>
      <c r="H2439" s="723">
        <v>30</v>
      </c>
      <c r="I2439" s="684">
        <v>0.1193</v>
      </c>
      <c r="J2439" s="684">
        <v>1.0325333000000001</v>
      </c>
      <c r="K2439" s="684" t="s">
        <v>9173</v>
      </c>
      <c r="L2439" s="445">
        <v>2068.1877639791478</v>
      </c>
      <c r="M2439" s="446">
        <f>L2439*ЗМІСТ!$E$13/1000*1.2</f>
        <v>130.42786223753873</v>
      </c>
      <c r="N2439" s="874"/>
      <c r="O2439" s="875"/>
      <c r="P2439" s="1033"/>
      <c r="Q2439" s="887"/>
      <c r="R2439" s="672"/>
      <c r="S2439" s="670"/>
      <c r="T2439" s="671"/>
      <c r="U2439" s="425"/>
    </row>
    <row r="2440" spans="1:21" ht="13.5" customHeight="1" outlineLevel="1">
      <c r="A2440" s="425"/>
      <c r="B2440" s="170">
        <f t="shared" si="39"/>
        <v>2433</v>
      </c>
      <c r="C2440" s="465"/>
      <c r="D2440" s="47">
        <v>8595057625914</v>
      </c>
      <c r="E2440" s="204" t="s">
        <v>319</v>
      </c>
      <c r="F2440" s="582" t="s">
        <v>7859</v>
      </c>
      <c r="G2440" s="715" t="s">
        <v>8567</v>
      </c>
      <c r="H2440" s="723">
        <v>30</v>
      </c>
      <c r="I2440" s="684">
        <v>0.18729999999999999</v>
      </c>
      <c r="J2440" s="684">
        <v>1.4045000000000001</v>
      </c>
      <c r="K2440" s="684" t="s">
        <v>9173</v>
      </c>
      <c r="L2440" s="445">
        <v>2704.5655226907338</v>
      </c>
      <c r="M2440" s="446">
        <f>L2440*ЗМІСТ!$E$13/1000*1.2</f>
        <v>170.56028739248478</v>
      </c>
      <c r="N2440" s="874"/>
      <c r="O2440" s="875"/>
      <c r="P2440" s="1033"/>
      <c r="Q2440" s="887"/>
      <c r="R2440" s="672"/>
      <c r="S2440" s="670"/>
      <c r="T2440" s="671"/>
      <c r="U2440" s="425"/>
    </row>
    <row r="2441" spans="1:21" ht="13.5" customHeight="1" outlineLevel="1">
      <c r="A2441" s="425"/>
      <c r="B2441" s="170">
        <f t="shared" si="39"/>
        <v>2434</v>
      </c>
      <c r="C2441" s="465"/>
      <c r="D2441" s="47">
        <v>8595057625921</v>
      </c>
      <c r="E2441" s="204" t="s">
        <v>320</v>
      </c>
      <c r="F2441" s="582" t="s">
        <v>7860</v>
      </c>
      <c r="G2441" s="715" t="s">
        <v>8567</v>
      </c>
      <c r="H2441" s="723">
        <v>30</v>
      </c>
      <c r="I2441" s="684">
        <v>0.24399999999999999</v>
      </c>
      <c r="J2441" s="684">
        <v>2.2490999999999999</v>
      </c>
      <c r="K2441" s="684" t="s">
        <v>9173</v>
      </c>
      <c r="L2441" s="445">
        <v>3732.3598060687664</v>
      </c>
      <c r="M2441" s="446">
        <f>L2441*ЗМІСТ!$E$13/1000*1.2</f>
        <v>235.37694163235167</v>
      </c>
      <c r="N2441" s="874"/>
      <c r="O2441" s="875"/>
      <c r="P2441" s="1033"/>
      <c r="Q2441" s="887"/>
      <c r="R2441" s="672"/>
      <c r="S2441" s="670"/>
      <c r="T2441" s="671"/>
      <c r="U2441" s="425"/>
    </row>
    <row r="2442" spans="1:21" ht="13.5" customHeight="1" outlineLevel="1">
      <c r="A2442" s="425"/>
      <c r="B2442" s="170">
        <f t="shared" si="39"/>
        <v>2435</v>
      </c>
      <c r="C2442" s="465"/>
      <c r="D2442" s="47">
        <v>8595057625938</v>
      </c>
      <c r="E2442" s="204" t="s">
        <v>4537</v>
      </c>
      <c r="F2442" s="582" t="s">
        <v>7861</v>
      </c>
      <c r="G2442" s="715" t="s">
        <v>8568</v>
      </c>
      <c r="H2442" s="723">
        <v>25</v>
      </c>
      <c r="I2442" s="684">
        <v>0.14000000000000001</v>
      </c>
      <c r="J2442" s="684">
        <v>4.5559799999999998E-2</v>
      </c>
      <c r="K2442" s="684" t="s">
        <v>9173</v>
      </c>
      <c r="L2442" s="445">
        <v>1348.7987198009846</v>
      </c>
      <c r="M2442" s="446">
        <f>L2442*ЗМІСТ!$E$13/1000*1.2</f>
        <v>85.060426657734112</v>
      </c>
      <c r="N2442" s="874"/>
      <c r="O2442" s="875"/>
      <c r="P2442" s="1033"/>
      <c r="Q2442" s="887"/>
      <c r="R2442" s="672"/>
      <c r="S2442" s="670"/>
      <c r="T2442" s="671"/>
      <c r="U2442" s="425"/>
    </row>
    <row r="2443" spans="1:21" ht="13.5" customHeight="1" outlineLevel="1">
      <c r="A2443" s="425"/>
      <c r="B2443" s="170">
        <f t="shared" si="39"/>
        <v>2436</v>
      </c>
      <c r="C2443" s="465"/>
      <c r="D2443" s="47">
        <v>8595057625945</v>
      </c>
      <c r="E2443" s="204" t="s">
        <v>4538</v>
      </c>
      <c r="F2443" s="582" t="s">
        <v>7862</v>
      </c>
      <c r="G2443" s="715" t="s">
        <v>8568</v>
      </c>
      <c r="H2443" s="723">
        <v>25</v>
      </c>
      <c r="I2443" s="684">
        <v>1.4999999999999999E-2</v>
      </c>
      <c r="J2443" s="684">
        <v>7.6906500000000003E-2</v>
      </c>
      <c r="K2443" s="684" t="s">
        <v>9173</v>
      </c>
      <c r="L2443" s="445">
        <v>1516.1531552478471</v>
      </c>
      <c r="M2443" s="446">
        <f>L2443*ЗМІСТ!$E$13/1000*1.2</f>
        <v>95.614439998045384</v>
      </c>
      <c r="N2443" s="874"/>
      <c r="O2443" s="875"/>
      <c r="P2443" s="1033"/>
      <c r="Q2443" s="887"/>
      <c r="R2443" s="672"/>
      <c r="S2443" s="670"/>
      <c r="T2443" s="671"/>
      <c r="U2443" s="425"/>
    </row>
    <row r="2444" spans="1:21" ht="13.5" customHeight="1" outlineLevel="1">
      <c r="A2444" s="425"/>
      <c r="B2444" s="170">
        <f t="shared" si="39"/>
        <v>2437</v>
      </c>
      <c r="C2444" s="465"/>
      <c r="D2444" s="47">
        <v>8595057625952</v>
      </c>
      <c r="E2444" s="204" t="s">
        <v>4539</v>
      </c>
      <c r="F2444" s="582" t="s">
        <v>7863</v>
      </c>
      <c r="G2444" s="715" t="s">
        <v>8568</v>
      </c>
      <c r="H2444" s="723">
        <v>10</v>
      </c>
      <c r="I2444" s="684">
        <v>0.23</v>
      </c>
      <c r="J2444" s="684">
        <v>0.1602219</v>
      </c>
      <c r="K2444" s="684" t="s">
        <v>9173</v>
      </c>
      <c r="L2444" s="445">
        <v>1909.74339716703</v>
      </c>
      <c r="M2444" s="446">
        <f>L2444*ЗМІСТ!$E$13/1000*1.2</f>
        <v>120.43575203999801</v>
      </c>
      <c r="N2444" s="874"/>
      <c r="O2444" s="875"/>
      <c r="P2444" s="1033"/>
      <c r="Q2444" s="887"/>
      <c r="R2444" s="672"/>
      <c r="S2444" s="670"/>
      <c r="T2444" s="671"/>
      <c r="U2444" s="425"/>
    </row>
    <row r="2445" spans="1:21" ht="13.5" customHeight="1" outlineLevel="1">
      <c r="A2445" s="425"/>
      <c r="B2445" s="170">
        <f t="shared" si="39"/>
        <v>2438</v>
      </c>
      <c r="C2445" s="465"/>
      <c r="D2445" s="47">
        <v>8595057625969</v>
      </c>
      <c r="E2445" s="204" t="s">
        <v>4540</v>
      </c>
      <c r="F2445" s="582" t="s">
        <v>7864</v>
      </c>
      <c r="G2445" s="715" t="s">
        <v>8568</v>
      </c>
      <c r="H2445" s="723">
        <v>10</v>
      </c>
      <c r="I2445" s="684">
        <v>0.27</v>
      </c>
      <c r="J2445" s="684">
        <v>0.24374999999999999</v>
      </c>
      <c r="K2445" s="684" t="s">
        <v>9173</v>
      </c>
      <c r="L2445" s="445">
        <v>2308.9747883502409</v>
      </c>
      <c r="M2445" s="446">
        <f>L2445*ЗМІСТ!$E$13/1000*1.2</f>
        <v>145.61281661655346</v>
      </c>
      <c r="N2445" s="874"/>
      <c r="O2445" s="875"/>
      <c r="P2445" s="1033"/>
      <c r="Q2445" s="887"/>
      <c r="R2445" s="672"/>
      <c r="S2445" s="670"/>
      <c r="T2445" s="671"/>
      <c r="U2445" s="425"/>
    </row>
    <row r="2446" spans="1:21" ht="13.5" customHeight="1" outlineLevel="1">
      <c r="A2446" s="425"/>
      <c r="B2446" s="170">
        <f t="shared" si="39"/>
        <v>2439</v>
      </c>
      <c r="C2446" s="465"/>
      <c r="D2446" s="47">
        <v>8595057698635</v>
      </c>
      <c r="E2446" s="204" t="s">
        <v>4541</v>
      </c>
      <c r="F2446" s="582" t="s">
        <v>7865</v>
      </c>
      <c r="G2446" s="715" t="s">
        <v>8568</v>
      </c>
      <c r="H2446" s="723">
        <v>10</v>
      </c>
      <c r="I2446" s="684">
        <v>0.315</v>
      </c>
      <c r="J2446" s="684">
        <v>0.81899999999999995</v>
      </c>
      <c r="K2446" s="684" t="s">
        <v>9173</v>
      </c>
      <c r="L2446" s="445">
        <v>5017.7151745778092</v>
      </c>
      <c r="M2446" s="446">
        <f>L2446*ЗМІСТ!$E$13/1000*1.2</f>
        <v>316.43638693514703</v>
      </c>
      <c r="N2446" s="874">
        <v>-2.5071433854683054E-2</v>
      </c>
      <c r="O2446" s="875"/>
      <c r="P2446" s="1033"/>
      <c r="Q2446" s="887"/>
      <c r="R2446" s="672"/>
      <c r="S2446" s="670"/>
      <c r="T2446" s="671"/>
      <c r="U2446" s="425"/>
    </row>
    <row r="2447" spans="1:21" ht="13.5" customHeight="1" outlineLevel="1">
      <c r="A2447" s="425"/>
      <c r="B2447" s="170">
        <f t="shared" si="39"/>
        <v>2440</v>
      </c>
      <c r="C2447" s="465"/>
      <c r="D2447" s="47">
        <v>8595568926050</v>
      </c>
      <c r="E2447" s="204" t="s">
        <v>4542</v>
      </c>
      <c r="F2447" s="586" t="s">
        <v>7866</v>
      </c>
      <c r="G2447" s="715" t="s">
        <v>8568</v>
      </c>
      <c r="H2447" s="723">
        <v>10</v>
      </c>
      <c r="I2447" s="684">
        <v>0.34799999999999998</v>
      </c>
      <c r="J2447" s="684">
        <v>0.81899999999999995</v>
      </c>
      <c r="K2447" s="684" t="s">
        <v>9173</v>
      </c>
      <c r="L2447" s="445">
        <v>7343.949285714285</v>
      </c>
      <c r="M2447" s="446">
        <f>L2447*ЗМІСТ!$E$13/1000*1.2</f>
        <v>463.1376427223999</v>
      </c>
      <c r="N2447" s="874"/>
      <c r="O2447" s="875"/>
      <c r="P2447" s="1033"/>
      <c r="Q2447" s="887"/>
      <c r="R2447" s="672"/>
      <c r="S2447" s="670"/>
      <c r="T2447" s="671"/>
      <c r="U2447" s="425"/>
    </row>
    <row r="2448" spans="1:21" ht="13.5" customHeight="1" outlineLevel="1">
      <c r="A2448" s="425"/>
      <c r="B2448" s="170">
        <f t="shared" si="39"/>
        <v>2441</v>
      </c>
      <c r="C2448" s="465"/>
      <c r="D2448" s="47">
        <v>8595057633384</v>
      </c>
      <c r="E2448" s="204" t="s">
        <v>4543</v>
      </c>
      <c r="F2448" s="582" t="s">
        <v>7867</v>
      </c>
      <c r="G2448" s="715" t="s">
        <v>8568</v>
      </c>
      <c r="H2448" s="723">
        <v>10</v>
      </c>
      <c r="I2448" s="684">
        <v>0.34799999999999998</v>
      </c>
      <c r="J2448" s="684">
        <v>0.81899999999999995</v>
      </c>
      <c r="K2448" s="684" t="s">
        <v>9173</v>
      </c>
      <c r="L2448" s="445">
        <v>5261.3175645302326</v>
      </c>
      <c r="M2448" s="446">
        <f>L2448*ЗМІСТ!$E$13/1000*1.2</f>
        <v>331.79888907872419</v>
      </c>
      <c r="N2448" s="874">
        <v>-2.3622817217126665E-2</v>
      </c>
      <c r="O2448" s="875"/>
      <c r="P2448" s="1033"/>
      <c r="Q2448" s="887"/>
      <c r="R2448" s="672"/>
      <c r="S2448" s="670"/>
      <c r="T2448" s="671"/>
      <c r="U2448" s="425"/>
    </row>
    <row r="2449" spans="1:21" ht="13.5" customHeight="1" outlineLevel="1">
      <c r="A2449" s="425"/>
      <c r="B2449" s="170">
        <f t="shared" si="39"/>
        <v>2442</v>
      </c>
      <c r="C2449" s="465"/>
      <c r="D2449" s="47">
        <v>8595568925992</v>
      </c>
      <c r="E2449" s="204" t="s">
        <v>4544</v>
      </c>
      <c r="F2449" s="586" t="s">
        <v>7868</v>
      </c>
      <c r="G2449" s="715" t="s">
        <v>8568</v>
      </c>
      <c r="H2449" s="723">
        <v>25</v>
      </c>
      <c r="I2449" s="684">
        <v>0.154</v>
      </c>
      <c r="J2449" s="684">
        <v>0.20663999999999999</v>
      </c>
      <c r="K2449" s="684" t="s">
        <v>9173</v>
      </c>
      <c r="L2449" s="445">
        <v>4858.4916018731765</v>
      </c>
      <c r="M2449" s="446">
        <f>L2449*ЗМІСТ!$E$13/1000*1.2</f>
        <v>306.39513702187367</v>
      </c>
      <c r="N2449" s="874"/>
      <c r="O2449" s="875"/>
      <c r="P2449" s="1033"/>
      <c r="Q2449" s="887"/>
      <c r="R2449" s="672"/>
      <c r="S2449" s="670"/>
      <c r="T2449" s="671"/>
      <c r="U2449" s="425"/>
    </row>
    <row r="2450" spans="1:21" ht="13.5" customHeight="1" outlineLevel="1">
      <c r="A2450" s="425"/>
      <c r="B2450" s="170">
        <f t="shared" si="39"/>
        <v>2443</v>
      </c>
      <c r="C2450" s="465"/>
      <c r="D2450" s="47">
        <v>8595057638136</v>
      </c>
      <c r="E2450" s="204" t="s">
        <v>4545</v>
      </c>
      <c r="F2450" s="582" t="s">
        <v>7869</v>
      </c>
      <c r="G2450" s="715" t="s">
        <v>8568</v>
      </c>
      <c r="H2450" s="723">
        <v>25</v>
      </c>
      <c r="I2450" s="684">
        <v>4.8000000000000001E-2</v>
      </c>
      <c r="J2450" s="684">
        <v>0.20663999999999999</v>
      </c>
      <c r="K2450" s="684" t="s">
        <v>9173</v>
      </c>
      <c r="L2450" s="445">
        <v>2806.660842565489</v>
      </c>
      <c r="M2450" s="446">
        <f>L2450*ЗМІСТ!$E$13/1000*1.2</f>
        <v>176.99881030981518</v>
      </c>
      <c r="N2450" s="874"/>
      <c r="O2450" s="875"/>
      <c r="P2450" s="1033"/>
      <c r="Q2450" s="887"/>
      <c r="R2450" s="672"/>
      <c r="S2450" s="670"/>
      <c r="T2450" s="671"/>
      <c r="U2450" s="425"/>
    </row>
    <row r="2451" spans="1:21" ht="13.5" customHeight="1" outlineLevel="1">
      <c r="A2451" s="425"/>
      <c r="B2451" s="170">
        <f t="shared" si="39"/>
        <v>2444</v>
      </c>
      <c r="C2451" s="465"/>
      <c r="D2451" s="47">
        <v>8595057614840</v>
      </c>
      <c r="E2451" s="204" t="s">
        <v>2283</v>
      </c>
      <c r="F2451" s="582" t="s">
        <v>2284</v>
      </c>
      <c r="G2451" s="715" t="s">
        <v>8567</v>
      </c>
      <c r="H2451" s="723">
        <v>12</v>
      </c>
      <c r="I2451" s="684">
        <v>0.63219999999999998</v>
      </c>
      <c r="J2451" s="684">
        <v>0.85</v>
      </c>
      <c r="K2451" s="684" t="s">
        <v>9173</v>
      </c>
      <c r="L2451" s="445">
        <v>6013.0905450333321</v>
      </c>
      <c r="M2451" s="446">
        <f>L2451*ЗМІСТ!$E$13/1000*1.2</f>
        <v>379.20858003749476</v>
      </c>
      <c r="N2451" s="874"/>
      <c r="O2451" s="875"/>
      <c r="P2451" s="1033"/>
      <c r="Q2451" s="887"/>
      <c r="R2451" s="672"/>
      <c r="S2451" s="670"/>
      <c r="T2451" s="671"/>
      <c r="U2451" s="425"/>
    </row>
    <row r="2452" spans="1:21" ht="13.5" customHeight="1" outlineLevel="1">
      <c r="A2452" s="425"/>
      <c r="B2452" s="170">
        <f t="shared" si="39"/>
        <v>2445</v>
      </c>
      <c r="C2452" s="465"/>
      <c r="D2452" s="47">
        <v>8595057630291</v>
      </c>
      <c r="E2452" s="204" t="s">
        <v>2286</v>
      </c>
      <c r="F2452" s="582" t="s">
        <v>2287</v>
      </c>
      <c r="G2452" s="715" t="s">
        <v>8567</v>
      </c>
      <c r="H2452" s="723">
        <v>12</v>
      </c>
      <c r="I2452" s="684">
        <v>0.71557999999999999</v>
      </c>
      <c r="J2452" s="684">
        <v>1.4875</v>
      </c>
      <c r="K2452" s="684" t="s">
        <v>9173</v>
      </c>
      <c r="L2452" s="445">
        <v>6542.5523783378667</v>
      </c>
      <c r="M2452" s="446">
        <f>L2452*ЗМІСТ!$E$13/1000*1.2</f>
        <v>412.59847637911861</v>
      </c>
      <c r="N2452" s="874"/>
      <c r="O2452" s="875"/>
      <c r="P2452" s="1033"/>
      <c r="Q2452" s="887"/>
      <c r="R2452" s="672"/>
      <c r="S2452" s="670"/>
      <c r="T2452" s="671"/>
      <c r="U2452" s="425"/>
    </row>
    <row r="2453" spans="1:21" ht="13.5" customHeight="1" outlineLevel="1">
      <c r="A2453" s="425"/>
      <c r="B2453" s="170">
        <f t="shared" si="39"/>
        <v>2446</v>
      </c>
      <c r="C2453" s="465"/>
      <c r="D2453" s="47">
        <v>8595568926012</v>
      </c>
      <c r="E2453" s="204" t="s">
        <v>4546</v>
      </c>
      <c r="F2453" s="582" t="s">
        <v>7870</v>
      </c>
      <c r="G2453" s="715" t="s">
        <v>8568</v>
      </c>
      <c r="H2453" s="723">
        <v>50</v>
      </c>
      <c r="I2453" s="684">
        <v>0.20200000000000001</v>
      </c>
      <c r="J2453" s="684">
        <v>0.1638</v>
      </c>
      <c r="K2453" s="684" t="s">
        <v>9173</v>
      </c>
      <c r="L2453" s="445">
        <v>3703.3642369188105</v>
      </c>
      <c r="M2453" s="446">
        <f>L2453*ЗМІСТ!$E$13/1000*1.2</f>
        <v>233.5483696987699</v>
      </c>
      <c r="N2453" s="874"/>
      <c r="O2453" s="875"/>
      <c r="P2453" s="1033"/>
      <c r="Q2453" s="887"/>
      <c r="R2453" s="672"/>
      <c r="S2453" s="670"/>
      <c r="T2453" s="671"/>
      <c r="U2453" s="425"/>
    </row>
    <row r="2454" spans="1:21" ht="13.5" customHeight="1" outlineLevel="1">
      <c r="A2454" s="425"/>
      <c r="B2454" s="170">
        <f t="shared" si="39"/>
        <v>2447</v>
      </c>
      <c r="C2454" s="465"/>
      <c r="D2454" s="47">
        <v>8595057698611</v>
      </c>
      <c r="E2454" s="204" t="s">
        <v>4547</v>
      </c>
      <c r="F2454" s="582" t="s">
        <v>7871</v>
      </c>
      <c r="G2454" s="715" t="s">
        <v>8568</v>
      </c>
      <c r="H2454" s="723">
        <v>50</v>
      </c>
      <c r="I2454" s="684">
        <v>8.5999999999999993E-2</v>
      </c>
      <c r="J2454" s="684">
        <v>0.1638</v>
      </c>
      <c r="K2454" s="684" t="s">
        <v>9173</v>
      </c>
      <c r="L2454" s="445">
        <v>3055.7993309152739</v>
      </c>
      <c r="M2454" s="446">
        <f>L2454*ЗМІСТ!$E$13/1000*1.2</f>
        <v>192.71044007694786</v>
      </c>
      <c r="N2454" s="874"/>
      <c r="O2454" s="875"/>
      <c r="P2454" s="1033"/>
      <c r="Q2454" s="887"/>
      <c r="R2454" s="672"/>
      <c r="S2454" s="670"/>
      <c r="T2454" s="671"/>
      <c r="U2454" s="425"/>
    </row>
    <row r="2455" spans="1:21" ht="13.5" customHeight="1" outlineLevel="1">
      <c r="A2455" s="425"/>
      <c r="B2455" s="170">
        <f t="shared" si="39"/>
        <v>2448</v>
      </c>
      <c r="C2455" s="465"/>
      <c r="D2455" s="47">
        <v>8595057627772</v>
      </c>
      <c r="E2455" s="204" t="s">
        <v>4548</v>
      </c>
      <c r="F2455" s="582" t="s">
        <v>7872</v>
      </c>
      <c r="G2455" s="715" t="s">
        <v>8568</v>
      </c>
      <c r="H2455" s="723">
        <v>50</v>
      </c>
      <c r="I2455" s="684">
        <v>9.8000000000000004E-2</v>
      </c>
      <c r="J2455" s="684">
        <v>0.1638</v>
      </c>
      <c r="K2455" s="684" t="s">
        <v>9173</v>
      </c>
      <c r="L2455" s="445">
        <v>2827.9093999189613</v>
      </c>
      <c r="M2455" s="446">
        <f>L2455*ЗМІСТ!$E$13/1000*1.2</f>
        <v>178.33882593098539</v>
      </c>
      <c r="N2455" s="874"/>
      <c r="O2455" s="875"/>
      <c r="P2455" s="1033"/>
      <c r="Q2455" s="887"/>
      <c r="R2455" s="672"/>
      <c r="S2455" s="670"/>
      <c r="T2455" s="671"/>
      <c r="U2455" s="425"/>
    </row>
    <row r="2456" spans="1:21" ht="13.5" customHeight="1" outlineLevel="1">
      <c r="A2456" s="425"/>
      <c r="B2456" s="170">
        <f t="shared" si="39"/>
        <v>2449</v>
      </c>
      <c r="C2456" s="465"/>
      <c r="D2456" s="47">
        <v>8595568926036</v>
      </c>
      <c r="E2456" s="204" t="s">
        <v>4549</v>
      </c>
      <c r="F2456" s="582" t="s">
        <v>7873</v>
      </c>
      <c r="G2456" s="715" t="s">
        <v>8568</v>
      </c>
      <c r="H2456" s="723">
        <v>25</v>
      </c>
      <c r="I2456" s="684">
        <v>0.24</v>
      </c>
      <c r="J2456" s="684">
        <v>0.3276</v>
      </c>
      <c r="K2456" s="684" t="s">
        <v>9173</v>
      </c>
      <c r="L2456" s="445">
        <v>5684.4096170906623</v>
      </c>
      <c r="M2456" s="446">
        <f>L2456*ЗМІСТ!$E$13/1000*1.2</f>
        <v>358.48069858666673</v>
      </c>
      <c r="N2456" s="874"/>
      <c r="O2456" s="875"/>
      <c r="P2456" s="1033"/>
      <c r="Q2456" s="887"/>
      <c r="R2456" s="672"/>
      <c r="S2456" s="670"/>
      <c r="T2456" s="671"/>
      <c r="U2456" s="425"/>
    </row>
    <row r="2457" spans="1:21" ht="13.5" customHeight="1" outlineLevel="1">
      <c r="A2457" s="425"/>
      <c r="B2457" s="170">
        <f t="shared" si="39"/>
        <v>2450</v>
      </c>
      <c r="C2457" s="465"/>
      <c r="D2457" s="47">
        <v>8595057630413</v>
      </c>
      <c r="E2457" s="204" t="s">
        <v>4550</v>
      </c>
      <c r="F2457" s="582" t="s">
        <v>7874</v>
      </c>
      <c r="G2457" s="715" t="s">
        <v>8568</v>
      </c>
      <c r="H2457" s="723">
        <v>25</v>
      </c>
      <c r="I2457" s="684">
        <v>0.24</v>
      </c>
      <c r="J2457" s="684">
        <v>0.3276</v>
      </c>
      <c r="K2457" s="684" t="s">
        <v>9173</v>
      </c>
      <c r="L2457" s="445">
        <v>4492.7223044047241</v>
      </c>
      <c r="M2457" s="446">
        <f>L2457*ЗМІСТ!$E$13/1000*1.2</f>
        <v>283.32832056941083</v>
      </c>
      <c r="N2457" s="874">
        <v>4.9919496521148472E-2</v>
      </c>
      <c r="O2457" s="875"/>
      <c r="P2457" s="1033"/>
      <c r="Q2457" s="887"/>
      <c r="R2457" s="672"/>
      <c r="S2457" s="670"/>
      <c r="T2457" s="671"/>
      <c r="U2457" s="425"/>
    </row>
    <row r="2458" spans="1:21" ht="13.5" customHeight="1" outlineLevel="1">
      <c r="A2458" s="425"/>
      <c r="B2458" s="170">
        <f t="shared" si="39"/>
        <v>2451</v>
      </c>
      <c r="C2458" s="465"/>
      <c r="D2458" s="47">
        <v>8595568930828</v>
      </c>
      <c r="E2458" s="204" t="s">
        <v>218</v>
      </c>
      <c r="F2458" s="582" t="s">
        <v>7875</v>
      </c>
      <c r="G2458" s="715" t="s">
        <v>8568</v>
      </c>
      <c r="H2458" s="723">
        <v>10</v>
      </c>
      <c r="I2458" s="684">
        <v>8.5000000000000006E-3</v>
      </c>
      <c r="J2458" s="684">
        <v>2.5423999999999999E-2</v>
      </c>
      <c r="K2458" s="684" t="s">
        <v>9173</v>
      </c>
      <c r="L2458" s="445">
        <v>232.38618581898422</v>
      </c>
      <c r="M2458" s="446">
        <f>L2458*ЗМІСТ!$E$13/1000*1.2</f>
        <v>14.65516524069869</v>
      </c>
      <c r="N2458" s="874"/>
      <c r="O2458" s="875"/>
      <c r="P2458" s="1033"/>
      <c r="Q2458" s="887"/>
      <c r="R2458" s="672"/>
      <c r="S2458" s="670"/>
      <c r="T2458" s="671"/>
      <c r="U2458" s="425"/>
    </row>
    <row r="2459" spans="1:21" ht="13.5" customHeight="1" outlineLevel="1">
      <c r="A2459" s="425"/>
      <c r="B2459" s="170">
        <f t="shared" si="39"/>
        <v>2452</v>
      </c>
      <c r="C2459" s="465"/>
      <c r="D2459" s="47">
        <v>8595568919656</v>
      </c>
      <c r="E2459" s="204" t="s">
        <v>4551</v>
      </c>
      <c r="F2459" s="582" t="s">
        <v>7876</v>
      </c>
      <c r="G2459" s="715" t="s">
        <v>8568</v>
      </c>
      <c r="H2459" s="723">
        <v>10</v>
      </c>
      <c r="I2459" s="684">
        <v>0.02</v>
      </c>
      <c r="J2459" s="684">
        <v>2.6399200000000001E-2</v>
      </c>
      <c r="K2459" s="684" t="s">
        <v>9173</v>
      </c>
      <c r="L2459" s="445">
        <v>2161.4652035902022</v>
      </c>
      <c r="M2459" s="446">
        <f>L2459*ЗМІСТ!$E$13/1000*1.2</f>
        <v>136.31029576477994</v>
      </c>
      <c r="N2459" s="874"/>
      <c r="O2459" s="875"/>
      <c r="P2459" s="1033"/>
      <c r="Q2459" s="887"/>
      <c r="R2459" s="672"/>
      <c r="S2459" s="670"/>
      <c r="T2459" s="671"/>
      <c r="U2459" s="425"/>
    </row>
    <row r="2460" spans="1:21" ht="13.5" customHeight="1" outlineLevel="1">
      <c r="A2460" s="425"/>
      <c r="B2460" s="170">
        <f t="shared" si="39"/>
        <v>2453</v>
      </c>
      <c r="C2460" s="465"/>
      <c r="D2460" s="47">
        <v>8595568919663</v>
      </c>
      <c r="E2460" s="204" t="s">
        <v>4552</v>
      </c>
      <c r="F2460" s="582" t="s">
        <v>7877</v>
      </c>
      <c r="G2460" s="715" t="s">
        <v>8568</v>
      </c>
      <c r="H2460" s="723">
        <v>200</v>
      </c>
      <c r="I2460" s="684">
        <v>3.5999999999999997E-2</v>
      </c>
      <c r="J2460" s="684">
        <v>6.0718099999999997E-2</v>
      </c>
      <c r="K2460" s="684" t="s">
        <v>9173</v>
      </c>
      <c r="L2460" s="445">
        <v>2784.8419955794311</v>
      </c>
      <c r="M2460" s="446">
        <f>L2460*ЗМІСТ!$E$13/1000*1.2</f>
        <v>175.62283003450193</v>
      </c>
      <c r="N2460" s="874"/>
      <c r="O2460" s="875"/>
      <c r="P2460" s="1033"/>
      <c r="Q2460" s="887"/>
      <c r="R2460" s="672"/>
      <c r="S2460" s="670"/>
      <c r="T2460" s="671"/>
      <c r="U2460" s="425"/>
    </row>
    <row r="2461" spans="1:21" ht="13.5" customHeight="1" outlineLevel="1">
      <c r="A2461" s="425"/>
      <c r="B2461" s="170">
        <f t="shared" si="39"/>
        <v>2454</v>
      </c>
      <c r="C2461" s="465"/>
      <c r="D2461" s="47">
        <v>8595057690844</v>
      </c>
      <c r="E2461" s="204" t="s">
        <v>144</v>
      </c>
      <c r="F2461" s="582" t="s">
        <v>7878</v>
      </c>
      <c r="G2461" s="715" t="s">
        <v>8568</v>
      </c>
      <c r="H2461" s="723">
        <v>1</v>
      </c>
      <c r="I2461" s="684">
        <v>7.4499999999999997E-2</v>
      </c>
      <c r="J2461" s="684">
        <v>0.31638749999999999</v>
      </c>
      <c r="K2461" s="684" t="s">
        <v>9173</v>
      </c>
      <c r="L2461" s="445">
        <v>8236.8082625204643</v>
      </c>
      <c r="M2461" s="446">
        <f>L2461*ЗМІСТ!$E$13/1000*1.2</f>
        <v>519.44475837826849</v>
      </c>
      <c r="N2461" s="874"/>
      <c r="O2461" s="875"/>
      <c r="P2461" s="1033"/>
      <c r="Q2461" s="887"/>
      <c r="R2461" s="672"/>
      <c r="S2461" s="670"/>
      <c r="T2461" s="671"/>
      <c r="U2461" s="425"/>
    </row>
    <row r="2462" spans="1:21" ht="13.5" customHeight="1" outlineLevel="1">
      <c r="A2462" s="425"/>
      <c r="B2462" s="170">
        <f t="shared" si="39"/>
        <v>2455</v>
      </c>
      <c r="C2462" s="465"/>
      <c r="D2462" s="47">
        <v>8595057633827</v>
      </c>
      <c r="E2462" s="204" t="s">
        <v>2753</v>
      </c>
      <c r="F2462" s="582" t="s">
        <v>7880</v>
      </c>
      <c r="G2462" s="715" t="s">
        <v>8568</v>
      </c>
      <c r="H2462" s="723">
        <v>1</v>
      </c>
      <c r="I2462" s="684">
        <v>1.125</v>
      </c>
      <c r="J2462" s="684">
        <v>13.2278</v>
      </c>
      <c r="K2462" s="684" t="s">
        <v>9173</v>
      </c>
      <c r="L2462" s="445">
        <v>14769.590539971015</v>
      </c>
      <c r="M2462" s="446">
        <f>L2462*ЗМІСТ!$E$13/1000*1.2</f>
        <v>931.42709467824557</v>
      </c>
      <c r="N2462" s="874">
        <v>-4.7506235571997638E-2</v>
      </c>
      <c r="O2462" s="875"/>
      <c r="P2462" s="1033"/>
      <c r="Q2462" s="887"/>
      <c r="R2462" s="672"/>
      <c r="S2462" s="670"/>
      <c r="T2462" s="671"/>
      <c r="U2462" s="425"/>
    </row>
    <row r="2463" spans="1:21" ht="13.5" customHeight="1" outlineLevel="1">
      <c r="A2463" s="425"/>
      <c r="B2463" s="170">
        <f t="shared" si="39"/>
        <v>2456</v>
      </c>
      <c r="C2463" s="465"/>
      <c r="D2463" s="47">
        <v>8595057636835</v>
      </c>
      <c r="E2463" s="204" t="s">
        <v>2754</v>
      </c>
      <c r="F2463" s="582" t="s">
        <v>7882</v>
      </c>
      <c r="G2463" s="715" t="s">
        <v>8568</v>
      </c>
      <c r="H2463" s="723">
        <v>1</v>
      </c>
      <c r="I2463" s="684">
        <v>1.409</v>
      </c>
      <c r="J2463" s="684">
        <v>17.579049999999999</v>
      </c>
      <c r="K2463" s="684" t="s">
        <v>9173</v>
      </c>
      <c r="L2463" s="445">
        <v>16252.651736639427</v>
      </c>
      <c r="M2463" s="446">
        <f>L2463*ЗМІСТ!$E$13/1000*1.2</f>
        <v>1024.9546286951509</v>
      </c>
      <c r="N2463" s="874">
        <v>-4.8690266044803449E-2</v>
      </c>
      <c r="O2463" s="875"/>
      <c r="P2463" s="1033"/>
      <c r="Q2463" s="887"/>
      <c r="R2463" s="672"/>
      <c r="S2463" s="670"/>
      <c r="T2463" s="671"/>
      <c r="U2463" s="425"/>
    </row>
    <row r="2464" spans="1:21" ht="13.5" customHeight="1" outlineLevel="1">
      <c r="A2464" s="425"/>
      <c r="B2464" s="170">
        <f t="shared" si="39"/>
        <v>2457</v>
      </c>
      <c r="C2464" s="465"/>
      <c r="D2464" s="47">
        <v>8595057633216</v>
      </c>
      <c r="E2464" s="204" t="s">
        <v>2755</v>
      </c>
      <c r="F2464" s="582" t="s">
        <v>7884</v>
      </c>
      <c r="G2464" s="715" t="s">
        <v>8568</v>
      </c>
      <c r="H2464" s="723">
        <v>1</v>
      </c>
      <c r="I2464" s="684">
        <v>1.8380000000000001</v>
      </c>
      <c r="J2464" s="684">
        <v>26.281549999999999</v>
      </c>
      <c r="K2464" s="684" t="s">
        <v>9173</v>
      </c>
      <c r="L2464" s="445">
        <v>19068.035053667827</v>
      </c>
      <c r="M2464" s="446">
        <f>L2464*ЗМІСТ!$E$13/1000*1.2</f>
        <v>1202.5035117388991</v>
      </c>
      <c r="N2464" s="874">
        <v>-5.3885288347618666E-2</v>
      </c>
      <c r="O2464" s="875"/>
      <c r="P2464" s="1033"/>
      <c r="Q2464" s="887"/>
      <c r="R2464" s="672"/>
      <c r="S2464" s="670"/>
      <c r="T2464" s="671"/>
      <c r="U2464" s="425"/>
    </row>
    <row r="2465" spans="1:21" ht="13.5" customHeight="1" outlineLevel="1">
      <c r="A2465" s="425"/>
      <c r="B2465" s="170">
        <f t="shared" si="39"/>
        <v>2458</v>
      </c>
      <c r="C2465" s="465"/>
      <c r="D2465" s="47">
        <v>8595057636859</v>
      </c>
      <c r="E2465" s="204" t="s">
        <v>2756</v>
      </c>
      <c r="F2465" s="582" t="s">
        <v>7886</v>
      </c>
      <c r="G2465" s="715" t="s">
        <v>8568</v>
      </c>
      <c r="H2465" s="723">
        <v>1</v>
      </c>
      <c r="I2465" s="684">
        <v>2.1760000000000002</v>
      </c>
      <c r="J2465" s="684">
        <v>34.984050000000003</v>
      </c>
      <c r="K2465" s="684" t="s">
        <v>9173</v>
      </c>
      <c r="L2465" s="445">
        <v>23062.15337082497</v>
      </c>
      <c r="M2465" s="446">
        <f>L2465*ЗМІСТ!$E$13/1000*1.2</f>
        <v>1454.3879502331667</v>
      </c>
      <c r="N2465" s="874">
        <v>-5.7038381256331469E-2</v>
      </c>
      <c r="O2465" s="875"/>
      <c r="P2465" s="1033"/>
      <c r="Q2465" s="887"/>
      <c r="R2465" s="672"/>
      <c r="S2465" s="670"/>
      <c r="T2465" s="671"/>
      <c r="U2465" s="425"/>
    </row>
    <row r="2466" spans="1:21" ht="13.5" customHeight="1" outlineLevel="1">
      <c r="A2466" s="425"/>
      <c r="B2466" s="170">
        <f t="shared" si="39"/>
        <v>2459</v>
      </c>
      <c r="C2466" s="465"/>
      <c r="D2466" s="47">
        <v>8595057633209</v>
      </c>
      <c r="E2466" s="204" t="s">
        <v>2757</v>
      </c>
      <c r="F2466" s="582" t="s">
        <v>7888</v>
      </c>
      <c r="G2466" s="715" t="s">
        <v>8568</v>
      </c>
      <c r="H2466" s="723">
        <v>1</v>
      </c>
      <c r="I2466" s="684">
        <v>2.6280000000000001</v>
      </c>
      <c r="J2466" s="684">
        <v>43.686549999999997</v>
      </c>
      <c r="K2466" s="684" t="s">
        <v>9173</v>
      </c>
      <c r="L2466" s="445">
        <v>26492.422512685378</v>
      </c>
      <c r="M2466" s="446">
        <f>L2466*ЗМІСТ!$E$13/1000*1.2</f>
        <v>1670.7138945523884</v>
      </c>
      <c r="N2466" s="874">
        <v>-6.0465236430237199E-2</v>
      </c>
      <c r="O2466" s="875"/>
      <c r="P2466" s="1033"/>
      <c r="Q2466" s="887"/>
      <c r="R2466" s="672"/>
      <c r="S2466" s="670"/>
      <c r="T2466" s="671"/>
      <c r="U2466" s="425"/>
    </row>
    <row r="2467" spans="1:21" ht="13.5" customHeight="1" outlineLevel="1">
      <c r="A2467" s="425"/>
      <c r="B2467" s="170">
        <f t="shared" si="39"/>
        <v>2460</v>
      </c>
      <c r="C2467" s="465"/>
      <c r="D2467" s="47">
        <v>8595057636866</v>
      </c>
      <c r="E2467" s="204" t="s">
        <v>2758</v>
      </c>
      <c r="F2467" s="582" t="s">
        <v>7890</v>
      </c>
      <c r="G2467" s="715" t="s">
        <v>8568</v>
      </c>
      <c r="H2467" s="723">
        <v>1</v>
      </c>
      <c r="I2467" s="684">
        <v>3.39</v>
      </c>
      <c r="J2467" s="684">
        <v>52.389049999999997</v>
      </c>
      <c r="K2467" s="684" t="s">
        <v>9173</v>
      </c>
      <c r="L2467" s="445">
        <v>29525.430350005649</v>
      </c>
      <c r="M2467" s="446">
        <f>L2467*ЗМІСТ!$E$13/1000*1.2</f>
        <v>1861.9870155239</v>
      </c>
      <c r="N2467" s="874">
        <v>-5.8038220230636213E-2</v>
      </c>
      <c r="O2467" s="875"/>
      <c r="P2467" s="1033"/>
      <c r="Q2467" s="887"/>
      <c r="R2467" s="672"/>
      <c r="S2467" s="670"/>
      <c r="T2467" s="671"/>
      <c r="U2467" s="425"/>
    </row>
    <row r="2468" spans="1:21" ht="13.5" customHeight="1" outlineLevel="1">
      <c r="A2468" s="425"/>
      <c r="B2468" s="170">
        <f t="shared" si="39"/>
        <v>2461</v>
      </c>
      <c r="C2468" s="465"/>
      <c r="D2468" s="47">
        <v>8595057628113</v>
      </c>
      <c r="E2468" s="204" t="s">
        <v>2732</v>
      </c>
      <c r="F2468" s="582" t="s">
        <v>7892</v>
      </c>
      <c r="G2468" s="715" t="s">
        <v>8568</v>
      </c>
      <c r="H2468" s="723">
        <v>1</v>
      </c>
      <c r="I2468" s="684">
        <v>0.49099999999999999</v>
      </c>
      <c r="J2468" s="684">
        <v>4.9367999999999999</v>
      </c>
      <c r="K2468" s="684" t="s">
        <v>9173</v>
      </c>
      <c r="L2468" s="445">
        <v>10804.178085955993</v>
      </c>
      <c r="M2468" s="446">
        <f>L2468*ЗМІСТ!$E$13/1000*1.2</f>
        <v>681.352958144235</v>
      </c>
      <c r="N2468" s="874">
        <v>-3.0320103481323323E-2</v>
      </c>
      <c r="O2468" s="875"/>
      <c r="P2468" s="1033"/>
      <c r="Q2468" s="887"/>
      <c r="R2468" s="672"/>
      <c r="S2468" s="670"/>
      <c r="T2468" s="671"/>
      <c r="U2468" s="425"/>
    </row>
    <row r="2469" spans="1:21" ht="13.5" customHeight="1" outlineLevel="1">
      <c r="A2469" s="425"/>
      <c r="B2469" s="170">
        <f t="shared" si="39"/>
        <v>2462</v>
      </c>
      <c r="C2469" s="465"/>
      <c r="D2469" s="47">
        <v>8595057628120</v>
      </c>
      <c r="E2469" s="204" t="s">
        <v>2733</v>
      </c>
      <c r="F2469" s="582" t="s">
        <v>7893</v>
      </c>
      <c r="G2469" s="715" t="s">
        <v>8568</v>
      </c>
      <c r="H2469" s="723">
        <v>1</v>
      </c>
      <c r="I2469" s="684">
        <v>0.59099999999999997</v>
      </c>
      <c r="J2469" s="684">
        <v>7.3567999999999998</v>
      </c>
      <c r="K2469" s="684" t="s">
        <v>9173</v>
      </c>
      <c r="L2469" s="445">
        <v>11402.752279571903</v>
      </c>
      <c r="M2469" s="446">
        <f>L2469*ЗМІСТ!$E$13/1000*1.2</f>
        <v>719.10134531855772</v>
      </c>
      <c r="N2469" s="874">
        <v>-3.4660560383122513E-2</v>
      </c>
      <c r="O2469" s="875"/>
      <c r="P2469" s="1033"/>
      <c r="Q2469" s="887"/>
      <c r="R2469" s="672"/>
      <c r="S2469" s="670"/>
      <c r="T2469" s="671"/>
      <c r="U2469" s="425"/>
    </row>
    <row r="2470" spans="1:21" ht="13.5" customHeight="1" outlineLevel="1">
      <c r="A2470" s="425"/>
      <c r="B2470" s="170">
        <f t="shared" si="39"/>
        <v>2463</v>
      </c>
      <c r="C2470" s="465"/>
      <c r="D2470" s="47">
        <v>8595057628137</v>
      </c>
      <c r="E2470" s="204" t="s">
        <v>2734</v>
      </c>
      <c r="F2470" s="582" t="s">
        <v>7895</v>
      </c>
      <c r="G2470" s="715" t="s">
        <v>8568</v>
      </c>
      <c r="H2470" s="723">
        <v>1</v>
      </c>
      <c r="I2470" s="684">
        <v>0.84499999999999997</v>
      </c>
      <c r="J2470" s="684">
        <v>9.7767999999999997</v>
      </c>
      <c r="K2470" s="684" t="s">
        <v>9173</v>
      </c>
      <c r="L2470" s="445">
        <v>12853.498590578354</v>
      </c>
      <c r="M2470" s="446">
        <f>L2470*ЗМІСТ!$E$13/1000*1.2</f>
        <v>810.59097855645871</v>
      </c>
      <c r="N2470" s="874">
        <v>-3.8365937645619665E-2</v>
      </c>
      <c r="O2470" s="875"/>
      <c r="P2470" s="1033"/>
      <c r="Q2470" s="887"/>
      <c r="R2470" s="672"/>
      <c r="S2470" s="670"/>
      <c r="T2470" s="671"/>
      <c r="U2470" s="425"/>
    </row>
    <row r="2471" spans="1:21" ht="13.5" customHeight="1" outlineLevel="1">
      <c r="A2471" s="425"/>
      <c r="B2471" s="170">
        <f t="shared" si="39"/>
        <v>2464</v>
      </c>
      <c r="C2471" s="465"/>
      <c r="D2471" s="47">
        <v>8595057628144</v>
      </c>
      <c r="E2471" s="204" t="s">
        <v>2735</v>
      </c>
      <c r="F2471" s="582" t="s">
        <v>7897</v>
      </c>
      <c r="G2471" s="715" t="s">
        <v>8568</v>
      </c>
      <c r="H2471" s="723">
        <v>1</v>
      </c>
      <c r="I2471" s="684">
        <v>1.1040000000000001</v>
      </c>
      <c r="J2471" s="684">
        <v>14.6168</v>
      </c>
      <c r="K2471" s="684" t="s">
        <v>9173</v>
      </c>
      <c r="L2471" s="445">
        <v>15492.861803867334</v>
      </c>
      <c r="M2471" s="446">
        <f>L2471*ЗМІСТ!$E$13/1000*1.2</f>
        <v>977.03935794120093</v>
      </c>
      <c r="N2471" s="874">
        <v>-4.3776139238639732E-2</v>
      </c>
      <c r="O2471" s="875"/>
      <c r="P2471" s="1033"/>
      <c r="Q2471" s="887"/>
      <c r="R2471" s="672"/>
      <c r="S2471" s="670"/>
      <c r="T2471" s="671"/>
      <c r="U2471" s="425"/>
    </row>
    <row r="2472" spans="1:21" ht="13.5" customHeight="1" outlineLevel="1">
      <c r="A2472" s="425"/>
      <c r="B2472" s="170">
        <f t="shared" si="39"/>
        <v>2465</v>
      </c>
      <c r="C2472" s="465"/>
      <c r="D2472" s="47">
        <v>8595057636767</v>
      </c>
      <c r="E2472" s="204" t="s">
        <v>2736</v>
      </c>
      <c r="F2472" s="582" t="s">
        <v>7898</v>
      </c>
      <c r="G2472" s="715" t="s">
        <v>8568</v>
      </c>
      <c r="H2472" s="723">
        <v>1</v>
      </c>
      <c r="I2472" s="684">
        <v>1.3919999999999999</v>
      </c>
      <c r="J2472" s="684">
        <v>19.456800000000001</v>
      </c>
      <c r="K2472" s="684" t="s">
        <v>9173</v>
      </c>
      <c r="L2472" s="445">
        <v>18764.946269006501</v>
      </c>
      <c r="M2472" s="446">
        <f>L2472*ЗМІСТ!$E$13/1000*1.2</f>
        <v>1183.3895691172227</v>
      </c>
      <c r="N2472" s="874">
        <v>-4.8556293723017147E-2</v>
      </c>
      <c r="O2472" s="875"/>
      <c r="P2472" s="1033"/>
      <c r="Q2472" s="887"/>
      <c r="R2472" s="672"/>
      <c r="S2472" s="670"/>
      <c r="T2472" s="671"/>
      <c r="U2472" s="425"/>
    </row>
    <row r="2473" spans="1:21" ht="13.5" customHeight="1" outlineLevel="1">
      <c r="A2473" s="425"/>
      <c r="B2473" s="170">
        <f t="shared" si="39"/>
        <v>2466</v>
      </c>
      <c r="C2473" s="465"/>
      <c r="D2473" s="47">
        <v>8595057628106</v>
      </c>
      <c r="E2473" s="204" t="s">
        <v>2730</v>
      </c>
      <c r="F2473" s="582" t="s">
        <v>7900</v>
      </c>
      <c r="G2473" s="715" t="s">
        <v>8568</v>
      </c>
      <c r="H2473" s="723">
        <v>1</v>
      </c>
      <c r="I2473" s="684">
        <v>0.37</v>
      </c>
      <c r="J2473" s="684">
        <v>2.5167999999999999</v>
      </c>
      <c r="K2473" s="684" t="s">
        <v>9173</v>
      </c>
      <c r="L2473" s="445">
        <v>10345.1092575565</v>
      </c>
      <c r="M2473" s="446">
        <f>L2473*ЗМІСТ!$E$13/1000*1.2</f>
        <v>652.40231500106177</v>
      </c>
      <c r="N2473" s="874">
        <v>-2.6828867640901977E-2</v>
      </c>
      <c r="O2473" s="875"/>
      <c r="P2473" s="1033"/>
      <c r="Q2473" s="887"/>
      <c r="R2473" s="672"/>
      <c r="S2473" s="670"/>
      <c r="T2473" s="671"/>
      <c r="U2473" s="425"/>
    </row>
    <row r="2474" spans="1:21" ht="13.5" customHeight="1" outlineLevel="1">
      <c r="A2474" s="425"/>
      <c r="B2474" s="170">
        <f t="shared" si="39"/>
        <v>2467</v>
      </c>
      <c r="C2474" s="465"/>
      <c r="D2474" s="47">
        <v>8595057636774</v>
      </c>
      <c r="E2474" s="204" t="s">
        <v>2737</v>
      </c>
      <c r="F2474" s="582" t="s">
        <v>7901</v>
      </c>
      <c r="G2474" s="715" t="s">
        <v>8568</v>
      </c>
      <c r="H2474" s="723">
        <v>1</v>
      </c>
      <c r="I2474" s="684">
        <v>1.671</v>
      </c>
      <c r="J2474" s="684">
        <v>24.296800000000001</v>
      </c>
      <c r="K2474" s="684" t="s">
        <v>9173</v>
      </c>
      <c r="L2474" s="445">
        <v>19416.043941715881</v>
      </c>
      <c r="M2474" s="446">
        <f>L2474*ЗМІСТ!$E$13/1000*1.2</f>
        <v>1224.4502885733395</v>
      </c>
      <c r="N2474" s="874">
        <v>-4.6985508552896016E-2</v>
      </c>
      <c r="O2474" s="875"/>
      <c r="P2474" s="1033"/>
      <c r="Q2474" s="887"/>
      <c r="R2474" s="672"/>
      <c r="S2474" s="670"/>
      <c r="T2474" s="671"/>
      <c r="U2474" s="425"/>
    </row>
    <row r="2475" spans="1:21" ht="13.5" customHeight="1" outlineLevel="1">
      <c r="A2475" s="425"/>
      <c r="B2475" s="170">
        <f t="shared" si="39"/>
        <v>2468</v>
      </c>
      <c r="C2475" s="465"/>
      <c r="D2475" s="47">
        <v>8595057636743</v>
      </c>
      <c r="E2475" s="204" t="s">
        <v>2731</v>
      </c>
      <c r="F2475" s="582" t="s">
        <v>7902</v>
      </c>
      <c r="G2475" s="715" t="s">
        <v>8568</v>
      </c>
      <c r="H2475" s="723">
        <v>1</v>
      </c>
      <c r="I2475" s="684">
        <v>0.43</v>
      </c>
      <c r="J2475" s="684">
        <v>3.7267999999999999</v>
      </c>
      <c r="K2475" s="684" t="s">
        <v>9173</v>
      </c>
      <c r="L2475" s="445">
        <v>10729.34036517904</v>
      </c>
      <c r="M2475" s="446">
        <f>L2475*ЗМІСТ!$E$13/1000*1.2</f>
        <v>676.63340409519242</v>
      </c>
      <c r="N2475" s="874">
        <v>-2.9787025450163745E-2</v>
      </c>
      <c r="O2475" s="875"/>
      <c r="P2475" s="1033"/>
      <c r="Q2475" s="887"/>
      <c r="R2475" s="672"/>
      <c r="S2475" s="670"/>
      <c r="T2475" s="671"/>
      <c r="U2475" s="425"/>
    </row>
    <row r="2476" spans="1:21" ht="13.5" customHeight="1" outlineLevel="1">
      <c r="A2476" s="425"/>
      <c r="B2476" s="170">
        <f t="shared" si="39"/>
        <v>2469</v>
      </c>
      <c r="C2476" s="465"/>
      <c r="D2476" s="47">
        <v>8595057628175</v>
      </c>
      <c r="E2476" s="204" t="s">
        <v>2740</v>
      </c>
      <c r="F2476" s="582" t="s">
        <v>7904</v>
      </c>
      <c r="G2476" s="715" t="s">
        <v>8568</v>
      </c>
      <c r="H2476" s="723">
        <v>1</v>
      </c>
      <c r="I2476" s="684">
        <v>0.63700000000000001</v>
      </c>
      <c r="J2476" s="684">
        <v>6.1225500000000004</v>
      </c>
      <c r="K2476" s="684" t="s">
        <v>9173</v>
      </c>
      <c r="L2476" s="445">
        <v>11284.934813532251</v>
      </c>
      <c r="M2476" s="446">
        <f>L2476*ЗМІСТ!$E$13/1000*1.2</f>
        <v>711.67132349102758</v>
      </c>
      <c r="N2476" s="874">
        <v>-4.1159575848540388E-2</v>
      </c>
      <c r="O2476" s="875"/>
      <c r="P2476" s="1033"/>
      <c r="Q2476" s="887"/>
      <c r="R2476" s="672"/>
      <c r="S2476" s="670"/>
      <c r="T2476" s="671"/>
      <c r="U2476" s="425"/>
    </row>
    <row r="2477" spans="1:21" ht="13.5" customHeight="1" outlineLevel="1">
      <c r="A2477" s="425"/>
      <c r="B2477" s="170">
        <f t="shared" si="39"/>
        <v>2470</v>
      </c>
      <c r="C2477" s="465"/>
      <c r="D2477" s="47">
        <v>8595057628182</v>
      </c>
      <c r="E2477" s="204" t="s">
        <v>2741</v>
      </c>
      <c r="F2477" s="582" t="s">
        <v>7906</v>
      </c>
      <c r="G2477" s="715" t="s">
        <v>8568</v>
      </c>
      <c r="H2477" s="723">
        <v>1</v>
      </c>
      <c r="I2477" s="684">
        <v>0.77600000000000002</v>
      </c>
      <c r="J2477" s="684">
        <v>9.1237999999999992</v>
      </c>
      <c r="K2477" s="684" t="s">
        <v>9173</v>
      </c>
      <c r="L2477" s="445">
        <v>11660.525409580192</v>
      </c>
      <c r="M2477" s="446">
        <f>L2477*ЗМІСТ!$E$13/1000*1.2</f>
        <v>735.35750874569965</v>
      </c>
      <c r="N2477" s="874">
        <v>-4.3539520390459684E-2</v>
      </c>
      <c r="O2477" s="875"/>
      <c r="P2477" s="1033"/>
      <c r="Q2477" s="887"/>
      <c r="R2477" s="672"/>
      <c r="S2477" s="670"/>
      <c r="T2477" s="671"/>
      <c r="U2477" s="425"/>
    </row>
    <row r="2478" spans="1:21" ht="13.5" customHeight="1" outlineLevel="1">
      <c r="A2478" s="425"/>
      <c r="B2478" s="170">
        <f t="shared" ref="B2478:B2541" si="40">B2477+1</f>
        <v>2471</v>
      </c>
      <c r="C2478" s="465"/>
      <c r="D2478" s="47">
        <v>8595057628199</v>
      </c>
      <c r="E2478" s="204" t="s">
        <v>2742</v>
      </c>
      <c r="F2478" s="582" t="s">
        <v>7908</v>
      </c>
      <c r="G2478" s="715" t="s">
        <v>8568</v>
      </c>
      <c r="H2478" s="723">
        <v>1</v>
      </c>
      <c r="I2478" s="684">
        <v>1.0289999999999999</v>
      </c>
      <c r="J2478" s="684">
        <v>12.12505</v>
      </c>
      <c r="K2478" s="684" t="s">
        <v>9173</v>
      </c>
      <c r="L2478" s="445">
        <v>13219.579973746182</v>
      </c>
      <c r="M2478" s="446">
        <f>L2478*ЗМІСТ!$E$13/1000*1.2</f>
        <v>833.6774763315334</v>
      </c>
      <c r="N2478" s="874">
        <v>-4.6302326384231728E-2</v>
      </c>
      <c r="O2478" s="875"/>
      <c r="P2478" s="1033"/>
      <c r="Q2478" s="887"/>
      <c r="R2478" s="672"/>
      <c r="S2478" s="670"/>
      <c r="T2478" s="671"/>
      <c r="U2478" s="425"/>
    </row>
    <row r="2479" spans="1:21" ht="13.5" customHeight="1" outlineLevel="1">
      <c r="A2479" s="425"/>
      <c r="B2479" s="170">
        <f t="shared" si="40"/>
        <v>2472</v>
      </c>
      <c r="C2479" s="465"/>
      <c r="D2479" s="47">
        <v>8595057628205</v>
      </c>
      <c r="E2479" s="204" t="s">
        <v>2743</v>
      </c>
      <c r="F2479" s="582" t="s">
        <v>7910</v>
      </c>
      <c r="G2479" s="715" t="s">
        <v>8568</v>
      </c>
      <c r="H2479" s="723">
        <v>1</v>
      </c>
      <c r="I2479" s="684">
        <v>1.365</v>
      </c>
      <c r="J2479" s="684">
        <v>18.127549999999999</v>
      </c>
      <c r="K2479" s="684" t="s">
        <v>9173</v>
      </c>
      <c r="L2479" s="445">
        <v>16637.235154415856</v>
      </c>
      <c r="M2479" s="446">
        <f>L2479*ЗМІСТ!$E$13/1000*1.2</f>
        <v>1049.2079358204567</v>
      </c>
      <c r="N2479" s="874">
        <v>-5.2258779331060226E-2</v>
      </c>
      <c r="O2479" s="875"/>
      <c r="P2479" s="1033"/>
      <c r="Q2479" s="887"/>
      <c r="R2479" s="672"/>
      <c r="S2479" s="670"/>
      <c r="T2479" s="671"/>
      <c r="U2479" s="425"/>
    </row>
    <row r="2480" spans="1:21" ht="13.5" customHeight="1" outlineLevel="1">
      <c r="A2480" s="425"/>
      <c r="B2480" s="170">
        <f t="shared" si="40"/>
        <v>2473</v>
      </c>
      <c r="C2480" s="465"/>
      <c r="D2480" s="47">
        <v>8595057628212</v>
      </c>
      <c r="E2480" s="204" t="s">
        <v>2744</v>
      </c>
      <c r="F2480" s="582" t="s">
        <v>7912</v>
      </c>
      <c r="G2480" s="715" t="s">
        <v>8568</v>
      </c>
      <c r="H2480" s="723">
        <v>1</v>
      </c>
      <c r="I2480" s="684">
        <v>1.7010000000000001</v>
      </c>
      <c r="J2480" s="684">
        <v>24.130050000000001</v>
      </c>
      <c r="K2480" s="684" t="s">
        <v>9173</v>
      </c>
      <c r="L2480" s="445">
        <v>19734.237489665633</v>
      </c>
      <c r="M2480" s="446">
        <f>L2480*ЗМІСТ!$E$13/1000*1.2</f>
        <v>1244.516795570275</v>
      </c>
      <c r="N2480" s="874">
        <v>-4.2148682936668007E-2</v>
      </c>
      <c r="O2480" s="875"/>
      <c r="P2480" s="1033"/>
      <c r="Q2480" s="887"/>
      <c r="R2480" s="672"/>
      <c r="S2480" s="670"/>
      <c r="T2480" s="671"/>
      <c r="U2480" s="425"/>
    </row>
    <row r="2481" spans="1:21" ht="13.5" customHeight="1" outlineLevel="1">
      <c r="A2481" s="425"/>
      <c r="B2481" s="170">
        <f t="shared" si="40"/>
        <v>2474</v>
      </c>
      <c r="C2481" s="465"/>
      <c r="D2481" s="47">
        <v>8595057628151</v>
      </c>
      <c r="E2481" s="204" t="s">
        <v>2738</v>
      </c>
      <c r="F2481" s="582" t="s">
        <v>7914</v>
      </c>
      <c r="G2481" s="715" t="s">
        <v>8568</v>
      </c>
      <c r="H2481" s="723">
        <v>1</v>
      </c>
      <c r="I2481" s="684">
        <v>0.502</v>
      </c>
      <c r="J2481" s="684">
        <v>3.1213000000000002</v>
      </c>
      <c r="K2481" s="684" t="s">
        <v>9173</v>
      </c>
      <c r="L2481" s="445">
        <v>10595.543232335669</v>
      </c>
      <c r="M2481" s="446">
        <f>L2481*ЗМІСТ!$E$13/1000*1.2</f>
        <v>668.19564311709939</v>
      </c>
      <c r="N2481" s="874">
        <v>-3.6357871585636928E-2</v>
      </c>
      <c r="O2481" s="875"/>
      <c r="P2481" s="1033"/>
      <c r="Q2481" s="887"/>
      <c r="R2481" s="672"/>
      <c r="S2481" s="670"/>
      <c r="T2481" s="671"/>
      <c r="U2481" s="425"/>
    </row>
    <row r="2482" spans="1:21" ht="13.5" customHeight="1" outlineLevel="1">
      <c r="A2482" s="425"/>
      <c r="B2482" s="170">
        <f t="shared" si="40"/>
        <v>2475</v>
      </c>
      <c r="C2482" s="465"/>
      <c r="D2482" s="47">
        <v>8595057628229</v>
      </c>
      <c r="E2482" s="204" t="s">
        <v>2745</v>
      </c>
      <c r="F2482" s="582" t="s">
        <v>7916</v>
      </c>
      <c r="G2482" s="715" t="s">
        <v>8568</v>
      </c>
      <c r="H2482" s="723">
        <v>1</v>
      </c>
      <c r="I2482" s="684">
        <v>2.028</v>
      </c>
      <c r="J2482" s="684">
        <v>30.132549999999998</v>
      </c>
      <c r="K2482" s="684" t="s">
        <v>9173</v>
      </c>
      <c r="L2482" s="445">
        <v>20302.064353040358</v>
      </c>
      <c r="M2482" s="446">
        <f>L2482*ЗМІСТ!$E$13/1000*1.2</f>
        <v>1280.3261380298406</v>
      </c>
      <c r="N2482" s="874">
        <v>-5.7492456835369861E-2</v>
      </c>
      <c r="O2482" s="875"/>
      <c r="P2482" s="1033"/>
      <c r="Q2482" s="887"/>
      <c r="R2482" s="672"/>
      <c r="S2482" s="670"/>
      <c r="T2482" s="671"/>
      <c r="U2482" s="425"/>
    </row>
    <row r="2483" spans="1:21" ht="13.5" customHeight="1" outlineLevel="1">
      <c r="A2483" s="425"/>
      <c r="B2483" s="170">
        <f t="shared" si="40"/>
        <v>2476</v>
      </c>
      <c r="C2483" s="465"/>
      <c r="D2483" s="47">
        <v>8595057628236</v>
      </c>
      <c r="E2483" s="204" t="s">
        <v>2746</v>
      </c>
      <c r="F2483" s="582" t="s">
        <v>7917</v>
      </c>
      <c r="G2483" s="715" t="s">
        <v>8568</v>
      </c>
      <c r="H2483" s="723">
        <v>1</v>
      </c>
      <c r="I2483" s="684">
        <v>2.649</v>
      </c>
      <c r="J2483" s="684">
        <v>36.13505</v>
      </c>
      <c r="K2483" s="684" t="s">
        <v>9173</v>
      </c>
      <c r="L2483" s="445">
        <v>25486.047248308358</v>
      </c>
      <c r="M2483" s="446">
        <f>L2483*ЗМІСТ!$E$13/1000*1.2</f>
        <v>1607.2480058997585</v>
      </c>
      <c r="N2483" s="874">
        <v>-6.0443154976382661E-2</v>
      </c>
      <c r="O2483" s="875"/>
      <c r="P2483" s="1033"/>
      <c r="Q2483" s="887"/>
      <c r="R2483" s="672"/>
      <c r="S2483" s="670"/>
      <c r="T2483" s="671"/>
      <c r="U2483" s="425"/>
    </row>
    <row r="2484" spans="1:21" ht="13.5" customHeight="1" outlineLevel="1">
      <c r="A2484" s="425"/>
      <c r="B2484" s="170">
        <f t="shared" si="40"/>
        <v>2477</v>
      </c>
      <c r="C2484" s="465"/>
      <c r="D2484" s="47">
        <v>8595057628168</v>
      </c>
      <c r="E2484" s="204" t="s">
        <v>2739</v>
      </c>
      <c r="F2484" s="582" t="s">
        <v>7919</v>
      </c>
      <c r="G2484" s="715" t="s">
        <v>8568</v>
      </c>
      <c r="H2484" s="723">
        <v>1</v>
      </c>
      <c r="I2484" s="684">
        <v>0.56999999999999995</v>
      </c>
      <c r="J2484" s="684">
        <v>4.6219250000000001</v>
      </c>
      <c r="K2484" s="684" t="s">
        <v>9173</v>
      </c>
      <c r="L2484" s="445">
        <v>10852.911551365843</v>
      </c>
      <c r="M2484" s="446">
        <f>L2484*ЗМІСТ!$E$13/1000*1.2</f>
        <v>684.42627760948733</v>
      </c>
      <c r="N2484" s="874">
        <v>-3.8767031702116955E-2</v>
      </c>
      <c r="O2484" s="875"/>
      <c r="P2484" s="1033"/>
      <c r="Q2484" s="887"/>
      <c r="R2484" s="672"/>
      <c r="S2484" s="670"/>
      <c r="T2484" s="671"/>
      <c r="U2484" s="425"/>
    </row>
    <row r="2485" spans="1:21" ht="13.5" customHeight="1" outlineLevel="1">
      <c r="A2485" s="425"/>
      <c r="B2485" s="170">
        <f t="shared" si="40"/>
        <v>2478</v>
      </c>
      <c r="C2485" s="465"/>
      <c r="D2485" s="47">
        <v>8595057630321</v>
      </c>
      <c r="E2485" s="204" t="s">
        <v>2747</v>
      </c>
      <c r="F2485" s="582" t="s">
        <v>7921</v>
      </c>
      <c r="G2485" s="715" t="s">
        <v>8568</v>
      </c>
      <c r="H2485" s="723">
        <v>1</v>
      </c>
      <c r="I2485" s="684">
        <v>0.79600000000000004</v>
      </c>
      <c r="J2485" s="684">
        <v>7.4358000000000004</v>
      </c>
      <c r="K2485" s="684" t="s">
        <v>9173</v>
      </c>
      <c r="L2485" s="445">
        <v>13283.124950536989</v>
      </c>
      <c r="M2485" s="446">
        <f>L2485*ЗМІСТ!$E$13/1000*1.2</f>
        <v>837.68486658067252</v>
      </c>
      <c r="N2485" s="874">
        <v>-4.196205454874069E-2</v>
      </c>
      <c r="O2485" s="875"/>
      <c r="P2485" s="1033"/>
      <c r="Q2485" s="887"/>
      <c r="R2485" s="672"/>
      <c r="S2485" s="670"/>
      <c r="T2485" s="671"/>
      <c r="U2485" s="425"/>
    </row>
    <row r="2486" spans="1:21" ht="13.5" customHeight="1" outlineLevel="1">
      <c r="A2486" s="425"/>
      <c r="B2486" s="170">
        <f t="shared" si="40"/>
        <v>2479</v>
      </c>
      <c r="C2486" s="465"/>
      <c r="D2486" s="47">
        <v>8595057636804</v>
      </c>
      <c r="E2486" s="204" t="s">
        <v>2748</v>
      </c>
      <c r="F2486" s="582" t="s">
        <v>7923</v>
      </c>
      <c r="G2486" s="715" t="s">
        <v>8568</v>
      </c>
      <c r="H2486" s="723">
        <v>1</v>
      </c>
      <c r="I2486" s="684">
        <v>0.92100000000000004</v>
      </c>
      <c r="J2486" s="684">
        <v>11.0808</v>
      </c>
      <c r="K2486" s="684" t="s">
        <v>9173</v>
      </c>
      <c r="L2486" s="445">
        <v>14026.922635992121</v>
      </c>
      <c r="M2486" s="446">
        <f>L2486*ЗМІСТ!$E$13/1000*1.2</f>
        <v>884.59160480858532</v>
      </c>
      <c r="N2486" s="874">
        <v>-4.5932614847706034E-2</v>
      </c>
      <c r="O2486" s="875"/>
      <c r="P2486" s="1033"/>
      <c r="Q2486" s="887"/>
      <c r="R2486" s="672"/>
      <c r="S2486" s="670"/>
      <c r="T2486" s="671"/>
      <c r="U2486" s="425"/>
    </row>
    <row r="2487" spans="1:21" ht="13.5" customHeight="1" outlineLevel="1">
      <c r="A2487" s="425"/>
      <c r="B2487" s="170">
        <f t="shared" si="40"/>
        <v>2480</v>
      </c>
      <c r="C2487" s="465"/>
      <c r="D2487" s="47">
        <v>8595057633223</v>
      </c>
      <c r="E2487" s="204" t="s">
        <v>2749</v>
      </c>
      <c r="F2487" s="582" t="s">
        <v>7924</v>
      </c>
      <c r="G2487" s="715" t="s">
        <v>8568</v>
      </c>
      <c r="H2487" s="723">
        <v>1</v>
      </c>
      <c r="I2487" s="684">
        <v>1.226</v>
      </c>
      <c r="J2487" s="684">
        <v>14.7258</v>
      </c>
      <c r="K2487" s="684" t="s">
        <v>9173</v>
      </c>
      <c r="L2487" s="445">
        <v>15387.619661757746</v>
      </c>
      <c r="M2487" s="446">
        <f>L2487*ЗМІСТ!$E$13/1000*1.2</f>
        <v>970.40238432994443</v>
      </c>
      <c r="N2487" s="874">
        <v>-4.7410201572901017E-2</v>
      </c>
      <c r="O2487" s="875"/>
      <c r="P2487" s="1033"/>
      <c r="Q2487" s="887"/>
      <c r="R2487" s="672"/>
      <c r="S2487" s="670"/>
      <c r="T2487" s="671"/>
      <c r="U2487" s="425"/>
    </row>
    <row r="2488" spans="1:21" ht="13.5" customHeight="1" outlineLevel="1">
      <c r="A2488" s="425"/>
      <c r="B2488" s="170">
        <f t="shared" si="40"/>
        <v>2481</v>
      </c>
      <c r="C2488" s="465"/>
      <c r="D2488" s="47">
        <v>8595057630031</v>
      </c>
      <c r="E2488" s="204" t="s">
        <v>2750</v>
      </c>
      <c r="F2488" s="582" t="s">
        <v>7926</v>
      </c>
      <c r="G2488" s="715" t="s">
        <v>8568</v>
      </c>
      <c r="H2488" s="723">
        <v>1</v>
      </c>
      <c r="I2488" s="684">
        <v>1.5940000000000001</v>
      </c>
      <c r="J2488" s="684">
        <v>22.015799999999999</v>
      </c>
      <c r="K2488" s="684" t="s">
        <v>9173</v>
      </c>
      <c r="L2488" s="445">
        <v>18669.167651441527</v>
      </c>
      <c r="M2488" s="446">
        <f>L2488*ЗМІСТ!$E$13/1000*1.2</f>
        <v>1177.3494017036842</v>
      </c>
      <c r="N2488" s="874">
        <v>-5.3503941556454465E-2</v>
      </c>
      <c r="O2488" s="875"/>
      <c r="P2488" s="1033"/>
      <c r="Q2488" s="887"/>
      <c r="R2488" s="672"/>
      <c r="S2488" s="670"/>
      <c r="T2488" s="671"/>
      <c r="U2488" s="425"/>
    </row>
    <row r="2489" spans="1:21" ht="13.5" customHeight="1" outlineLevel="1">
      <c r="A2489" s="425"/>
      <c r="B2489" s="170">
        <f t="shared" si="40"/>
        <v>2482</v>
      </c>
      <c r="C2489" s="465"/>
      <c r="D2489" s="47">
        <v>8595057629455</v>
      </c>
      <c r="E2489" s="204" t="s">
        <v>2751</v>
      </c>
      <c r="F2489" s="582" t="s">
        <v>7927</v>
      </c>
      <c r="G2489" s="715" t="s">
        <v>8568</v>
      </c>
      <c r="H2489" s="723">
        <v>1</v>
      </c>
      <c r="I2489" s="684">
        <v>1.901</v>
      </c>
      <c r="J2489" s="684">
        <v>29.305800000000001</v>
      </c>
      <c r="K2489" s="684" t="s">
        <v>9173</v>
      </c>
      <c r="L2489" s="445">
        <v>22779.52893536169</v>
      </c>
      <c r="M2489" s="446">
        <f>L2489*ЗМІСТ!$E$13/1000*1.2</f>
        <v>1436.5645680550199</v>
      </c>
      <c r="N2489" s="874">
        <v>-5.6456785130497671E-2</v>
      </c>
      <c r="O2489" s="875"/>
      <c r="P2489" s="1033"/>
      <c r="Q2489" s="887"/>
      <c r="R2489" s="672"/>
      <c r="S2489" s="670"/>
      <c r="T2489" s="671"/>
      <c r="U2489" s="425"/>
    </row>
    <row r="2490" spans="1:21" ht="13.5" customHeight="1" outlineLevel="1">
      <c r="A2490" s="425"/>
      <c r="B2490" s="170">
        <f t="shared" si="40"/>
        <v>2483</v>
      </c>
      <c r="C2490" s="465"/>
      <c r="D2490" s="47">
        <v>8595057636811</v>
      </c>
      <c r="E2490" s="204" t="s">
        <v>2752</v>
      </c>
      <c r="F2490" s="582" t="s">
        <v>7929</v>
      </c>
      <c r="G2490" s="715" t="s">
        <v>8568</v>
      </c>
      <c r="H2490" s="723">
        <v>1</v>
      </c>
      <c r="I2490" s="684">
        <v>2.2240000000000002</v>
      </c>
      <c r="J2490" s="684">
        <v>36.595799999999997</v>
      </c>
      <c r="K2490" s="684" t="s">
        <v>9173</v>
      </c>
      <c r="L2490" s="445">
        <v>23209.083333707109</v>
      </c>
      <c r="M2490" s="446">
        <f>L2490*ЗМІСТ!$E$13/1000*1.2</f>
        <v>1463.6539179035715</v>
      </c>
      <c r="N2490" s="874">
        <v>-5.5459522075848741E-2</v>
      </c>
      <c r="O2490" s="875"/>
      <c r="P2490" s="1033"/>
      <c r="Q2490" s="887"/>
      <c r="R2490" s="672"/>
      <c r="S2490" s="670"/>
      <c r="T2490" s="671"/>
      <c r="U2490" s="425"/>
    </row>
    <row r="2491" spans="1:21" ht="13.5" customHeight="1" outlineLevel="1">
      <c r="A2491" s="425"/>
      <c r="B2491" s="170">
        <f t="shared" si="40"/>
        <v>2484</v>
      </c>
      <c r="C2491" s="465"/>
      <c r="D2491" s="47">
        <v>8595568905239</v>
      </c>
      <c r="E2491" s="204" t="s">
        <v>2972</v>
      </c>
      <c r="F2491" s="582" t="s">
        <v>7930</v>
      </c>
      <c r="G2491" s="715" t="s">
        <v>8568</v>
      </c>
      <c r="H2491" s="723">
        <v>100</v>
      </c>
      <c r="I2491" s="829">
        <v>1E-3</v>
      </c>
      <c r="J2491" s="684">
        <v>1.3500000000000001E-3</v>
      </c>
      <c r="K2491" s="684" t="s">
        <v>9173</v>
      </c>
      <c r="L2491" s="445">
        <v>11.310382945676793</v>
      </c>
      <c r="M2491" s="446">
        <f>L2491*ЗМІСТ!$E$13/1000*1.2</f>
        <v>0.71327618042488983</v>
      </c>
      <c r="N2491" s="874"/>
      <c r="O2491" s="1050" t="s">
        <v>9171</v>
      </c>
      <c r="P2491" s="1033"/>
      <c r="Q2491" s="1033"/>
      <c r="R2491" s="672"/>
      <c r="S2491" s="670"/>
      <c r="T2491" s="671"/>
      <c r="U2491" s="425"/>
    </row>
    <row r="2492" spans="1:21" ht="13.5" customHeight="1" outlineLevel="1">
      <c r="A2492" s="425"/>
      <c r="B2492" s="170">
        <f t="shared" si="40"/>
        <v>2485</v>
      </c>
      <c r="C2492" s="465"/>
      <c r="D2492" s="47">
        <v>8595057621190</v>
      </c>
      <c r="E2492" s="204" t="s">
        <v>2965</v>
      </c>
      <c r="F2492" s="582" t="s">
        <v>7931</v>
      </c>
      <c r="G2492" s="715" t="s">
        <v>8568</v>
      </c>
      <c r="H2492" s="723">
        <v>100</v>
      </c>
      <c r="I2492" s="829">
        <v>1E-3</v>
      </c>
      <c r="J2492" s="684">
        <v>1.3500000000000001E-3</v>
      </c>
      <c r="K2492" s="684" t="s">
        <v>9173</v>
      </c>
      <c r="L2492" s="445">
        <v>11.310382945676793</v>
      </c>
      <c r="M2492" s="446">
        <f>L2492*ЗМІСТ!$E$13/1000*1.2</f>
        <v>0.71327618042488983</v>
      </c>
      <c r="N2492" s="874"/>
      <c r="O2492" s="1050" t="s">
        <v>9171</v>
      </c>
      <c r="P2492" s="1033"/>
      <c r="Q2492" s="1033"/>
      <c r="R2492" s="672"/>
      <c r="S2492" s="670"/>
      <c r="T2492" s="671"/>
      <c r="U2492" s="425"/>
    </row>
    <row r="2493" spans="1:21" ht="13.5" customHeight="1" outlineLevel="1">
      <c r="A2493" s="425"/>
      <c r="B2493" s="170">
        <f t="shared" si="40"/>
        <v>2486</v>
      </c>
      <c r="C2493" s="465"/>
      <c r="D2493" s="47">
        <v>8595057620155</v>
      </c>
      <c r="E2493" s="204" t="s">
        <v>4575</v>
      </c>
      <c r="F2493" s="582" t="s">
        <v>4576</v>
      </c>
      <c r="G2493" s="715" t="s">
        <v>8568</v>
      </c>
      <c r="H2493" s="723">
        <v>96</v>
      </c>
      <c r="I2493" s="684">
        <v>2.7E-2</v>
      </c>
      <c r="J2493" s="684">
        <v>0.32250000000000001</v>
      </c>
      <c r="K2493" s="684" t="s">
        <v>9173</v>
      </c>
      <c r="L2493" s="445">
        <v>3830.9375001135631</v>
      </c>
      <c r="M2493" s="446">
        <f>L2493*ЗМІСТ!$E$13/1000*1.2</f>
        <v>241.59362955716171</v>
      </c>
      <c r="N2493" s="874"/>
      <c r="O2493" s="875"/>
      <c r="P2493" s="1033"/>
      <c r="Q2493" s="887"/>
      <c r="R2493" s="672"/>
      <c r="S2493" s="670"/>
      <c r="T2493" s="671"/>
      <c r="U2493" s="425"/>
    </row>
    <row r="2494" spans="1:21" ht="13.5" customHeight="1" outlineLevel="1">
      <c r="A2494" s="425"/>
      <c r="B2494" s="170">
        <f t="shared" si="40"/>
        <v>2487</v>
      </c>
      <c r="C2494" s="465"/>
      <c r="D2494" s="47">
        <v>8595568902764</v>
      </c>
      <c r="E2494" s="204" t="s">
        <v>2973</v>
      </c>
      <c r="F2494" s="582" t="s">
        <v>7932</v>
      </c>
      <c r="G2494" s="715" t="s">
        <v>8568</v>
      </c>
      <c r="H2494" s="723">
        <v>100</v>
      </c>
      <c r="I2494" s="829">
        <v>1.6000000000000001E-3</v>
      </c>
      <c r="J2494" s="684">
        <v>2.9998999999999998E-3</v>
      </c>
      <c r="K2494" s="684" t="s">
        <v>9173</v>
      </c>
      <c r="L2494" s="445">
        <v>23.827590685624628</v>
      </c>
      <c r="M2494" s="446">
        <f>L2494*ЗМІСТ!$E$13/1000*1.2</f>
        <v>1.5026593665837218</v>
      </c>
      <c r="N2494" s="874"/>
      <c r="O2494" s="1050" t="s">
        <v>9171</v>
      </c>
      <c r="P2494" s="1033"/>
      <c r="Q2494" s="1033"/>
      <c r="R2494" s="672"/>
      <c r="S2494" s="670"/>
      <c r="T2494" s="671"/>
      <c r="U2494" s="425"/>
    </row>
    <row r="2495" spans="1:21" ht="13.5" customHeight="1" outlineLevel="1">
      <c r="A2495" s="425"/>
      <c r="B2495" s="170">
        <f t="shared" si="40"/>
        <v>2488</v>
      </c>
      <c r="C2495" s="465"/>
      <c r="D2495" s="47">
        <v>8595057621206</v>
      </c>
      <c r="E2495" s="204" t="s">
        <v>2966</v>
      </c>
      <c r="F2495" s="582" t="s">
        <v>7933</v>
      </c>
      <c r="G2495" s="715" t="s">
        <v>8568</v>
      </c>
      <c r="H2495" s="723">
        <v>100</v>
      </c>
      <c r="I2495" s="829">
        <v>1.6000000000000001E-3</v>
      </c>
      <c r="J2495" s="684">
        <v>2.9998999999999998E-3</v>
      </c>
      <c r="K2495" s="684" t="s">
        <v>9173</v>
      </c>
      <c r="L2495" s="445">
        <v>23.827590685624628</v>
      </c>
      <c r="M2495" s="446">
        <f>L2495*ЗМІСТ!$E$13/1000*1.2</f>
        <v>1.5026593665837218</v>
      </c>
      <c r="N2495" s="874"/>
      <c r="O2495" s="1050" t="s">
        <v>9171</v>
      </c>
      <c r="P2495" s="1033"/>
      <c r="Q2495" s="1033"/>
      <c r="R2495" s="672"/>
      <c r="S2495" s="670"/>
      <c r="T2495" s="671"/>
      <c r="U2495" s="425"/>
    </row>
    <row r="2496" spans="1:21" ht="13.5" customHeight="1" outlineLevel="1">
      <c r="A2496" s="425"/>
      <c r="B2496" s="170">
        <f t="shared" si="40"/>
        <v>2489</v>
      </c>
      <c r="C2496" s="465"/>
      <c r="D2496" s="47">
        <v>8595057629196</v>
      </c>
      <c r="E2496" s="204" t="s">
        <v>2967</v>
      </c>
      <c r="F2496" s="582" t="s">
        <v>7934</v>
      </c>
      <c r="G2496" s="715" t="s">
        <v>8568</v>
      </c>
      <c r="H2496" s="723">
        <v>9000</v>
      </c>
      <c r="I2496" s="829">
        <v>1.8E-3</v>
      </c>
      <c r="J2496" s="684">
        <v>3.1638999999999999E-3</v>
      </c>
      <c r="K2496" s="684" t="s">
        <v>9173</v>
      </c>
      <c r="L2496" s="445">
        <v>55.724740038775039</v>
      </c>
      <c r="M2496" s="446">
        <f>L2496*ЗМІСТ!$E$13/1000*1.2</f>
        <v>3.5142160898469021</v>
      </c>
      <c r="N2496" s="874"/>
      <c r="O2496" s="875"/>
      <c r="P2496" s="1033"/>
      <c r="Q2496" s="887"/>
      <c r="R2496" s="672"/>
      <c r="S2496" s="670"/>
      <c r="T2496" s="671"/>
      <c r="U2496" s="425"/>
    </row>
    <row r="2497" spans="1:21" ht="13.5" customHeight="1" outlineLevel="1">
      <c r="A2497" s="425"/>
      <c r="B2497" s="170">
        <f t="shared" si="40"/>
        <v>2490</v>
      </c>
      <c r="C2497" s="465"/>
      <c r="D2497" s="47">
        <v>8595057620162</v>
      </c>
      <c r="E2497" s="204" t="s">
        <v>3004</v>
      </c>
      <c r="F2497" s="582" t="s">
        <v>7935</v>
      </c>
      <c r="G2497" s="715" t="s">
        <v>8568</v>
      </c>
      <c r="H2497" s="723">
        <v>78</v>
      </c>
      <c r="I2497" s="684">
        <v>4.4999999999999998E-2</v>
      </c>
      <c r="J2497" s="684">
        <v>0.39692309999999997</v>
      </c>
      <c r="K2497" s="684" t="s">
        <v>9173</v>
      </c>
      <c r="L2497" s="445">
        <v>4432.5911491787174</v>
      </c>
      <c r="M2497" s="446">
        <f>L2497*ЗМІСТ!$E$13/1000*1.2</f>
        <v>279.53621901722272</v>
      </c>
      <c r="N2497" s="874"/>
      <c r="O2497" s="875"/>
      <c r="P2497" s="1033"/>
      <c r="Q2497" s="887"/>
      <c r="R2497" s="672"/>
      <c r="S2497" s="670"/>
      <c r="T2497" s="671"/>
      <c r="U2497" s="425"/>
    </row>
    <row r="2498" spans="1:21" ht="13.5" customHeight="1" outlineLevel="1">
      <c r="A2498" s="425"/>
      <c r="B2498" s="170">
        <f t="shared" si="40"/>
        <v>2491</v>
      </c>
      <c r="C2498" s="465"/>
      <c r="D2498" s="47">
        <v>8595057629189</v>
      </c>
      <c r="E2498" s="204" t="s">
        <v>4577</v>
      </c>
      <c r="F2498" s="582" t="s">
        <v>7936</v>
      </c>
      <c r="G2498" s="715" t="s">
        <v>8568</v>
      </c>
      <c r="H2498" s="723">
        <v>100</v>
      </c>
      <c r="I2498" s="829">
        <v>2E-3</v>
      </c>
      <c r="J2498" s="684">
        <v>1.9285000000000001E-3</v>
      </c>
      <c r="K2498" s="684" t="s">
        <v>9173</v>
      </c>
      <c r="L2498" s="445">
        <v>25.315060466168145</v>
      </c>
      <c r="M2498" s="446">
        <f>L2498*ЗМІСТ!$E$13/1000*1.2</f>
        <v>1.5964649228287531</v>
      </c>
      <c r="N2498" s="874"/>
      <c r="O2498" s="875"/>
      <c r="P2498" s="1033"/>
      <c r="Q2498" s="887"/>
      <c r="R2498" s="672"/>
      <c r="S2498" s="670"/>
      <c r="T2498" s="671"/>
      <c r="U2498" s="425"/>
    </row>
    <row r="2499" spans="1:21" ht="13.5" customHeight="1" outlineLevel="1">
      <c r="A2499" s="425"/>
      <c r="B2499" s="170">
        <f t="shared" si="40"/>
        <v>2492</v>
      </c>
      <c r="C2499" s="465"/>
      <c r="D2499" s="47">
        <v>8595057629202</v>
      </c>
      <c r="E2499" s="204" t="s">
        <v>4578</v>
      </c>
      <c r="F2499" s="582" t="s">
        <v>7937</v>
      </c>
      <c r="G2499" s="715" t="s">
        <v>8568</v>
      </c>
      <c r="H2499" s="723">
        <v>100</v>
      </c>
      <c r="I2499" s="829">
        <v>2.3E-3</v>
      </c>
      <c r="J2499" s="684">
        <v>4.4998E-3</v>
      </c>
      <c r="K2499" s="684" t="s">
        <v>9173</v>
      </c>
      <c r="L2499" s="445">
        <v>35.727348702846264</v>
      </c>
      <c r="M2499" s="446">
        <f>L2499*ЗМІСТ!$E$13/1000*1.2</f>
        <v>2.2531038022205041</v>
      </c>
      <c r="N2499" s="874"/>
      <c r="O2499" s="875"/>
      <c r="P2499" s="1033"/>
      <c r="Q2499" s="887"/>
      <c r="R2499" s="672"/>
      <c r="S2499" s="670"/>
      <c r="T2499" s="671"/>
      <c r="U2499" s="425"/>
    </row>
    <row r="2500" spans="1:21" ht="13.5" customHeight="1" outlineLevel="1">
      <c r="A2500" s="425"/>
      <c r="B2500" s="170">
        <f t="shared" si="40"/>
        <v>2493</v>
      </c>
      <c r="C2500" s="465"/>
      <c r="D2500" s="47">
        <v>8595568902771</v>
      </c>
      <c r="E2500" s="204" t="s">
        <v>4579</v>
      </c>
      <c r="F2500" s="582" t="s">
        <v>7938</v>
      </c>
      <c r="G2500" s="715" t="s">
        <v>8568</v>
      </c>
      <c r="H2500" s="723">
        <v>100</v>
      </c>
      <c r="I2500" s="829">
        <v>2.5999999999999999E-3</v>
      </c>
      <c r="J2500" s="684">
        <v>5.3997999999999997E-3</v>
      </c>
      <c r="K2500" s="684" t="s">
        <v>9173</v>
      </c>
      <c r="L2500" s="445">
        <v>43.164697605563852</v>
      </c>
      <c r="M2500" s="446">
        <f>L2500*ЗМІСТ!$E$13/1000*1.2</f>
        <v>2.7221315834456616</v>
      </c>
      <c r="N2500" s="874"/>
      <c r="O2500" s="875"/>
      <c r="P2500" s="1033"/>
      <c r="Q2500" s="887"/>
      <c r="R2500" s="672"/>
      <c r="S2500" s="670"/>
      <c r="T2500" s="671"/>
      <c r="U2500" s="425"/>
    </row>
    <row r="2501" spans="1:21" ht="13.5" customHeight="1" outlineLevel="1">
      <c r="A2501" s="425"/>
      <c r="B2501" s="170">
        <f t="shared" si="40"/>
        <v>2494</v>
      </c>
      <c r="C2501" s="465"/>
      <c r="D2501" s="47">
        <v>8595057629219</v>
      </c>
      <c r="E2501" s="204" t="s">
        <v>4580</v>
      </c>
      <c r="F2501" s="582" t="s">
        <v>7939</v>
      </c>
      <c r="G2501" s="715" t="s">
        <v>8568</v>
      </c>
      <c r="H2501" s="723">
        <v>100</v>
      </c>
      <c r="I2501" s="829">
        <v>2.5999999999999999E-3</v>
      </c>
      <c r="J2501" s="684">
        <v>5.3997999999999997E-3</v>
      </c>
      <c r="K2501" s="684" t="s">
        <v>9173</v>
      </c>
      <c r="L2501" s="445">
        <v>41.452711699726457</v>
      </c>
      <c r="M2501" s="446">
        <f>L2501*ЗМІСТ!$E$13/1000*1.2</f>
        <v>2.6141671781976772</v>
      </c>
      <c r="N2501" s="874"/>
      <c r="O2501" s="875"/>
      <c r="P2501" s="1033"/>
      <c r="Q2501" s="887"/>
      <c r="R2501" s="672"/>
      <c r="S2501" s="670"/>
      <c r="T2501" s="671"/>
      <c r="U2501" s="425"/>
    </row>
    <row r="2502" spans="1:21" ht="13.5" customHeight="1" outlineLevel="1">
      <c r="A2502" s="425"/>
      <c r="B2502" s="170">
        <f t="shared" si="40"/>
        <v>2495</v>
      </c>
      <c r="C2502" s="465"/>
      <c r="D2502" s="47">
        <v>8595568905215</v>
      </c>
      <c r="E2502" s="204" t="s">
        <v>2974</v>
      </c>
      <c r="F2502" s="582" t="s">
        <v>7938</v>
      </c>
      <c r="G2502" s="715" t="s">
        <v>8568</v>
      </c>
      <c r="H2502" s="723">
        <v>100</v>
      </c>
      <c r="I2502" s="829">
        <v>3.0000000000000001E-3</v>
      </c>
      <c r="J2502" s="684">
        <v>5.3997999999999997E-3</v>
      </c>
      <c r="K2502" s="684" t="s">
        <v>9173</v>
      </c>
      <c r="L2502" s="445">
        <v>43.164697605563852</v>
      </c>
      <c r="M2502" s="446">
        <f>L2502*ЗМІСТ!$E$13/1000*1.2</f>
        <v>2.7221315834456616</v>
      </c>
      <c r="N2502" s="874"/>
      <c r="O2502" s="1050" t="s">
        <v>9171</v>
      </c>
      <c r="P2502" s="1033"/>
      <c r="Q2502" s="1033"/>
      <c r="R2502" s="672"/>
      <c r="S2502" s="670"/>
      <c r="T2502" s="671"/>
      <c r="U2502" s="425"/>
    </row>
    <row r="2503" spans="1:21" ht="13.5" customHeight="1" outlineLevel="1">
      <c r="A2503" s="425"/>
      <c r="B2503" s="170">
        <f t="shared" si="40"/>
        <v>2496</v>
      </c>
      <c r="C2503" s="465"/>
      <c r="D2503" s="47">
        <v>8595057621213</v>
      </c>
      <c r="E2503" s="204" t="s">
        <v>2968</v>
      </c>
      <c r="F2503" s="582" t="s">
        <v>7939</v>
      </c>
      <c r="G2503" s="715" t="s">
        <v>8568</v>
      </c>
      <c r="H2503" s="723">
        <v>100</v>
      </c>
      <c r="I2503" s="829">
        <v>3.0000000000000001E-3</v>
      </c>
      <c r="J2503" s="684">
        <v>5.3997999999999997E-3</v>
      </c>
      <c r="K2503" s="684" t="s">
        <v>9173</v>
      </c>
      <c r="L2503" s="445">
        <v>43.164697605563852</v>
      </c>
      <c r="M2503" s="446">
        <f>L2503*ЗМІСТ!$E$13/1000*1.2</f>
        <v>2.7221315834456616</v>
      </c>
      <c r="N2503" s="874"/>
      <c r="O2503" s="1050" t="s">
        <v>9171</v>
      </c>
      <c r="P2503" s="1033"/>
      <c r="Q2503" s="1033"/>
      <c r="R2503" s="672"/>
      <c r="S2503" s="670"/>
      <c r="T2503" s="671"/>
      <c r="U2503" s="425"/>
    </row>
    <row r="2504" spans="1:21" ht="13.5" customHeight="1" outlineLevel="1">
      <c r="A2504" s="425"/>
      <c r="B2504" s="170">
        <f t="shared" si="40"/>
        <v>2497</v>
      </c>
      <c r="C2504" s="465"/>
      <c r="D2504" s="47">
        <v>8595057629226</v>
      </c>
      <c r="E2504" s="204" t="s">
        <v>4581</v>
      </c>
      <c r="F2504" s="582" t="s">
        <v>7938</v>
      </c>
      <c r="G2504" s="715" t="s">
        <v>8568</v>
      </c>
      <c r="H2504" s="723">
        <v>100</v>
      </c>
      <c r="I2504" s="829">
        <v>3.5999999999999999E-3</v>
      </c>
      <c r="J2504" s="684">
        <v>6.7498000000000002E-3</v>
      </c>
      <c r="K2504" s="684" t="s">
        <v>9173</v>
      </c>
      <c r="L2504" s="445">
        <v>56.271280189930039</v>
      </c>
      <c r="M2504" s="446">
        <f>L2504*ЗМІСТ!$E$13/1000*1.2</f>
        <v>3.5486830104929172</v>
      </c>
      <c r="N2504" s="874"/>
      <c r="O2504" s="875"/>
      <c r="P2504" s="1033"/>
      <c r="Q2504" s="887"/>
      <c r="R2504" s="672"/>
      <c r="S2504" s="670"/>
      <c r="T2504" s="671"/>
      <c r="U2504" s="425"/>
    </row>
    <row r="2505" spans="1:21" ht="13.5" customHeight="1" outlineLevel="1">
      <c r="A2505" s="425"/>
      <c r="B2505" s="170">
        <f t="shared" si="40"/>
        <v>2498</v>
      </c>
      <c r="C2505" s="465"/>
      <c r="D2505" s="47">
        <v>8595568902788</v>
      </c>
      <c r="E2505" s="204" t="s">
        <v>2975</v>
      </c>
      <c r="F2505" s="582" t="s">
        <v>7940</v>
      </c>
      <c r="G2505" s="715" t="s">
        <v>8568</v>
      </c>
      <c r="H2505" s="723">
        <v>100</v>
      </c>
      <c r="I2505" s="829">
        <v>4.0000000000000001E-3</v>
      </c>
      <c r="J2505" s="684">
        <v>6.7498000000000002E-3</v>
      </c>
      <c r="K2505" s="684" t="s">
        <v>9173</v>
      </c>
      <c r="L2505" s="445">
        <v>65.196098646064641</v>
      </c>
      <c r="M2505" s="446">
        <f>L2505*ЗМІСТ!$E$13/1000*1.2</f>
        <v>4.1115163336396368</v>
      </c>
      <c r="N2505" s="874"/>
      <c r="O2505" s="1050" t="s">
        <v>9171</v>
      </c>
      <c r="P2505" s="1033"/>
      <c r="Q2505" s="1033"/>
      <c r="R2505" s="672"/>
      <c r="S2505" s="670"/>
      <c r="T2505" s="671"/>
      <c r="U2505" s="425"/>
    </row>
    <row r="2506" spans="1:21" ht="13.5" customHeight="1" outlineLevel="1">
      <c r="A2506" s="425"/>
      <c r="B2506" s="170">
        <f t="shared" si="40"/>
        <v>2499</v>
      </c>
      <c r="C2506" s="465"/>
      <c r="D2506" s="47">
        <v>8595057621220</v>
      </c>
      <c r="E2506" s="204" t="s">
        <v>2969</v>
      </c>
      <c r="F2506" s="582" t="s">
        <v>7941</v>
      </c>
      <c r="G2506" s="715" t="s">
        <v>8568</v>
      </c>
      <c r="H2506" s="723">
        <v>100</v>
      </c>
      <c r="I2506" s="829">
        <v>4.0000000000000001E-3</v>
      </c>
      <c r="J2506" s="684">
        <v>6.7498000000000002E-3</v>
      </c>
      <c r="K2506" s="684" t="s">
        <v>9173</v>
      </c>
      <c r="L2506" s="445">
        <v>67.890383000187143</v>
      </c>
      <c r="M2506" s="446">
        <f>L2506*ЗМІСТ!$E$13/1000*1.2</f>
        <v>4.2814282510625219</v>
      </c>
      <c r="N2506" s="874"/>
      <c r="O2506" s="1050" t="s">
        <v>9171</v>
      </c>
      <c r="P2506" s="1033"/>
      <c r="Q2506" s="1033"/>
      <c r="R2506" s="672"/>
      <c r="S2506" s="670"/>
      <c r="T2506" s="671"/>
      <c r="U2506" s="425"/>
    </row>
    <row r="2507" spans="1:21" ht="13.5" customHeight="1" outlineLevel="1">
      <c r="A2507" s="425"/>
      <c r="B2507" s="170">
        <f t="shared" si="40"/>
        <v>2500</v>
      </c>
      <c r="C2507" s="465"/>
      <c r="D2507" s="47">
        <v>8595568902894</v>
      </c>
      <c r="E2507" s="204" t="s">
        <v>2976</v>
      </c>
      <c r="F2507" s="582" t="s">
        <v>7942</v>
      </c>
      <c r="G2507" s="715" t="s">
        <v>8568</v>
      </c>
      <c r="H2507" s="723">
        <v>100</v>
      </c>
      <c r="I2507" s="829">
        <v>4.5999999999999999E-3</v>
      </c>
      <c r="J2507" s="684">
        <v>8.9996999999999994E-3</v>
      </c>
      <c r="K2507" s="684" t="s">
        <v>9173</v>
      </c>
      <c r="L2507" s="445">
        <v>87.760746124258162</v>
      </c>
      <c r="M2507" s="446">
        <f>L2507*ЗМІСТ!$E$13/1000*1.2</f>
        <v>5.5345296518608365</v>
      </c>
      <c r="N2507" s="874"/>
      <c r="O2507" s="1050" t="s">
        <v>9171</v>
      </c>
      <c r="P2507" s="1033"/>
      <c r="Q2507" s="1033"/>
      <c r="R2507" s="672"/>
      <c r="S2507" s="670"/>
      <c r="T2507" s="671"/>
      <c r="U2507" s="425"/>
    </row>
    <row r="2508" spans="1:21" ht="13.5" customHeight="1" outlineLevel="1">
      <c r="A2508" s="425"/>
      <c r="B2508" s="170">
        <f t="shared" si="40"/>
        <v>2501</v>
      </c>
      <c r="C2508" s="465"/>
      <c r="D2508" s="47">
        <v>8595057621237</v>
      </c>
      <c r="E2508" s="204" t="s">
        <v>2970</v>
      </c>
      <c r="F2508" s="582" t="s">
        <v>7943</v>
      </c>
      <c r="G2508" s="715" t="s">
        <v>8568</v>
      </c>
      <c r="H2508" s="723">
        <v>100</v>
      </c>
      <c r="I2508" s="829">
        <v>4.5999999999999999E-3</v>
      </c>
      <c r="J2508" s="684">
        <v>8.9996999999999994E-3</v>
      </c>
      <c r="K2508" s="684" t="s">
        <v>9173</v>
      </c>
      <c r="L2508" s="445">
        <v>87.760746124258162</v>
      </c>
      <c r="M2508" s="446">
        <f>L2508*ЗМІСТ!$E$13/1000*1.2</f>
        <v>5.5345296518608365</v>
      </c>
      <c r="N2508" s="874"/>
      <c r="O2508" s="1050" t="s">
        <v>9171</v>
      </c>
      <c r="P2508" s="1033"/>
      <c r="Q2508" s="1033"/>
      <c r="R2508" s="672"/>
      <c r="S2508" s="670"/>
      <c r="T2508" s="671"/>
      <c r="U2508" s="425"/>
    </row>
    <row r="2509" spans="1:21" ht="13.5" customHeight="1" outlineLevel="1">
      <c r="A2509" s="425"/>
      <c r="B2509" s="170">
        <f t="shared" si="40"/>
        <v>2502</v>
      </c>
      <c r="C2509" s="465"/>
      <c r="D2509" s="47">
        <v>8595057634084</v>
      </c>
      <c r="E2509" s="204" t="s">
        <v>4582</v>
      </c>
      <c r="F2509" s="582" t="s">
        <v>7944</v>
      </c>
      <c r="G2509" s="715" t="s">
        <v>8568</v>
      </c>
      <c r="H2509" s="723">
        <v>100</v>
      </c>
      <c r="I2509" s="684">
        <v>5.0000000000000001E-3</v>
      </c>
      <c r="J2509" s="684">
        <v>1.3499499999999999E-2</v>
      </c>
      <c r="K2509" s="684" t="s">
        <v>9173</v>
      </c>
      <c r="L2509" s="445">
        <v>148.35410282842722</v>
      </c>
      <c r="M2509" s="446">
        <f>L2509*ЗМІСТ!$E$13/1000*1.2</f>
        <v>9.3557794041154807</v>
      </c>
      <c r="N2509" s="874"/>
      <c r="O2509" s="1050" t="s">
        <v>9171</v>
      </c>
      <c r="P2509" s="1033"/>
      <c r="Q2509" s="1033"/>
      <c r="R2509" s="672"/>
      <c r="S2509" s="670"/>
      <c r="T2509" s="671"/>
      <c r="U2509" s="425"/>
    </row>
    <row r="2510" spans="1:21" ht="13.5" customHeight="1" outlineLevel="1">
      <c r="A2510" s="425"/>
      <c r="B2510" s="170">
        <f t="shared" si="40"/>
        <v>2503</v>
      </c>
      <c r="C2510" s="465"/>
      <c r="D2510" s="47">
        <v>8595057621244</v>
      </c>
      <c r="E2510" s="204" t="s">
        <v>4583</v>
      </c>
      <c r="F2510" s="582" t="s">
        <v>7945</v>
      </c>
      <c r="G2510" s="715" t="s">
        <v>8568</v>
      </c>
      <c r="H2510" s="723">
        <v>100</v>
      </c>
      <c r="I2510" s="684">
        <v>5.0000000000000001E-3</v>
      </c>
      <c r="J2510" s="684">
        <v>1.3499499999999999E-2</v>
      </c>
      <c r="K2510" s="684" t="s">
        <v>9173</v>
      </c>
      <c r="L2510" s="445">
        <v>154.55657249994999</v>
      </c>
      <c r="M2510" s="446">
        <f>L2510*ЗМІСТ!$E$13/1000*1.2</f>
        <v>9.7469309590852458</v>
      </c>
      <c r="N2510" s="874"/>
      <c r="O2510" s="1050" t="s">
        <v>9171</v>
      </c>
      <c r="P2510" s="1033"/>
      <c r="Q2510" s="1033"/>
      <c r="R2510" s="672"/>
      <c r="S2510" s="670"/>
      <c r="T2510" s="671"/>
      <c r="U2510" s="425"/>
    </row>
    <row r="2511" spans="1:21" ht="13.5" customHeight="1" outlineLevel="1">
      <c r="A2511" s="425"/>
      <c r="B2511" s="170">
        <f t="shared" si="40"/>
        <v>2504</v>
      </c>
      <c r="C2511" s="465"/>
      <c r="D2511" s="47">
        <v>8595568902795</v>
      </c>
      <c r="E2511" s="204" t="s">
        <v>2977</v>
      </c>
      <c r="F2511" s="582" t="s">
        <v>7942</v>
      </c>
      <c r="G2511" s="715" t="s">
        <v>8568</v>
      </c>
      <c r="H2511" s="723">
        <v>3000</v>
      </c>
      <c r="I2511" s="684">
        <v>5.3E-3</v>
      </c>
      <c r="J2511" s="684">
        <v>8.9996999999999994E-3</v>
      </c>
      <c r="K2511" s="684" t="s">
        <v>9173</v>
      </c>
      <c r="L2511" s="445">
        <v>87.760746124258162</v>
      </c>
      <c r="M2511" s="446">
        <f>L2511*ЗМІСТ!$E$13/1000*1.2</f>
        <v>5.5345296518608365</v>
      </c>
      <c r="N2511" s="874"/>
      <c r="O2511" s="875"/>
      <c r="P2511" s="1033"/>
      <c r="Q2511" s="887"/>
      <c r="R2511" s="672"/>
      <c r="S2511" s="670"/>
      <c r="T2511" s="671"/>
      <c r="U2511" s="425"/>
    </row>
    <row r="2512" spans="1:21" ht="13.5" customHeight="1" outlineLevel="1">
      <c r="A2512" s="425"/>
      <c r="B2512" s="170">
        <f t="shared" si="40"/>
        <v>2505</v>
      </c>
      <c r="C2512" s="465"/>
      <c r="D2512" s="47">
        <v>8595057629233</v>
      </c>
      <c r="E2512" s="204" t="s">
        <v>2971</v>
      </c>
      <c r="F2512" s="582" t="s">
        <v>7943</v>
      </c>
      <c r="G2512" s="715" t="s">
        <v>8568</v>
      </c>
      <c r="H2512" s="723">
        <v>3000</v>
      </c>
      <c r="I2512" s="684">
        <v>5.3E-3</v>
      </c>
      <c r="J2512" s="684">
        <v>8.9996999999999994E-3</v>
      </c>
      <c r="K2512" s="684" t="s">
        <v>9173</v>
      </c>
      <c r="L2512" s="445">
        <v>91.409254048357951</v>
      </c>
      <c r="M2512" s="446">
        <f>L2512*ЗМІСТ!$E$13/1000*1.2</f>
        <v>5.7646185718249976</v>
      </c>
      <c r="N2512" s="874"/>
      <c r="O2512" s="875"/>
      <c r="P2512" s="1033"/>
      <c r="Q2512" s="887"/>
      <c r="R2512" s="672"/>
      <c r="S2512" s="670"/>
      <c r="T2512" s="671"/>
      <c r="U2512" s="425"/>
    </row>
    <row r="2513" spans="1:21" ht="13.5" customHeight="1" outlineLevel="1">
      <c r="A2513" s="425"/>
      <c r="B2513" s="170">
        <f t="shared" si="40"/>
        <v>2506</v>
      </c>
      <c r="C2513" s="465"/>
      <c r="D2513" s="47">
        <v>8595568902801</v>
      </c>
      <c r="E2513" s="204" t="s">
        <v>4584</v>
      </c>
      <c r="F2513" s="582" t="s">
        <v>7946</v>
      </c>
      <c r="G2513" s="715" t="s">
        <v>8568</v>
      </c>
      <c r="H2513" s="723">
        <v>100</v>
      </c>
      <c r="I2513" s="684">
        <v>5.5999999999999999E-3</v>
      </c>
      <c r="J2513" s="684">
        <v>8.9996999999999994E-3</v>
      </c>
      <c r="K2513" s="684" t="s">
        <v>9173</v>
      </c>
      <c r="L2513" s="445">
        <v>145.91240925077994</v>
      </c>
      <c r="M2513" s="446">
        <f>L2513*ЗМІСТ!$E$13/1000*1.2</f>
        <v>9.201796831005705</v>
      </c>
      <c r="N2513" s="874"/>
      <c r="O2513" s="875"/>
      <c r="P2513" s="1033"/>
      <c r="Q2513" s="887"/>
      <c r="R2513" s="672"/>
      <c r="S2513" s="670"/>
      <c r="T2513" s="671"/>
      <c r="U2513" s="425"/>
    </row>
    <row r="2514" spans="1:21" ht="13.5" customHeight="1" outlineLevel="1">
      <c r="A2514" s="425"/>
      <c r="B2514" s="170">
        <f t="shared" si="40"/>
        <v>2507</v>
      </c>
      <c r="C2514" s="465"/>
      <c r="D2514" s="47">
        <v>8595057629240</v>
      </c>
      <c r="E2514" s="204" t="s">
        <v>4585</v>
      </c>
      <c r="F2514" s="582" t="s">
        <v>7947</v>
      </c>
      <c r="G2514" s="715" t="s">
        <v>8568</v>
      </c>
      <c r="H2514" s="723">
        <v>100</v>
      </c>
      <c r="I2514" s="684">
        <v>5.5999999999999999E-3</v>
      </c>
      <c r="J2514" s="684">
        <v>8.9996999999999994E-3</v>
      </c>
      <c r="K2514" s="684" t="s">
        <v>9173</v>
      </c>
      <c r="L2514" s="445">
        <v>145.91240925077994</v>
      </c>
      <c r="M2514" s="446">
        <f>L2514*ЗМІСТ!$E$13/1000*1.2</f>
        <v>9.201796831005705</v>
      </c>
      <c r="N2514" s="874"/>
      <c r="O2514" s="875"/>
      <c r="P2514" s="1033"/>
      <c r="Q2514" s="887"/>
      <c r="R2514" s="672"/>
      <c r="S2514" s="670"/>
      <c r="T2514" s="671"/>
      <c r="U2514" s="425"/>
    </row>
    <row r="2515" spans="1:21" ht="13.5" customHeight="1" outlineLevel="1">
      <c r="A2515" s="425"/>
      <c r="B2515" s="170">
        <f t="shared" si="40"/>
        <v>2508</v>
      </c>
      <c r="C2515" s="465"/>
      <c r="D2515" s="47">
        <v>8595057614758</v>
      </c>
      <c r="E2515" s="204" t="s">
        <v>253</v>
      </c>
      <c r="F2515" s="582" t="s">
        <v>7948</v>
      </c>
      <c r="G2515" s="715" t="s">
        <v>8568</v>
      </c>
      <c r="H2515" s="723">
        <v>180</v>
      </c>
      <c r="I2515" s="684">
        <v>7.1999999999999995E-2</v>
      </c>
      <c r="J2515" s="684">
        <v>0.1581938</v>
      </c>
      <c r="K2515" s="684" t="s">
        <v>9173</v>
      </c>
      <c r="L2515" s="445">
        <v>2736.9220898682925</v>
      </c>
      <c r="M2515" s="446">
        <f>L2515*ЗМІСТ!$E$13/1000*1.2</f>
        <v>172.60081676791964</v>
      </c>
      <c r="N2515" s="874"/>
      <c r="O2515" s="875"/>
      <c r="P2515" s="1033"/>
      <c r="Q2515" s="887"/>
      <c r="R2515" s="672"/>
      <c r="S2515" s="670"/>
      <c r="T2515" s="671"/>
      <c r="U2515" s="425"/>
    </row>
    <row r="2516" spans="1:21" s="533" customFormat="1" ht="13.5" customHeight="1" outlineLevel="1">
      <c r="A2516" s="425"/>
      <c r="B2516" s="170">
        <f t="shared" si="40"/>
        <v>2509</v>
      </c>
      <c r="C2516" s="465"/>
      <c r="D2516" s="47">
        <v>8595057621398</v>
      </c>
      <c r="E2516" s="204" t="s">
        <v>2978</v>
      </c>
      <c r="F2516" s="582" t="s">
        <v>7970</v>
      </c>
      <c r="G2516" s="715" t="s">
        <v>8568</v>
      </c>
      <c r="H2516" s="723">
        <v>100</v>
      </c>
      <c r="I2516" s="684">
        <v>5.0000000000000001E-3</v>
      </c>
      <c r="J2516" s="684">
        <v>4.62E-3</v>
      </c>
      <c r="K2516" s="684" t="s">
        <v>9173</v>
      </c>
      <c r="L2516" s="445">
        <v>62.838598814138244</v>
      </c>
      <c r="M2516" s="446">
        <f>L2516*ЗМІСТ!$E$13/1000*1.2</f>
        <v>3.9628433414390036</v>
      </c>
      <c r="N2516" s="874"/>
      <c r="O2516" s="875"/>
      <c r="P2516" s="1033"/>
      <c r="Q2516" s="887"/>
      <c r="R2516" s="672"/>
      <c r="S2516" s="670"/>
      <c r="T2516" s="671"/>
      <c r="U2516" s="425"/>
    </row>
    <row r="2517" spans="1:21" ht="13.5" customHeight="1" outlineLevel="1">
      <c r="A2517" s="425"/>
      <c r="B2517" s="170">
        <f t="shared" si="40"/>
        <v>2510</v>
      </c>
      <c r="C2517" s="465"/>
      <c r="D2517" s="47">
        <v>8595568905154</v>
      </c>
      <c r="E2517" s="204" t="s">
        <v>699</v>
      </c>
      <c r="F2517" s="582" t="s">
        <v>7971</v>
      </c>
      <c r="G2517" s="715" t="s">
        <v>8568</v>
      </c>
      <c r="H2517" s="723">
        <v>1</v>
      </c>
      <c r="I2517" s="684">
        <v>0.14699999999999999</v>
      </c>
      <c r="J2517" s="684">
        <v>0.67200000000000004</v>
      </c>
      <c r="K2517" s="684" t="s">
        <v>9173</v>
      </c>
      <c r="L2517" s="445">
        <v>1360.041350233302</v>
      </c>
      <c r="M2517" s="446">
        <f>L2517*ЗМІСТ!$E$13/1000*1.2</f>
        <v>85.769430104496919</v>
      </c>
      <c r="N2517" s="874"/>
      <c r="O2517" s="875"/>
      <c r="P2517" s="1033"/>
      <c r="Q2517" s="887"/>
      <c r="R2517" s="672"/>
      <c r="S2517" s="670"/>
      <c r="T2517" s="671"/>
      <c r="U2517" s="425"/>
    </row>
    <row r="2518" spans="1:21" ht="13.5" customHeight="1" outlineLevel="1">
      <c r="A2518" s="425"/>
      <c r="B2518" s="170">
        <f t="shared" si="40"/>
        <v>2511</v>
      </c>
      <c r="C2518" s="465"/>
      <c r="D2518" s="47">
        <v>8595568905161</v>
      </c>
      <c r="E2518" s="204" t="s">
        <v>700</v>
      </c>
      <c r="F2518" s="582" t="s">
        <v>7972</v>
      </c>
      <c r="G2518" s="715" t="s">
        <v>8568</v>
      </c>
      <c r="H2518" s="723">
        <v>1</v>
      </c>
      <c r="I2518" s="684">
        <v>0.14499999999999999</v>
      </c>
      <c r="J2518" s="684">
        <v>1.35</v>
      </c>
      <c r="K2518" s="684" t="s">
        <v>9173</v>
      </c>
      <c r="L2518" s="445">
        <v>1049.9426472928583</v>
      </c>
      <c r="M2518" s="446">
        <f>L2518*ЗМІСТ!$E$13/1000*1.2</f>
        <v>66.213415118053248</v>
      </c>
      <c r="N2518" s="874"/>
      <c r="O2518" s="875"/>
      <c r="P2518" s="1033"/>
      <c r="Q2518" s="887"/>
      <c r="R2518" s="672"/>
      <c r="S2518" s="670"/>
      <c r="T2518" s="671"/>
      <c r="U2518" s="425"/>
    </row>
    <row r="2519" spans="1:21" ht="13.5" customHeight="1" outlineLevel="1">
      <c r="A2519" s="425"/>
      <c r="B2519" s="170">
        <f t="shared" si="40"/>
        <v>2512</v>
      </c>
      <c r="C2519" s="465"/>
      <c r="D2519" s="47">
        <v>8595568905178</v>
      </c>
      <c r="E2519" s="204" t="s">
        <v>701</v>
      </c>
      <c r="F2519" s="582" t="s">
        <v>7973</v>
      </c>
      <c r="G2519" s="715" t="s">
        <v>8568</v>
      </c>
      <c r="H2519" s="723">
        <v>1</v>
      </c>
      <c r="I2519" s="684">
        <v>0.126</v>
      </c>
      <c r="J2519" s="684">
        <v>1.51</v>
      </c>
      <c r="K2519" s="684" t="s">
        <v>9173</v>
      </c>
      <c r="L2519" s="445">
        <v>2215.4003345196502</v>
      </c>
      <c r="M2519" s="446">
        <f>L2519*ЗМІСТ!$E$13/1000*1.2</f>
        <v>139.71165223209368</v>
      </c>
      <c r="N2519" s="874"/>
      <c r="O2519" s="875"/>
      <c r="P2519" s="1033"/>
      <c r="Q2519" s="887"/>
      <c r="R2519" s="672"/>
      <c r="S2519" s="670"/>
      <c r="T2519" s="671"/>
      <c r="U2519" s="425"/>
    </row>
    <row r="2520" spans="1:21" ht="13.5" customHeight="1" outlineLevel="1">
      <c r="A2520" s="425"/>
      <c r="B2520" s="170">
        <f t="shared" si="40"/>
        <v>2513</v>
      </c>
      <c r="C2520" s="465"/>
      <c r="D2520" s="47">
        <v>8595568905185</v>
      </c>
      <c r="E2520" s="204" t="s">
        <v>702</v>
      </c>
      <c r="F2520" s="582" t="s">
        <v>7974</v>
      </c>
      <c r="G2520" s="715" t="s">
        <v>8568</v>
      </c>
      <c r="H2520" s="723">
        <v>1</v>
      </c>
      <c r="I2520" s="684">
        <v>0.22</v>
      </c>
      <c r="J2520" s="684">
        <v>2.21</v>
      </c>
      <c r="K2520" s="684" t="s">
        <v>9173</v>
      </c>
      <c r="L2520" s="445">
        <v>1132.6080465974035</v>
      </c>
      <c r="M2520" s="446">
        <f>L2520*ЗМІСТ!$E$13/1000*1.2</f>
        <v>71.426612633331189</v>
      </c>
      <c r="N2520" s="874"/>
      <c r="O2520" s="875"/>
      <c r="P2520" s="1033"/>
      <c r="Q2520" s="887"/>
      <c r="R2520" s="672"/>
      <c r="S2520" s="670"/>
      <c r="T2520" s="671"/>
      <c r="U2520" s="425"/>
    </row>
    <row r="2521" spans="1:21" ht="13.5" customHeight="1" outlineLevel="1">
      <c r="A2521" s="425"/>
      <c r="B2521" s="170">
        <f t="shared" si="40"/>
        <v>2514</v>
      </c>
      <c r="C2521" s="465"/>
      <c r="D2521" s="47">
        <v>8595057629257</v>
      </c>
      <c r="E2521" s="204" t="s">
        <v>2979</v>
      </c>
      <c r="F2521" s="582" t="s">
        <v>7975</v>
      </c>
      <c r="G2521" s="715" t="s">
        <v>8568</v>
      </c>
      <c r="H2521" s="723">
        <v>100</v>
      </c>
      <c r="I2521" s="829">
        <v>3.0000000000000001E-3</v>
      </c>
      <c r="J2521" s="684">
        <v>4.0677999999999999E-3</v>
      </c>
      <c r="K2521" s="684" t="s">
        <v>9173</v>
      </c>
      <c r="L2521" s="445">
        <v>134.29330644052283</v>
      </c>
      <c r="M2521" s="446">
        <f>L2521*ЗМІСТ!$E$13/1000*1.2</f>
        <v>8.4690515904361003</v>
      </c>
      <c r="N2521" s="874"/>
      <c r="O2521" s="1050" t="s">
        <v>9171</v>
      </c>
      <c r="P2521" s="1033"/>
      <c r="Q2521" s="1033"/>
      <c r="R2521" s="672"/>
      <c r="S2521" s="670"/>
      <c r="T2521" s="671"/>
      <c r="U2521" s="425"/>
    </row>
    <row r="2522" spans="1:21" ht="13.5" customHeight="1" outlineLevel="1">
      <c r="A2522" s="425"/>
      <c r="B2522" s="170">
        <f t="shared" si="40"/>
        <v>2515</v>
      </c>
      <c r="C2522" s="465"/>
      <c r="D2522" s="47">
        <v>8595057689947</v>
      </c>
      <c r="E2522" s="204" t="s">
        <v>4607</v>
      </c>
      <c r="F2522" s="582" t="s">
        <v>7976</v>
      </c>
      <c r="G2522" s="715" t="s">
        <v>8568</v>
      </c>
      <c r="H2522" s="723">
        <v>100</v>
      </c>
      <c r="I2522" s="829">
        <v>3.0000000000000001E-3</v>
      </c>
      <c r="J2522" s="684">
        <v>4.0677999999999999E-3</v>
      </c>
      <c r="K2522" s="684" t="s">
        <v>9173</v>
      </c>
      <c r="L2522" s="445">
        <v>134.29330644052283</v>
      </c>
      <c r="M2522" s="446">
        <f>L2522*ЗМІСТ!$E$13/1000*1.2</f>
        <v>8.4690515904361003</v>
      </c>
      <c r="N2522" s="874"/>
      <c r="O2522" s="1050" t="s">
        <v>9171</v>
      </c>
      <c r="P2522" s="1033"/>
      <c r="Q2522" s="1033"/>
      <c r="R2522" s="672"/>
      <c r="S2522" s="670"/>
      <c r="T2522" s="671"/>
      <c r="U2522" s="425"/>
    </row>
    <row r="2523" spans="1:21" ht="13.5" customHeight="1" outlineLevel="1">
      <c r="A2523" s="425"/>
      <c r="B2523" s="170">
        <f t="shared" si="40"/>
        <v>2516</v>
      </c>
      <c r="C2523" s="465"/>
      <c r="D2523" s="47">
        <v>8595057629172</v>
      </c>
      <c r="E2523" s="204" t="s">
        <v>2980</v>
      </c>
      <c r="F2523" s="582" t="s">
        <v>7977</v>
      </c>
      <c r="G2523" s="715" t="s">
        <v>8568</v>
      </c>
      <c r="H2523" s="723">
        <v>100</v>
      </c>
      <c r="I2523" s="829">
        <v>3.0000000000000001E-3</v>
      </c>
      <c r="J2523" s="684">
        <v>5.6950000000000004E-3</v>
      </c>
      <c r="K2523" s="684" t="s">
        <v>9173</v>
      </c>
      <c r="L2523" s="445">
        <v>75.327741896470286</v>
      </c>
      <c r="M2523" s="446">
        <f>L2523*ЗМІСТ!$E$13/1000*1.2</f>
        <v>4.7504566625202989</v>
      </c>
      <c r="N2523" s="874"/>
      <c r="O2523" s="1050" t="s">
        <v>9171</v>
      </c>
      <c r="P2523" s="1033"/>
      <c r="Q2523" s="1033"/>
      <c r="R2523" s="672"/>
      <c r="S2523" s="670"/>
      <c r="T2523" s="671"/>
      <c r="U2523" s="425"/>
    </row>
    <row r="2524" spans="1:21" ht="13.5" customHeight="1" outlineLevel="1">
      <c r="A2524" s="425"/>
      <c r="B2524" s="170">
        <f t="shared" si="40"/>
        <v>2517</v>
      </c>
      <c r="C2524" s="465"/>
      <c r="D2524" s="47">
        <v>8595057631694</v>
      </c>
      <c r="E2524" s="204" t="s">
        <v>2981</v>
      </c>
      <c r="F2524" s="582" t="s">
        <v>7978</v>
      </c>
      <c r="G2524" s="715" t="s">
        <v>8568</v>
      </c>
      <c r="H2524" s="723">
        <v>100</v>
      </c>
      <c r="I2524" s="829">
        <v>3.0000000000000001E-3</v>
      </c>
      <c r="J2524" s="684">
        <v>5.8662999999999996E-3</v>
      </c>
      <c r="K2524" s="684" t="s">
        <v>9173</v>
      </c>
      <c r="L2524" s="445">
        <v>116.10687501249194</v>
      </c>
      <c r="M2524" s="446">
        <f>L2524*ЗМІСТ!$E$13/1000*1.2</f>
        <v>7.3221453886877894</v>
      </c>
      <c r="N2524" s="874"/>
      <c r="O2524" s="1050" t="s">
        <v>9171</v>
      </c>
      <c r="P2524" s="1033"/>
      <c r="Q2524" s="1033"/>
      <c r="R2524" s="672"/>
      <c r="S2524" s="670"/>
      <c r="T2524" s="671"/>
      <c r="U2524" s="425"/>
    </row>
    <row r="2525" spans="1:21" ht="13.5" customHeight="1" outlineLevel="1">
      <c r="A2525" s="425"/>
      <c r="B2525" s="170">
        <f t="shared" si="40"/>
        <v>2518</v>
      </c>
      <c r="C2525" s="465"/>
      <c r="D2525" s="47">
        <v>8595568904423</v>
      </c>
      <c r="E2525" s="204" t="s">
        <v>4654</v>
      </c>
      <c r="F2525" s="582" t="s">
        <v>8025</v>
      </c>
      <c r="G2525" s="715" t="s">
        <v>8568</v>
      </c>
      <c r="H2525" s="723">
        <v>10</v>
      </c>
      <c r="I2525" s="684">
        <v>0.12</v>
      </c>
      <c r="J2525" s="684">
        <v>0.51659999999999995</v>
      </c>
      <c r="K2525" s="684" t="s">
        <v>9173</v>
      </c>
      <c r="L2525" s="445">
        <v>2631.6155039688633</v>
      </c>
      <c r="M2525" s="446">
        <f>L2525*ЗМІСТ!$E$13/1000*1.2</f>
        <v>165.95977908381175</v>
      </c>
      <c r="N2525" s="874"/>
      <c r="O2525" s="875"/>
      <c r="P2525" s="1033"/>
      <c r="Q2525" s="887"/>
      <c r="R2525" s="672"/>
      <c r="S2525" s="670"/>
      <c r="T2525" s="671"/>
      <c r="U2525" s="425"/>
    </row>
    <row r="2526" spans="1:21" ht="13.5" customHeight="1" outlineLevel="1">
      <c r="A2526" s="425"/>
      <c r="B2526" s="170">
        <f t="shared" si="40"/>
        <v>2519</v>
      </c>
      <c r="C2526" s="465"/>
      <c r="D2526" s="47">
        <v>8595057633360</v>
      </c>
      <c r="E2526" s="204" t="s">
        <v>4656</v>
      </c>
      <c r="F2526" s="586" t="s">
        <v>8027</v>
      </c>
      <c r="G2526" s="715" t="s">
        <v>8568</v>
      </c>
      <c r="H2526" s="723">
        <v>10</v>
      </c>
      <c r="I2526" s="684">
        <v>0.13700000000000001</v>
      </c>
      <c r="J2526" s="684">
        <v>0.26392500000000002</v>
      </c>
      <c r="K2526" s="684" t="s">
        <v>9173</v>
      </c>
      <c r="L2526" s="445">
        <v>2443.7229999999995</v>
      </c>
      <c r="M2526" s="446">
        <f>L2526*ЗМІСТ!$E$13/1000*1.2</f>
        <v>154.11055627631995</v>
      </c>
      <c r="N2526" s="874"/>
      <c r="O2526" s="875"/>
      <c r="P2526" s="1033"/>
      <c r="Q2526" s="887"/>
      <c r="R2526" s="672"/>
      <c r="S2526" s="670"/>
      <c r="T2526" s="671"/>
      <c r="U2526" s="425"/>
    </row>
    <row r="2527" spans="1:21" ht="13.5" customHeight="1" outlineLevel="1">
      <c r="A2527" s="425"/>
      <c r="B2527" s="170">
        <f t="shared" si="40"/>
        <v>2520</v>
      </c>
      <c r="C2527" s="465"/>
      <c r="D2527" s="47">
        <v>8595057638624</v>
      </c>
      <c r="E2527" s="204" t="s">
        <v>4658</v>
      </c>
      <c r="F2527" s="586" t="s">
        <v>8029</v>
      </c>
      <c r="G2527" s="715" t="s">
        <v>8568</v>
      </c>
      <c r="H2527" s="723">
        <v>10</v>
      </c>
      <c r="I2527" s="684">
        <v>0.157</v>
      </c>
      <c r="J2527" s="684">
        <v>0.10962</v>
      </c>
      <c r="K2527" s="684" t="s">
        <v>9173</v>
      </c>
      <c r="L2527" s="445">
        <v>2483.5647499999995</v>
      </c>
      <c r="M2527" s="446">
        <f>L2527*ЗМІСТ!$E$13/1000*1.2</f>
        <v>156.62313002363996</v>
      </c>
      <c r="N2527" s="874"/>
      <c r="O2527" s="875"/>
      <c r="P2527" s="1033"/>
      <c r="Q2527" s="887"/>
      <c r="R2527" s="672"/>
      <c r="S2527" s="670"/>
      <c r="T2527" s="671"/>
      <c r="U2527" s="425"/>
    </row>
    <row r="2528" spans="1:21" ht="13.5" customHeight="1" outlineLevel="1">
      <c r="A2528" s="425"/>
      <c r="B2528" s="170">
        <f t="shared" si="40"/>
        <v>2521</v>
      </c>
      <c r="C2528" s="465"/>
      <c r="D2528" s="47">
        <v>8595057633766</v>
      </c>
      <c r="E2528" s="204" t="s">
        <v>4660</v>
      </c>
      <c r="F2528" s="586" t="s">
        <v>8031</v>
      </c>
      <c r="G2528" s="715" t="s">
        <v>8568</v>
      </c>
      <c r="H2528" s="723">
        <v>30</v>
      </c>
      <c r="I2528" s="684">
        <v>0.17699999999999999</v>
      </c>
      <c r="J2528" s="684">
        <v>0.17219999999999999</v>
      </c>
      <c r="K2528" s="684" t="s">
        <v>9173</v>
      </c>
      <c r="L2528" s="445">
        <v>4204.23225</v>
      </c>
      <c r="M2528" s="446">
        <f>L2528*ЗМІСТ!$E$13/1000*1.2</f>
        <v>265.13502993683994</v>
      </c>
      <c r="N2528" s="874"/>
      <c r="O2528" s="875"/>
      <c r="P2528" s="1033"/>
      <c r="Q2528" s="887"/>
      <c r="R2528" s="672"/>
      <c r="S2528" s="670"/>
      <c r="T2528" s="671"/>
      <c r="U2528" s="425"/>
    </row>
    <row r="2529" spans="1:21" ht="13.5" customHeight="1" outlineLevel="1">
      <c r="A2529" s="425"/>
      <c r="B2529" s="170">
        <f t="shared" si="40"/>
        <v>2522</v>
      </c>
      <c r="C2529" s="465"/>
      <c r="D2529" s="47">
        <v>8595057633759</v>
      </c>
      <c r="E2529" s="204" t="s">
        <v>4662</v>
      </c>
      <c r="F2529" s="586" t="s">
        <v>8033</v>
      </c>
      <c r="G2529" s="715" t="s">
        <v>8568</v>
      </c>
      <c r="H2529" s="723">
        <v>30</v>
      </c>
      <c r="I2529" s="684">
        <v>0.217</v>
      </c>
      <c r="J2529" s="684">
        <v>0.17219999999999999</v>
      </c>
      <c r="K2529" s="684" t="s">
        <v>9173</v>
      </c>
      <c r="L2529" s="445">
        <v>3399.5969999999993</v>
      </c>
      <c r="M2529" s="446">
        <f>L2529*ЗМІСТ!$E$13/1000*1.2</f>
        <v>214.39164127247994</v>
      </c>
      <c r="N2529" s="874"/>
      <c r="O2529" s="875"/>
      <c r="P2529" s="1033"/>
      <c r="Q2529" s="887"/>
      <c r="R2529" s="672"/>
      <c r="S2529" s="670"/>
      <c r="T2529" s="671"/>
      <c r="U2529" s="425"/>
    </row>
    <row r="2530" spans="1:21" ht="13.5" customHeight="1" outlineLevel="1">
      <c r="A2530" s="425"/>
      <c r="B2530" s="170">
        <f t="shared" si="40"/>
        <v>2523</v>
      </c>
      <c r="C2530" s="465"/>
      <c r="D2530" s="47">
        <v>8595057638600</v>
      </c>
      <c r="E2530" s="204" t="s">
        <v>4664</v>
      </c>
      <c r="F2530" s="586" t="s">
        <v>8035</v>
      </c>
      <c r="G2530" s="715" t="s">
        <v>8568</v>
      </c>
      <c r="H2530" s="723">
        <v>1</v>
      </c>
      <c r="I2530" s="684">
        <v>7.6999999999999999E-2</v>
      </c>
      <c r="J2530" s="684">
        <v>0.22620000000000001</v>
      </c>
      <c r="K2530" s="684" t="s">
        <v>9173</v>
      </c>
      <c r="L2530" s="445">
        <v>1910.5487499999999</v>
      </c>
      <c r="M2530" s="446">
        <f>L2530*ЗМІСТ!$E$13/1000*1.2</f>
        <v>120.48654068219997</v>
      </c>
      <c r="N2530" s="874"/>
      <c r="O2530" s="875"/>
      <c r="P2530" s="1033"/>
      <c r="Q2530" s="887"/>
      <c r="R2530" s="672"/>
      <c r="S2530" s="670"/>
      <c r="T2530" s="671"/>
      <c r="U2530" s="425"/>
    </row>
    <row r="2531" spans="1:21" ht="13.5" customHeight="1" outlineLevel="1">
      <c r="A2531" s="425"/>
      <c r="B2531" s="170">
        <f t="shared" si="40"/>
        <v>2524</v>
      </c>
      <c r="C2531" s="465"/>
      <c r="D2531" s="47">
        <v>8595057638631</v>
      </c>
      <c r="E2531" s="204" t="s">
        <v>4666</v>
      </c>
      <c r="F2531" s="586" t="s">
        <v>8037</v>
      </c>
      <c r="G2531" s="715" t="s">
        <v>8568</v>
      </c>
      <c r="H2531" s="723">
        <v>30</v>
      </c>
      <c r="I2531" s="684">
        <v>0.25700000000000001</v>
      </c>
      <c r="J2531" s="684">
        <v>0.27300000000000002</v>
      </c>
      <c r="K2531" s="684" t="s">
        <v>9173</v>
      </c>
      <c r="L2531" s="445">
        <v>5345.5492499999991</v>
      </c>
      <c r="M2531" s="446">
        <f>L2531*ЗМІСТ!$E$13/1000*1.2</f>
        <v>337.11086261411992</v>
      </c>
      <c r="N2531" s="874"/>
      <c r="O2531" s="875"/>
      <c r="P2531" s="1033"/>
      <c r="Q2531" s="887"/>
      <c r="R2531" s="672"/>
      <c r="S2531" s="670"/>
      <c r="T2531" s="671"/>
      <c r="U2531" s="425"/>
    </row>
    <row r="2532" spans="1:21" ht="13.5" customHeight="1" outlineLevel="1">
      <c r="A2532" s="425"/>
      <c r="B2532" s="170">
        <f t="shared" si="40"/>
        <v>2525</v>
      </c>
      <c r="C2532" s="465"/>
      <c r="D2532" s="47">
        <v>8595057638648</v>
      </c>
      <c r="E2532" s="204" t="s">
        <v>4668</v>
      </c>
      <c r="F2532" s="586" t="s">
        <v>8039</v>
      </c>
      <c r="G2532" s="715" t="s">
        <v>8568</v>
      </c>
      <c r="H2532" s="723">
        <v>20</v>
      </c>
      <c r="I2532" s="684">
        <v>0.29699999999999999</v>
      </c>
      <c r="J2532" s="684">
        <v>0.40949999999999998</v>
      </c>
      <c r="K2532" s="684" t="s">
        <v>9173</v>
      </c>
      <c r="L2532" s="445">
        <v>5456.0134999999991</v>
      </c>
      <c r="M2532" s="446">
        <f>L2532*ЗМІСТ!$E$13/1000*1.2</f>
        <v>344.07716240183998</v>
      </c>
      <c r="N2532" s="874"/>
      <c r="O2532" s="875"/>
      <c r="P2532" s="1033"/>
      <c r="Q2532" s="887"/>
      <c r="R2532" s="672"/>
      <c r="S2532" s="670"/>
      <c r="T2532" s="671"/>
      <c r="U2532" s="425"/>
    </row>
    <row r="2533" spans="1:21" ht="13.5" customHeight="1" outlineLevel="1">
      <c r="A2533" s="425"/>
      <c r="B2533" s="170">
        <f t="shared" si="40"/>
        <v>2526</v>
      </c>
      <c r="C2533" s="465"/>
      <c r="D2533" s="47">
        <v>8595057638655</v>
      </c>
      <c r="E2533" s="204" t="s">
        <v>4670</v>
      </c>
      <c r="F2533" s="586" t="s">
        <v>8041</v>
      </c>
      <c r="G2533" s="715" t="s">
        <v>8568</v>
      </c>
      <c r="H2533" s="723">
        <v>20</v>
      </c>
      <c r="I2533" s="684">
        <v>0.33700000000000002</v>
      </c>
      <c r="J2533" s="684">
        <v>0.50714999999999999</v>
      </c>
      <c r="K2533" s="684" t="s">
        <v>9173</v>
      </c>
      <c r="L2533" s="445">
        <v>4693.0855000000001</v>
      </c>
      <c r="M2533" s="446">
        <f>L2533*ЗМІСТ!$E$13/1000*1.2</f>
        <v>295.96399307832002</v>
      </c>
      <c r="N2533" s="874"/>
      <c r="O2533" s="875"/>
      <c r="P2533" s="1033"/>
      <c r="Q2533" s="887"/>
      <c r="R2533" s="672"/>
      <c r="S2533" s="670"/>
      <c r="T2533" s="671"/>
      <c r="U2533" s="425"/>
    </row>
    <row r="2534" spans="1:21" ht="13.5" customHeight="1" outlineLevel="1">
      <c r="A2534" s="425"/>
      <c r="B2534" s="170">
        <f t="shared" si="40"/>
        <v>2527</v>
      </c>
      <c r="C2534" s="465"/>
      <c r="D2534" s="47">
        <v>8595057638662</v>
      </c>
      <c r="E2534" s="204" t="s">
        <v>4672</v>
      </c>
      <c r="F2534" s="586" t="s">
        <v>8043</v>
      </c>
      <c r="G2534" s="715" t="s">
        <v>8568</v>
      </c>
      <c r="H2534" s="723">
        <v>1</v>
      </c>
      <c r="I2534" s="684">
        <v>0.377</v>
      </c>
      <c r="J2534" s="684">
        <v>3.4887000000000001</v>
      </c>
      <c r="K2534" s="684" t="s">
        <v>9173</v>
      </c>
      <c r="L2534" s="445">
        <v>3223.1534999999994</v>
      </c>
      <c r="M2534" s="446">
        <f>L2534*ЗМІСТ!$E$13/1000*1.2</f>
        <v>203.26443661943998</v>
      </c>
      <c r="N2534" s="874"/>
      <c r="O2534" s="875"/>
      <c r="P2534" s="1033"/>
      <c r="Q2534" s="887"/>
      <c r="R2534" s="672"/>
      <c r="S2534" s="670"/>
      <c r="T2534" s="671"/>
      <c r="U2534" s="425"/>
    </row>
    <row r="2535" spans="1:21" ht="13.5" customHeight="1" outlineLevel="1">
      <c r="A2535" s="425"/>
      <c r="B2535" s="170">
        <f t="shared" si="40"/>
        <v>2528</v>
      </c>
      <c r="C2535" s="465"/>
      <c r="D2535" s="47">
        <v>8595057632820</v>
      </c>
      <c r="E2535" s="204" t="s">
        <v>4674</v>
      </c>
      <c r="F2535" s="586" t="s">
        <v>8045</v>
      </c>
      <c r="G2535" s="715" t="s">
        <v>8568</v>
      </c>
      <c r="H2535" s="723">
        <v>20</v>
      </c>
      <c r="I2535" s="684">
        <v>9.7000000000000003E-2</v>
      </c>
      <c r="J2535" s="684">
        <v>0.13196250000000001</v>
      </c>
      <c r="K2535" s="684" t="s">
        <v>9173</v>
      </c>
      <c r="L2535" s="445">
        <v>2975.3905</v>
      </c>
      <c r="M2535" s="446">
        <f>L2535*ЗМІСТ!$E$13/1000*1.2</f>
        <v>187.63955042952</v>
      </c>
      <c r="N2535" s="874"/>
      <c r="O2535" s="875"/>
      <c r="P2535" s="1033"/>
      <c r="Q2535" s="887"/>
      <c r="R2535" s="672"/>
      <c r="S2535" s="670"/>
      <c r="T2535" s="671"/>
      <c r="U2535" s="425"/>
    </row>
    <row r="2536" spans="1:21" ht="13.5" customHeight="1" outlineLevel="1">
      <c r="A2536" s="425"/>
      <c r="B2536" s="170">
        <f t="shared" si="40"/>
        <v>2529</v>
      </c>
      <c r="C2536" s="465"/>
      <c r="D2536" s="47">
        <v>8595057638617</v>
      </c>
      <c r="E2536" s="204" t="s">
        <v>4676</v>
      </c>
      <c r="F2536" s="586" t="s">
        <v>8047</v>
      </c>
      <c r="G2536" s="715" t="s">
        <v>8568</v>
      </c>
      <c r="H2536" s="723">
        <v>1</v>
      </c>
      <c r="I2536" s="684">
        <v>0.11700000000000001</v>
      </c>
      <c r="J2536" s="684">
        <v>0.66120000000000001</v>
      </c>
      <c r="K2536" s="684" t="s">
        <v>9173</v>
      </c>
      <c r="L2536" s="445">
        <v>2306.0859999999998</v>
      </c>
      <c r="M2536" s="446">
        <f>L2536*ЗМІСТ!$E$13/1000*1.2</f>
        <v>145.43063853023997</v>
      </c>
      <c r="N2536" s="874"/>
      <c r="O2536" s="875"/>
      <c r="P2536" s="1033"/>
      <c r="Q2536" s="887"/>
      <c r="R2536" s="672"/>
      <c r="S2536" s="670"/>
      <c r="T2536" s="671"/>
      <c r="U2536" s="425"/>
    </row>
    <row r="2537" spans="1:21" ht="13.5" customHeight="1" outlineLevel="1">
      <c r="A2537" s="425"/>
      <c r="B2537" s="170">
        <f t="shared" si="40"/>
        <v>2530</v>
      </c>
      <c r="C2537" s="465"/>
      <c r="D2537" s="47">
        <v>8595057638341</v>
      </c>
      <c r="E2537" s="204" t="s">
        <v>4678</v>
      </c>
      <c r="F2537" s="586" t="s">
        <v>8049</v>
      </c>
      <c r="G2537" s="715" t="s">
        <v>8568</v>
      </c>
      <c r="H2537" s="723">
        <v>1</v>
      </c>
      <c r="I2537" s="684">
        <v>3.3000000000000002E-2</v>
      </c>
      <c r="J2537" s="684">
        <v>0.21967500000000001</v>
      </c>
      <c r="K2537" s="684" t="s">
        <v>9173</v>
      </c>
      <c r="L2537" s="445">
        <v>1580.9702500000001</v>
      </c>
      <c r="M2537" s="446">
        <f>L2537*ЗМІСТ!$E$13/1000*1.2</f>
        <v>99.70205489076001</v>
      </c>
      <c r="N2537" s="874"/>
      <c r="O2537" s="875"/>
      <c r="P2537" s="1033"/>
      <c r="Q2537" s="887"/>
      <c r="R2537" s="672"/>
      <c r="S2537" s="670"/>
      <c r="T2537" s="671"/>
      <c r="U2537" s="425"/>
    </row>
    <row r="2538" spans="1:21" ht="13.5" customHeight="1" outlineLevel="1">
      <c r="A2538" s="425"/>
      <c r="B2538" s="170">
        <f t="shared" si="40"/>
        <v>2531</v>
      </c>
      <c r="C2538" s="470"/>
      <c r="D2538" s="47">
        <v>8595057631755</v>
      </c>
      <c r="E2538" s="204" t="s">
        <v>4690</v>
      </c>
      <c r="F2538" s="586" t="s">
        <v>8061</v>
      </c>
      <c r="G2538" s="715" t="s">
        <v>8568</v>
      </c>
      <c r="H2538" s="723">
        <v>50</v>
      </c>
      <c r="I2538" s="684">
        <v>6.8000000000000005E-2</v>
      </c>
      <c r="J2538" s="684">
        <v>5.2784999999999999E-2</v>
      </c>
      <c r="K2538" s="684" t="s">
        <v>9173</v>
      </c>
      <c r="L2538" s="445">
        <v>1811.0007499999995</v>
      </c>
      <c r="M2538" s="446">
        <f>L2538*ЗМІСТ!$E$13/1000*1.2</f>
        <v>114.20866153787996</v>
      </c>
      <c r="N2538" s="874"/>
      <c r="O2538" s="875"/>
      <c r="P2538" s="1033"/>
      <c r="Q2538" s="887"/>
      <c r="R2538" s="672"/>
      <c r="S2538" s="670"/>
      <c r="T2538" s="671"/>
      <c r="U2538" s="425"/>
    </row>
    <row r="2539" spans="1:21" ht="13.5" customHeight="1" outlineLevel="1">
      <c r="A2539" s="425"/>
      <c r="B2539" s="170">
        <f t="shared" si="40"/>
        <v>2532</v>
      </c>
      <c r="C2539" s="465"/>
      <c r="D2539" s="47">
        <v>8595568936752</v>
      </c>
      <c r="E2539" s="204" t="s">
        <v>5169</v>
      </c>
      <c r="F2539" s="582" t="s">
        <v>8083</v>
      </c>
      <c r="G2539" s="715" t="s">
        <v>8568</v>
      </c>
      <c r="H2539" s="723">
        <v>25</v>
      </c>
      <c r="I2539" s="684">
        <v>0.2</v>
      </c>
      <c r="J2539" s="684">
        <v>4.8000000000000001E-2</v>
      </c>
      <c r="K2539" s="684" t="s">
        <v>9173</v>
      </c>
      <c r="L2539" s="445">
        <v>2431.4805947226264</v>
      </c>
      <c r="M2539" s="446">
        <f>L2539*ЗМІСТ!$E$13/1000*1.2</f>
        <v>153.33850318869253</v>
      </c>
      <c r="N2539" s="874"/>
      <c r="O2539" s="875"/>
      <c r="P2539" s="1033"/>
      <c r="Q2539" s="887"/>
      <c r="R2539" s="672"/>
      <c r="S2539" s="670"/>
      <c r="T2539" s="671"/>
      <c r="U2539" s="425"/>
    </row>
    <row r="2540" spans="1:21" ht="13.5" customHeight="1" outlineLevel="1">
      <c r="A2540" s="425"/>
      <c r="B2540" s="170">
        <f t="shared" si="40"/>
        <v>2533</v>
      </c>
      <c r="C2540" s="469"/>
      <c r="D2540" s="47">
        <v>8595568936714</v>
      </c>
      <c r="E2540" s="204" t="s">
        <v>5170</v>
      </c>
      <c r="F2540" s="582" t="s">
        <v>8084</v>
      </c>
      <c r="G2540" s="715" t="s">
        <v>8568</v>
      </c>
      <c r="H2540" s="723">
        <v>25</v>
      </c>
      <c r="I2540" s="684">
        <v>0.2</v>
      </c>
      <c r="J2540" s="684">
        <v>4.8000000000000001E-2</v>
      </c>
      <c r="K2540" s="684" t="s">
        <v>9173</v>
      </c>
      <c r="L2540" s="445">
        <v>1673.2398526083648</v>
      </c>
      <c r="M2540" s="446">
        <f>L2540*ЗМІСТ!$E$13/1000*1.2</f>
        <v>105.52093034651749</v>
      </c>
      <c r="N2540" s="874">
        <v>-6.0958856134396139E-2</v>
      </c>
      <c r="O2540" s="875"/>
      <c r="P2540" s="1033"/>
      <c r="Q2540" s="887"/>
      <c r="R2540" s="672"/>
      <c r="S2540" s="670"/>
      <c r="T2540" s="671"/>
      <c r="U2540" s="425"/>
    </row>
    <row r="2541" spans="1:21" ht="13.5" customHeight="1" outlineLevel="1">
      <c r="A2541" s="425"/>
      <c r="B2541" s="170">
        <f t="shared" si="40"/>
        <v>2534</v>
      </c>
      <c r="C2541" s="469"/>
      <c r="D2541" s="47">
        <v>8595568936721</v>
      </c>
      <c r="E2541" s="204" t="s">
        <v>5171</v>
      </c>
      <c r="F2541" s="586" t="s">
        <v>8085</v>
      </c>
      <c r="G2541" s="715" t="s">
        <v>8568</v>
      </c>
      <c r="H2541" s="723">
        <v>50</v>
      </c>
      <c r="I2541" s="684">
        <v>0.04</v>
      </c>
      <c r="J2541" s="684">
        <v>2.4E-2</v>
      </c>
      <c r="K2541" s="684" t="s">
        <v>9173</v>
      </c>
      <c r="L2541" s="445">
        <v>2020.7567499999998</v>
      </c>
      <c r="M2541" s="446">
        <f>L2541*ЗМІСТ!$E$13/1000*1.2</f>
        <v>127.43668036091996</v>
      </c>
      <c r="N2541" s="874"/>
      <c r="O2541" s="875"/>
      <c r="P2541" s="1033"/>
      <c r="Q2541" s="887"/>
      <c r="R2541" s="672"/>
      <c r="S2541" s="670"/>
      <c r="T2541" s="671"/>
      <c r="U2541" s="425"/>
    </row>
    <row r="2542" spans="1:21" ht="13.5" customHeight="1" outlineLevel="1">
      <c r="A2542" s="425"/>
      <c r="B2542" s="170">
        <f t="shared" ref="B2542:B2604" si="41">B2541+1</f>
        <v>2535</v>
      </c>
      <c r="C2542" s="469"/>
      <c r="D2542" s="47">
        <v>8595568936684</v>
      </c>
      <c r="E2542" s="204" t="s">
        <v>5172</v>
      </c>
      <c r="F2542" s="582" t="s">
        <v>8086</v>
      </c>
      <c r="G2542" s="715" t="s">
        <v>8568</v>
      </c>
      <c r="H2542" s="723">
        <v>50</v>
      </c>
      <c r="I2542" s="684">
        <v>0.04</v>
      </c>
      <c r="J2542" s="684">
        <v>2.4E-2</v>
      </c>
      <c r="K2542" s="684" t="s">
        <v>9173</v>
      </c>
      <c r="L2542" s="445">
        <v>806.76637875595736</v>
      </c>
      <c r="M2542" s="446">
        <f>L2542*ЗМІСТ!$E$13/1000*1.2</f>
        <v>50.877785827245084</v>
      </c>
      <c r="N2542" s="874"/>
      <c r="O2542" s="875"/>
      <c r="P2542" s="1033"/>
      <c r="Q2542" s="887"/>
      <c r="R2542" s="672"/>
      <c r="S2542" s="670"/>
      <c r="T2542" s="671"/>
      <c r="U2542" s="425"/>
    </row>
    <row r="2543" spans="1:21" ht="13.5" customHeight="1" outlineLevel="1">
      <c r="A2543" s="425"/>
      <c r="B2543" s="170">
        <f t="shared" si="41"/>
        <v>2536</v>
      </c>
      <c r="C2543" s="469"/>
      <c r="D2543" s="47">
        <v>8595568936691</v>
      </c>
      <c r="E2543" s="204" t="s">
        <v>5173</v>
      </c>
      <c r="F2543" s="582" t="s">
        <v>8087</v>
      </c>
      <c r="G2543" s="715" t="s">
        <v>8568</v>
      </c>
      <c r="H2543" s="723">
        <v>50</v>
      </c>
      <c r="I2543" s="684">
        <v>0.1</v>
      </c>
      <c r="J2543" s="684">
        <v>2.4E-2</v>
      </c>
      <c r="K2543" s="684" t="s">
        <v>9173</v>
      </c>
      <c r="L2543" s="445">
        <v>1380.7717213485489</v>
      </c>
      <c r="M2543" s="446">
        <f>L2543*ЗМІСТ!$E$13/1000*1.2</f>
        <v>87.076766911649472</v>
      </c>
      <c r="N2543" s="874">
        <v>-3.8746195603368505E-2</v>
      </c>
      <c r="O2543" s="875"/>
      <c r="P2543" s="1033"/>
      <c r="Q2543" s="887"/>
      <c r="R2543" s="672"/>
      <c r="S2543" s="670"/>
      <c r="T2543" s="671"/>
      <c r="U2543" s="425"/>
    </row>
    <row r="2544" spans="1:21" ht="13.5" customHeight="1" outlineLevel="1">
      <c r="A2544" s="425"/>
      <c r="B2544" s="170">
        <f t="shared" si="41"/>
        <v>2537</v>
      </c>
      <c r="C2544" s="466"/>
      <c r="D2544" s="47">
        <v>8595568936745</v>
      </c>
      <c r="E2544" s="204" t="s">
        <v>5174</v>
      </c>
      <c r="F2544" s="582" t="s">
        <v>8088</v>
      </c>
      <c r="G2544" s="715" t="s">
        <v>8568</v>
      </c>
      <c r="H2544" s="723">
        <v>25</v>
      </c>
      <c r="I2544" s="684">
        <v>0.15</v>
      </c>
      <c r="J2544" s="684">
        <v>4.8000000000000001E-2</v>
      </c>
      <c r="K2544" s="684" t="s">
        <v>9173</v>
      </c>
      <c r="L2544" s="445">
        <v>2240.8432740135072</v>
      </c>
      <c r="M2544" s="446">
        <f>L2544*ЗМІСТ!$E$13/1000*1.2</f>
        <v>141.31618169746395</v>
      </c>
      <c r="N2544" s="874"/>
      <c r="O2544" s="875"/>
      <c r="P2544" s="1033"/>
      <c r="Q2544" s="887"/>
      <c r="R2544" s="672"/>
      <c r="S2544" s="670"/>
      <c r="T2544" s="671"/>
      <c r="U2544" s="425"/>
    </row>
    <row r="2545" spans="1:21" ht="13.5" customHeight="1" outlineLevel="1">
      <c r="A2545" s="425"/>
      <c r="B2545" s="170">
        <f t="shared" si="41"/>
        <v>2538</v>
      </c>
      <c r="C2545" s="466"/>
      <c r="D2545" s="47">
        <v>8595568936707</v>
      </c>
      <c r="E2545" s="204" t="s">
        <v>5175</v>
      </c>
      <c r="F2545" s="582" t="s">
        <v>8089</v>
      </c>
      <c r="G2545" s="715" t="s">
        <v>8568</v>
      </c>
      <c r="H2545" s="723">
        <v>25</v>
      </c>
      <c r="I2545" s="684">
        <v>0.15</v>
      </c>
      <c r="J2545" s="684">
        <v>4.8000000000000001E-2</v>
      </c>
      <c r="K2545" s="684" t="s">
        <v>9173</v>
      </c>
      <c r="L2545" s="445">
        <v>1645.3878933558392</v>
      </c>
      <c r="M2545" s="446">
        <f>L2545*ЗМІСТ!$E$13/1000*1.2</f>
        <v>103.76447884452969</v>
      </c>
      <c r="N2545" s="874">
        <v>-4.6861592412389831E-2</v>
      </c>
      <c r="O2545" s="875"/>
      <c r="P2545" s="1033"/>
      <c r="Q2545" s="887"/>
      <c r="R2545" s="672"/>
      <c r="S2545" s="670"/>
      <c r="T2545" s="671"/>
      <c r="U2545" s="425"/>
    </row>
    <row r="2546" spans="1:21" ht="13.5" customHeight="1" outlineLevel="1">
      <c r="A2546" s="425"/>
      <c r="B2546" s="170">
        <f t="shared" si="41"/>
        <v>2539</v>
      </c>
      <c r="C2546" s="465"/>
      <c r="D2546" s="47">
        <v>8595057639751</v>
      </c>
      <c r="E2546" s="204" t="s">
        <v>4712</v>
      </c>
      <c r="F2546" s="582" t="s">
        <v>4713</v>
      </c>
      <c r="G2546" s="715" t="s">
        <v>8568</v>
      </c>
      <c r="H2546" s="723">
        <v>50</v>
      </c>
      <c r="I2546" s="684">
        <v>7.0000000000000007E-2</v>
      </c>
      <c r="J2546" s="684">
        <v>3.9199999999999999E-2</v>
      </c>
      <c r="K2546" s="684" t="s">
        <v>9173</v>
      </c>
      <c r="L2546" s="445">
        <v>1278.5789011722341</v>
      </c>
      <c r="M2546" s="446">
        <f>L2546*ЗМІСТ!$E$13/1000*1.2</f>
        <v>80.632095250901571</v>
      </c>
      <c r="N2546" s="874"/>
      <c r="O2546" s="875"/>
      <c r="P2546" s="1033"/>
      <c r="Q2546" s="887"/>
      <c r="R2546" s="672"/>
      <c r="S2546" s="670"/>
      <c r="T2546" s="671"/>
      <c r="U2546" s="425"/>
    </row>
    <row r="2547" spans="1:21" ht="13.5" customHeight="1" outlineLevel="1">
      <c r="A2547" s="425"/>
      <c r="B2547" s="170">
        <f t="shared" si="41"/>
        <v>2540</v>
      </c>
      <c r="C2547" s="469"/>
      <c r="D2547" s="47">
        <v>8595057633391</v>
      </c>
      <c r="E2547" s="204" t="s">
        <v>2852</v>
      </c>
      <c r="F2547" s="582" t="s">
        <v>8091</v>
      </c>
      <c r="G2547" s="715" t="s">
        <v>8568</v>
      </c>
      <c r="H2547" s="723">
        <v>10</v>
      </c>
      <c r="I2547" s="684">
        <v>0.435</v>
      </c>
      <c r="J2547" s="684">
        <v>1.4537249999999999</v>
      </c>
      <c r="K2547" s="684" t="s">
        <v>9173</v>
      </c>
      <c r="L2547" s="445">
        <v>6196.070834667933</v>
      </c>
      <c r="M2547" s="446">
        <f>L2547*ЗМІСТ!$E$13/1000*1.2</f>
        <v>390.74801974616491</v>
      </c>
      <c r="N2547" s="874">
        <v>-3.0203832381496504E-2</v>
      </c>
      <c r="O2547" s="875"/>
      <c r="P2547" s="1033"/>
      <c r="Q2547" s="887"/>
      <c r="R2547" s="672"/>
      <c r="S2547" s="670"/>
      <c r="T2547" s="671"/>
      <c r="U2547" s="425"/>
    </row>
    <row r="2548" spans="1:21" ht="13.5" customHeight="1" outlineLevel="1">
      <c r="A2548" s="425"/>
      <c r="B2548" s="170">
        <f t="shared" si="41"/>
        <v>2541</v>
      </c>
      <c r="C2548" s="465"/>
      <c r="D2548" s="47">
        <v>8595057638129</v>
      </c>
      <c r="E2548" s="204" t="s">
        <v>2849</v>
      </c>
      <c r="F2548" s="582" t="s">
        <v>8093</v>
      </c>
      <c r="G2548" s="715" t="s">
        <v>8568</v>
      </c>
      <c r="H2548" s="723">
        <v>20</v>
      </c>
      <c r="I2548" s="684">
        <v>0.23400000000000001</v>
      </c>
      <c r="J2548" s="684">
        <v>0.72686249999999997</v>
      </c>
      <c r="K2548" s="684" t="s">
        <v>9173</v>
      </c>
      <c r="L2548" s="445">
        <v>5381.3228262920202</v>
      </c>
      <c r="M2548" s="446">
        <f>L2548*ЗМІСТ!$E$13/1000*1.2</f>
        <v>339.36688170562775</v>
      </c>
      <c r="N2548" s="874"/>
      <c r="O2548" s="875"/>
      <c r="P2548" s="1033"/>
      <c r="Q2548" s="887"/>
      <c r="R2548" s="672"/>
      <c r="S2548" s="670"/>
      <c r="T2548" s="671"/>
      <c r="U2548" s="425"/>
    </row>
    <row r="2549" spans="1:21" ht="13.5" customHeight="1" outlineLevel="1">
      <c r="A2549" s="425"/>
      <c r="B2549" s="170">
        <f t="shared" si="41"/>
        <v>2542</v>
      </c>
      <c r="C2549" s="465"/>
      <c r="D2549" s="47">
        <v>8595057628380</v>
      </c>
      <c r="E2549" s="204" t="s">
        <v>2850</v>
      </c>
      <c r="F2549" s="582" t="s">
        <v>8095</v>
      </c>
      <c r="G2549" s="715" t="s">
        <v>8568</v>
      </c>
      <c r="H2549" s="723">
        <v>10</v>
      </c>
      <c r="I2549" s="684">
        <v>0.29399999999999998</v>
      </c>
      <c r="J2549" s="684">
        <v>1.4537249999999999</v>
      </c>
      <c r="K2549" s="684" t="s">
        <v>9173</v>
      </c>
      <c r="L2549" s="445">
        <v>5564.1594406009035</v>
      </c>
      <c r="M2549" s="446">
        <f>L2549*ЗМІСТ!$E$13/1000*1.2</f>
        <v>350.89726069654483</v>
      </c>
      <c r="N2549" s="874">
        <v>-2.8650244575026945E-2</v>
      </c>
      <c r="O2549" s="875"/>
      <c r="P2549" s="1033"/>
      <c r="Q2549" s="887"/>
      <c r="R2549" s="672"/>
      <c r="S2549" s="670"/>
      <c r="T2549" s="671"/>
      <c r="U2549" s="425"/>
    </row>
    <row r="2550" spans="1:21" ht="13.5" customHeight="1" outlineLevel="1">
      <c r="A2550" s="425"/>
      <c r="B2550" s="170">
        <f t="shared" si="41"/>
        <v>2543</v>
      </c>
      <c r="C2550" s="465"/>
      <c r="D2550" s="47">
        <v>8595057630390</v>
      </c>
      <c r="E2550" s="204" t="s">
        <v>2851</v>
      </c>
      <c r="F2550" s="582" t="s">
        <v>8097</v>
      </c>
      <c r="G2550" s="715" t="s">
        <v>8568</v>
      </c>
      <c r="H2550" s="723">
        <v>10</v>
      </c>
      <c r="I2550" s="684">
        <v>0.36099999999999999</v>
      </c>
      <c r="J2550" s="684">
        <v>1.4537249999999999</v>
      </c>
      <c r="K2550" s="684" t="s">
        <v>9173</v>
      </c>
      <c r="L2550" s="445">
        <v>7384.3948595233314</v>
      </c>
      <c r="M2550" s="446">
        <f>L2550*ЗМІСТ!$E$13/1000*1.2</f>
        <v>465.68829591780178</v>
      </c>
      <c r="N2550" s="874">
        <v>-4.6866225086793015E-2</v>
      </c>
      <c r="O2550" s="875"/>
      <c r="P2550" s="1033"/>
      <c r="Q2550" s="887"/>
      <c r="R2550" s="672"/>
      <c r="S2550" s="670"/>
      <c r="T2550" s="671"/>
      <c r="U2550" s="425"/>
    </row>
    <row r="2551" spans="1:21" ht="13.5" customHeight="1" outlineLevel="1">
      <c r="A2551" s="425"/>
      <c r="B2551" s="170">
        <f t="shared" si="41"/>
        <v>2544</v>
      </c>
      <c r="C2551" s="465"/>
      <c r="D2551" s="47">
        <v>8595057635371</v>
      </c>
      <c r="E2551" s="204" t="s">
        <v>4719</v>
      </c>
      <c r="F2551" s="582" t="s">
        <v>8099</v>
      </c>
      <c r="G2551" s="715" t="s">
        <v>8568</v>
      </c>
      <c r="H2551" s="723">
        <v>100</v>
      </c>
      <c r="I2551" s="684">
        <v>0.02</v>
      </c>
      <c r="J2551" s="684">
        <v>1.41488E-2</v>
      </c>
      <c r="K2551" s="684" t="s">
        <v>9173</v>
      </c>
      <c r="L2551" s="445">
        <v>2239.1984666723893</v>
      </c>
      <c r="M2551" s="446">
        <f>L2551*ЗМІСТ!$E$13/1000*1.2</f>
        <v>141.21245383047287</v>
      </c>
      <c r="N2551" s="874"/>
      <c r="O2551" s="875"/>
      <c r="P2551" s="1033"/>
      <c r="Q2551" s="887"/>
      <c r="R2551" s="672"/>
      <c r="S2551" s="670"/>
      <c r="T2551" s="671"/>
      <c r="U2551" s="425"/>
    </row>
    <row r="2552" spans="1:21" ht="13.5" customHeight="1" outlineLevel="1">
      <c r="A2552" s="425"/>
      <c r="B2552" s="170">
        <f t="shared" si="41"/>
        <v>2545</v>
      </c>
      <c r="C2552" s="469"/>
      <c r="D2552" s="47">
        <v>8595568931207</v>
      </c>
      <c r="E2552" s="204" t="s">
        <v>3007</v>
      </c>
      <c r="F2552" s="582" t="s">
        <v>8100</v>
      </c>
      <c r="G2552" s="715" t="s">
        <v>8568</v>
      </c>
      <c r="H2552" s="723">
        <v>100</v>
      </c>
      <c r="I2552" s="829">
        <v>3.8E-3</v>
      </c>
      <c r="J2552" s="684">
        <v>4.7E-2</v>
      </c>
      <c r="K2552" s="684" t="s">
        <v>9173</v>
      </c>
      <c r="L2552" s="445">
        <v>152.36746969877797</v>
      </c>
      <c r="M2552" s="446">
        <f>L2552*ЗМІСТ!$E$13/1000*1.2</f>
        <v>9.6088777302885813</v>
      </c>
      <c r="N2552" s="874"/>
      <c r="O2552" s="875"/>
      <c r="P2552" s="1033"/>
      <c r="Q2552" s="887"/>
      <c r="R2552" s="672"/>
      <c r="S2552" s="670"/>
      <c r="T2552" s="671"/>
      <c r="U2552" s="425"/>
    </row>
    <row r="2553" spans="1:21" ht="13.5" customHeight="1" outlineLevel="1">
      <c r="A2553" s="425"/>
      <c r="B2553" s="170">
        <f t="shared" si="41"/>
        <v>2546</v>
      </c>
      <c r="C2553" s="469"/>
      <c r="D2553" s="47">
        <v>8595568931214</v>
      </c>
      <c r="E2553" s="204" t="s">
        <v>3008</v>
      </c>
      <c r="F2553" s="582" t="s">
        <v>8101</v>
      </c>
      <c r="G2553" s="715" t="s">
        <v>8568</v>
      </c>
      <c r="H2553" s="723">
        <v>100</v>
      </c>
      <c r="I2553" s="829">
        <v>4.5999999999999999E-3</v>
      </c>
      <c r="J2553" s="684">
        <v>4.7E-2</v>
      </c>
      <c r="K2553" s="684" t="s">
        <v>9173</v>
      </c>
      <c r="L2553" s="445">
        <v>345.37374990687806</v>
      </c>
      <c r="M2553" s="446">
        <f>L2553*ЗМІСТ!$E$13/1000*1.2</f>
        <v>21.780594904327373</v>
      </c>
      <c r="N2553" s="874"/>
      <c r="O2553" s="875"/>
      <c r="P2553" s="1033"/>
      <c r="Q2553" s="887"/>
      <c r="R2553" s="672"/>
      <c r="S2553" s="670"/>
      <c r="T2553" s="671"/>
      <c r="U2553" s="425"/>
    </row>
    <row r="2554" spans="1:21" ht="13.5" customHeight="1" outlineLevel="1">
      <c r="A2554" s="425"/>
      <c r="B2554" s="170">
        <f t="shared" si="41"/>
        <v>2547</v>
      </c>
      <c r="C2554" s="469"/>
      <c r="D2554" s="47">
        <v>8595057635289</v>
      </c>
      <c r="E2554" s="204" t="s">
        <v>2793</v>
      </c>
      <c r="F2554" s="582" t="s">
        <v>8103</v>
      </c>
      <c r="G2554" s="715" t="s">
        <v>8568</v>
      </c>
      <c r="H2554" s="723">
        <v>1</v>
      </c>
      <c r="I2554" s="684">
        <v>1.857</v>
      </c>
      <c r="J2554" s="684">
        <v>22.449034999999999</v>
      </c>
      <c r="K2554" s="684" t="s">
        <v>9173</v>
      </c>
      <c r="L2554" s="445">
        <v>18688.488464967508</v>
      </c>
      <c r="M2554" s="446">
        <f>L2554*ЗМІСТ!$E$13/1000*1.2</f>
        <v>1178.5678463965562</v>
      </c>
      <c r="N2554" s="874">
        <v>-5.320006694258423E-2</v>
      </c>
      <c r="O2554" s="875"/>
      <c r="P2554" s="1033"/>
      <c r="Q2554" s="887"/>
      <c r="R2554" s="672"/>
      <c r="S2554" s="670"/>
      <c r="T2554" s="671"/>
      <c r="U2554" s="425"/>
    </row>
    <row r="2555" spans="1:21" ht="13.5" customHeight="1" outlineLevel="1">
      <c r="A2555" s="425"/>
      <c r="B2555" s="170">
        <f t="shared" si="41"/>
        <v>2548</v>
      </c>
      <c r="C2555" s="469"/>
      <c r="D2555" s="47">
        <v>8595057637535</v>
      </c>
      <c r="E2555" s="204" t="s">
        <v>2794</v>
      </c>
      <c r="F2555" s="582" t="s">
        <v>8105</v>
      </c>
      <c r="G2555" s="715" t="s">
        <v>8568</v>
      </c>
      <c r="H2555" s="723">
        <v>1</v>
      </c>
      <c r="I2555" s="684">
        <v>2.569</v>
      </c>
      <c r="J2555" s="684">
        <v>27.946034999999998</v>
      </c>
      <c r="K2555" s="684" t="s">
        <v>9173</v>
      </c>
      <c r="L2555" s="445">
        <v>23561.429891275526</v>
      </c>
      <c r="M2555" s="446">
        <f>L2555*ЗМІСТ!$E$13/1000*1.2</f>
        <v>1485.8742448346172</v>
      </c>
      <c r="N2555" s="874">
        <v>-6.0417306446060845E-2</v>
      </c>
      <c r="O2555" s="875"/>
      <c r="P2555" s="1033"/>
      <c r="Q2555" s="887"/>
      <c r="R2555" s="672"/>
      <c r="S2555" s="670"/>
      <c r="T2555" s="671"/>
      <c r="U2555" s="425"/>
    </row>
    <row r="2556" spans="1:21" ht="13.5" customHeight="1" outlineLevel="1">
      <c r="A2556" s="425"/>
      <c r="B2556" s="170">
        <f t="shared" si="41"/>
        <v>2549</v>
      </c>
      <c r="C2556" s="465"/>
      <c r="D2556" s="47">
        <v>8595057637559</v>
      </c>
      <c r="E2556" s="204" t="s">
        <v>2795</v>
      </c>
      <c r="F2556" s="582" t="s">
        <v>8107</v>
      </c>
      <c r="G2556" s="715" t="s">
        <v>8568</v>
      </c>
      <c r="H2556" s="723">
        <v>1</v>
      </c>
      <c r="I2556" s="684">
        <v>3.548</v>
      </c>
      <c r="J2556" s="684">
        <v>40.665035000000003</v>
      </c>
      <c r="K2556" s="684" t="s">
        <v>9173</v>
      </c>
      <c r="L2556" s="445">
        <v>31055.586363325387</v>
      </c>
      <c r="M2556" s="446">
        <f>L2556*ЗМІСТ!$E$13/1000*1.2</f>
        <v>1958.4845295229338</v>
      </c>
      <c r="N2556" s="874">
        <v>-6.5860367912628476E-2</v>
      </c>
      <c r="O2556" s="875"/>
      <c r="P2556" s="1033"/>
      <c r="Q2556" s="887"/>
      <c r="R2556" s="672"/>
      <c r="S2556" s="670"/>
      <c r="T2556" s="671"/>
      <c r="U2556" s="425"/>
    </row>
    <row r="2557" spans="1:21" ht="13.5" customHeight="1" outlineLevel="1">
      <c r="A2557" s="425"/>
      <c r="B2557" s="170">
        <f t="shared" si="41"/>
        <v>2550</v>
      </c>
      <c r="C2557" s="466"/>
      <c r="D2557" s="47">
        <v>8595057637566</v>
      </c>
      <c r="E2557" s="204" t="s">
        <v>2796</v>
      </c>
      <c r="F2557" s="582" t="s">
        <v>8109</v>
      </c>
      <c r="G2557" s="715" t="s">
        <v>8568</v>
      </c>
      <c r="H2557" s="723">
        <v>1</v>
      </c>
      <c r="I2557" s="684">
        <v>4.6040000000000001</v>
      </c>
      <c r="J2557" s="684">
        <v>55.684035000000002</v>
      </c>
      <c r="K2557" s="684" t="s">
        <v>9173</v>
      </c>
      <c r="L2557" s="445">
        <v>37970.727053103859</v>
      </c>
      <c r="M2557" s="446">
        <f>L2557*ЗМІСТ!$E$13/1000*1.2</f>
        <v>2394.5798555606129</v>
      </c>
      <c r="N2557" s="874">
        <v>-7.1314171907069082E-2</v>
      </c>
      <c r="O2557" s="875"/>
      <c r="P2557" s="1033"/>
      <c r="Q2557" s="887"/>
      <c r="R2557" s="672"/>
      <c r="S2557" s="670"/>
      <c r="T2557" s="671"/>
      <c r="U2557" s="425"/>
    </row>
    <row r="2558" spans="1:21" ht="13.5" customHeight="1" outlineLevel="1">
      <c r="A2558" s="425"/>
      <c r="B2558" s="170">
        <f t="shared" si="41"/>
        <v>2551</v>
      </c>
      <c r="C2558" s="465"/>
      <c r="D2558" s="47">
        <v>8595057633704</v>
      </c>
      <c r="E2558" s="204" t="s">
        <v>2797</v>
      </c>
      <c r="F2558" s="582" t="s">
        <v>8111</v>
      </c>
      <c r="G2558" s="715" t="s">
        <v>8568</v>
      </c>
      <c r="H2558" s="723">
        <v>1</v>
      </c>
      <c r="I2558" s="684">
        <v>5.9790000000000001</v>
      </c>
      <c r="J2558" s="684">
        <v>73.003034999999997</v>
      </c>
      <c r="K2558" s="684" t="s">
        <v>9173</v>
      </c>
      <c r="L2558" s="445">
        <v>54063.037562194928</v>
      </c>
      <c r="M2558" s="446">
        <f>L2558*ЗМІСТ!$E$13/1000*1.2</f>
        <v>3409.4227507362507</v>
      </c>
      <c r="N2558" s="874">
        <v>-6.8484672966730345E-2</v>
      </c>
      <c r="O2558" s="875"/>
      <c r="P2558" s="1033"/>
      <c r="Q2558" s="887"/>
      <c r="R2558" s="672"/>
      <c r="S2558" s="670"/>
      <c r="T2558" s="671"/>
      <c r="U2558" s="425"/>
    </row>
    <row r="2559" spans="1:21" ht="13.5" customHeight="1" outlineLevel="1">
      <c r="A2559" s="425"/>
      <c r="B2559" s="170">
        <f t="shared" si="41"/>
        <v>2552</v>
      </c>
      <c r="C2559" s="465"/>
      <c r="D2559" s="47">
        <v>8595057637573</v>
      </c>
      <c r="E2559" s="204" t="s">
        <v>2798</v>
      </c>
      <c r="F2559" s="582" t="s">
        <v>8113</v>
      </c>
      <c r="G2559" s="715" t="s">
        <v>8568</v>
      </c>
      <c r="H2559" s="723">
        <v>1</v>
      </c>
      <c r="I2559" s="684">
        <v>8.7126999999999999</v>
      </c>
      <c r="J2559" s="684">
        <v>92.622034999999997</v>
      </c>
      <c r="K2559" s="684" t="s">
        <v>9173</v>
      </c>
      <c r="L2559" s="445">
        <v>60856.380714238636</v>
      </c>
      <c r="M2559" s="446">
        <f>L2559*ЗМІСТ!$E$13/1000*1.2</f>
        <v>3837.8370563418312</v>
      </c>
      <c r="N2559" s="874">
        <v>-7.0831425786784336E-2</v>
      </c>
      <c r="O2559" s="875"/>
      <c r="P2559" s="1033"/>
      <c r="Q2559" s="887"/>
      <c r="R2559" s="672"/>
      <c r="S2559" s="670"/>
      <c r="T2559" s="671"/>
      <c r="U2559" s="425"/>
    </row>
    <row r="2560" spans="1:21" ht="13.5" customHeight="1" outlineLevel="1">
      <c r="A2560" s="425"/>
      <c r="B2560" s="170">
        <f t="shared" si="41"/>
        <v>2553</v>
      </c>
      <c r="C2560" s="465"/>
      <c r="D2560" s="47">
        <v>8595057637368</v>
      </c>
      <c r="E2560" s="204" t="s">
        <v>2772</v>
      </c>
      <c r="F2560" s="582" t="s">
        <v>8115</v>
      </c>
      <c r="G2560" s="715" t="s">
        <v>8568</v>
      </c>
      <c r="H2560" s="723">
        <v>1</v>
      </c>
      <c r="I2560" s="684">
        <v>0.99199999999999999</v>
      </c>
      <c r="J2560" s="684">
        <v>6.0963599999999998</v>
      </c>
      <c r="K2560" s="684" t="s">
        <v>9173</v>
      </c>
      <c r="L2560" s="445">
        <v>12743.364688445343</v>
      </c>
      <c r="M2560" s="446">
        <f>L2560*ЗМІСТ!$E$13/1000*1.2</f>
        <v>803.64551177376677</v>
      </c>
      <c r="N2560" s="874">
        <v>-2.0448458636942252E-2</v>
      </c>
      <c r="O2560" s="875"/>
      <c r="P2560" s="1033"/>
      <c r="Q2560" s="887"/>
      <c r="R2560" s="672"/>
      <c r="S2560" s="670"/>
      <c r="T2560" s="671"/>
      <c r="U2560" s="425"/>
    </row>
    <row r="2561" spans="1:21" ht="13.5" customHeight="1" outlineLevel="1">
      <c r="A2561" s="425"/>
      <c r="B2561" s="170">
        <f t="shared" si="41"/>
        <v>2554</v>
      </c>
      <c r="C2561" s="465"/>
      <c r="D2561" s="47">
        <v>8595057637375</v>
      </c>
      <c r="E2561" s="204" t="s">
        <v>2773</v>
      </c>
      <c r="F2561" s="582" t="s">
        <v>8116</v>
      </c>
      <c r="G2561" s="715" t="s">
        <v>8568</v>
      </c>
      <c r="H2561" s="723">
        <v>1</v>
      </c>
      <c r="I2561" s="684">
        <v>1.272</v>
      </c>
      <c r="J2561" s="684">
        <v>7.8083600000000004</v>
      </c>
      <c r="K2561" s="684" t="s">
        <v>9173</v>
      </c>
      <c r="L2561" s="445">
        <v>15133.970329134585</v>
      </c>
      <c r="M2561" s="446">
        <f>L2561*ЗМІСТ!$E$13/1000*1.2</f>
        <v>954.40628340129069</v>
      </c>
      <c r="N2561" s="874">
        <v>-3.3618356832832791E-2</v>
      </c>
      <c r="O2561" s="875"/>
      <c r="P2561" s="1033"/>
      <c r="Q2561" s="887"/>
      <c r="R2561" s="672"/>
      <c r="S2561" s="670"/>
      <c r="T2561" s="671"/>
      <c r="U2561" s="425"/>
    </row>
    <row r="2562" spans="1:21" ht="13.5" customHeight="1" outlineLevel="1">
      <c r="A2562" s="425"/>
      <c r="B2562" s="170">
        <f t="shared" si="41"/>
        <v>2555</v>
      </c>
      <c r="C2562" s="465"/>
      <c r="D2562" s="47">
        <v>8595057637382</v>
      </c>
      <c r="E2562" s="204" t="s">
        <v>2774</v>
      </c>
      <c r="F2562" s="582" t="s">
        <v>8118</v>
      </c>
      <c r="G2562" s="715" t="s">
        <v>8568</v>
      </c>
      <c r="H2562" s="723">
        <v>1</v>
      </c>
      <c r="I2562" s="684">
        <v>1.893</v>
      </c>
      <c r="J2562" s="684">
        <v>9.7203599999999994</v>
      </c>
      <c r="K2562" s="684" t="s">
        <v>9173</v>
      </c>
      <c r="L2562" s="445">
        <v>18400.475742256611</v>
      </c>
      <c r="M2562" s="446">
        <f>L2562*ЗМІСТ!$E$13/1000*1.2</f>
        <v>1160.4046581335522</v>
      </c>
      <c r="N2562" s="874">
        <v>-4.2946419177359495E-2</v>
      </c>
      <c r="O2562" s="875"/>
      <c r="P2562" s="1033"/>
      <c r="Q2562" s="887"/>
      <c r="R2562" s="672"/>
      <c r="S2562" s="670"/>
      <c r="T2562" s="671"/>
      <c r="U2562" s="425"/>
    </row>
    <row r="2563" spans="1:21" ht="13.5" customHeight="1" outlineLevel="1">
      <c r="A2563" s="425"/>
      <c r="B2563" s="170">
        <f t="shared" si="41"/>
        <v>2556</v>
      </c>
      <c r="C2563" s="465"/>
      <c r="D2563" s="47">
        <v>8595057637405</v>
      </c>
      <c r="E2563" s="204" t="s">
        <v>2775</v>
      </c>
      <c r="F2563" s="582" t="s">
        <v>8120</v>
      </c>
      <c r="G2563" s="715" t="s">
        <v>8568</v>
      </c>
      <c r="H2563" s="723">
        <v>1</v>
      </c>
      <c r="I2563" s="684">
        <v>2.8140000000000001</v>
      </c>
      <c r="J2563" s="684">
        <v>14.144360000000001</v>
      </c>
      <c r="K2563" s="684" t="s">
        <v>9173</v>
      </c>
      <c r="L2563" s="445">
        <v>24896.738279098448</v>
      </c>
      <c r="M2563" s="446">
        <f>L2563*ЗМІСТ!$E$13/1000*1.2</f>
        <v>1570.0839193549398</v>
      </c>
      <c r="N2563" s="874">
        <v>-5.4937284360328513E-2</v>
      </c>
      <c r="O2563" s="875"/>
      <c r="P2563" s="1033"/>
      <c r="Q2563" s="887"/>
      <c r="R2563" s="672"/>
      <c r="S2563" s="670"/>
      <c r="T2563" s="671"/>
      <c r="U2563" s="425"/>
    </row>
    <row r="2564" spans="1:21" ht="13.5" customHeight="1" outlineLevel="1">
      <c r="A2564" s="425"/>
      <c r="B2564" s="170">
        <f t="shared" si="41"/>
        <v>2557</v>
      </c>
      <c r="C2564" s="465"/>
      <c r="D2564" s="47">
        <v>8595057637412</v>
      </c>
      <c r="E2564" s="204" t="s">
        <v>2776</v>
      </c>
      <c r="F2564" s="582" t="s">
        <v>8121</v>
      </c>
      <c r="G2564" s="715" t="s">
        <v>8568</v>
      </c>
      <c r="H2564" s="723">
        <v>1</v>
      </c>
      <c r="I2564" s="684">
        <v>3.8959999999999999</v>
      </c>
      <c r="J2564" s="684">
        <v>19.368359999999999</v>
      </c>
      <c r="K2564" s="684" t="s">
        <v>9173</v>
      </c>
      <c r="L2564" s="445">
        <v>36764.564541130574</v>
      </c>
      <c r="M2564" s="446">
        <f>L2564*ЗМІСТ!$E$13/1000*1.2</f>
        <v>2318.5146158915318</v>
      </c>
      <c r="N2564" s="874">
        <v>-7.4533991514933493E-2</v>
      </c>
      <c r="O2564" s="875"/>
      <c r="P2564" s="1033"/>
      <c r="Q2564" s="887"/>
      <c r="R2564" s="672"/>
      <c r="S2564" s="670"/>
      <c r="T2564" s="671"/>
      <c r="U2564" s="425"/>
    </row>
    <row r="2565" spans="1:21" ht="13.5" customHeight="1" outlineLevel="1">
      <c r="A2565" s="425"/>
      <c r="B2565" s="170">
        <f t="shared" si="41"/>
        <v>2558</v>
      </c>
      <c r="C2565" s="465"/>
      <c r="D2565" s="47">
        <v>8595057637344</v>
      </c>
      <c r="E2565" s="204" t="s">
        <v>2770</v>
      </c>
      <c r="F2565" s="582" t="s">
        <v>8123</v>
      </c>
      <c r="G2565" s="715" t="s">
        <v>8568</v>
      </c>
      <c r="H2565" s="723">
        <v>1</v>
      </c>
      <c r="I2565" s="684">
        <v>0.73499999999999999</v>
      </c>
      <c r="J2565" s="684">
        <v>4.5843600000000002</v>
      </c>
      <c r="K2565" s="684" t="s">
        <v>9173</v>
      </c>
      <c r="L2565" s="445">
        <v>11692.386098718744</v>
      </c>
      <c r="M2565" s="446">
        <f>L2565*ЗМІСТ!$E$13/1000*1.2</f>
        <v>737.366766147823</v>
      </c>
      <c r="N2565" s="874"/>
      <c r="O2565" s="875"/>
      <c r="P2565" s="1033"/>
      <c r="Q2565" s="887"/>
      <c r="R2565" s="672"/>
      <c r="S2565" s="670"/>
      <c r="T2565" s="671"/>
      <c r="U2565" s="425"/>
    </row>
    <row r="2566" spans="1:21" ht="13.5" customHeight="1" outlineLevel="1">
      <c r="A2566" s="425"/>
      <c r="B2566" s="170">
        <f t="shared" si="41"/>
        <v>2559</v>
      </c>
      <c r="C2566" s="465"/>
      <c r="D2566" s="47">
        <v>8595057637429</v>
      </c>
      <c r="E2566" s="204" t="s">
        <v>2777</v>
      </c>
      <c r="F2566" s="582" t="s">
        <v>8124</v>
      </c>
      <c r="G2566" s="715" t="s">
        <v>8568</v>
      </c>
      <c r="H2566" s="723">
        <v>1</v>
      </c>
      <c r="I2566" s="684">
        <v>5.1230000000000002</v>
      </c>
      <c r="J2566" s="684">
        <v>25.39236</v>
      </c>
      <c r="K2566" s="684" t="s">
        <v>9173</v>
      </c>
      <c r="L2566" s="445">
        <v>50384.221104719538</v>
      </c>
      <c r="M2566" s="446">
        <f>L2566*ЗМІСТ!$E$13/1000*1.2</f>
        <v>3177.4224582726561</v>
      </c>
      <c r="N2566" s="874">
        <v>-6.987004928923872E-2</v>
      </c>
      <c r="O2566" s="875"/>
      <c r="P2566" s="1033"/>
      <c r="Q2566" s="887"/>
      <c r="R2566" s="672"/>
      <c r="S2566" s="670"/>
      <c r="T2566" s="671"/>
      <c r="U2566" s="425"/>
    </row>
    <row r="2567" spans="1:21" ht="13.5" customHeight="1" outlineLevel="1">
      <c r="A2567" s="425"/>
      <c r="B2567" s="170">
        <f t="shared" si="41"/>
        <v>2560</v>
      </c>
      <c r="C2567" s="465"/>
      <c r="D2567" s="47">
        <v>8595057637351</v>
      </c>
      <c r="E2567" s="204" t="s">
        <v>2771</v>
      </c>
      <c r="F2567" s="582" t="s">
        <v>8125</v>
      </c>
      <c r="G2567" s="715" t="s">
        <v>8568</v>
      </c>
      <c r="H2567" s="723">
        <v>1</v>
      </c>
      <c r="I2567" s="684">
        <v>0.85899999999999999</v>
      </c>
      <c r="J2567" s="684">
        <v>5.3153600000000001</v>
      </c>
      <c r="K2567" s="684" t="s">
        <v>9173</v>
      </c>
      <c r="L2567" s="445">
        <v>12770.269733480691</v>
      </c>
      <c r="M2567" s="446">
        <f>L2567*ЗМІСТ!$E$13/1000*1.2</f>
        <v>805.3422472290689</v>
      </c>
      <c r="N2567" s="874"/>
      <c r="O2567" s="875"/>
      <c r="P2567" s="1033"/>
      <c r="Q2567" s="887"/>
      <c r="R2567" s="672"/>
      <c r="S2567" s="670"/>
      <c r="T2567" s="671"/>
      <c r="U2567" s="425"/>
    </row>
    <row r="2568" spans="1:21" ht="13.5" customHeight="1" outlineLevel="1">
      <c r="A2568" s="425"/>
      <c r="B2568" s="170">
        <f t="shared" si="41"/>
        <v>2561</v>
      </c>
      <c r="C2568" s="465"/>
      <c r="D2568" s="47">
        <v>8595057630338</v>
      </c>
      <c r="E2568" s="204" t="s">
        <v>2780</v>
      </c>
      <c r="F2568" s="582" t="s">
        <v>8127</v>
      </c>
      <c r="G2568" s="715" t="s">
        <v>8568</v>
      </c>
      <c r="H2568" s="723">
        <v>1</v>
      </c>
      <c r="I2568" s="684">
        <v>1.143</v>
      </c>
      <c r="J2568" s="684">
        <v>9.9065849999999998</v>
      </c>
      <c r="K2568" s="684" t="s">
        <v>9173</v>
      </c>
      <c r="L2568" s="445">
        <v>14254.010862343972</v>
      </c>
      <c r="M2568" s="446">
        <f>L2568*ЗМІСТ!$E$13/1000*1.2</f>
        <v>898.91266038112212</v>
      </c>
      <c r="N2568" s="874">
        <v>-4.3844509033515451E-2</v>
      </c>
      <c r="O2568" s="875"/>
      <c r="P2568" s="1033"/>
      <c r="Q2568" s="887"/>
      <c r="R2568" s="672"/>
      <c r="S2568" s="670"/>
      <c r="T2568" s="671"/>
      <c r="U2568" s="425"/>
    </row>
    <row r="2569" spans="1:21" ht="13.5" customHeight="1" outlineLevel="1">
      <c r="A2569" s="425"/>
      <c r="B2569" s="170">
        <f t="shared" si="41"/>
        <v>2562</v>
      </c>
      <c r="C2569" s="465"/>
      <c r="D2569" s="47">
        <v>8595057633575</v>
      </c>
      <c r="E2569" s="204" t="s">
        <v>2781</v>
      </c>
      <c r="F2569" s="582" t="s">
        <v>8129</v>
      </c>
      <c r="G2569" s="715" t="s">
        <v>8568</v>
      </c>
      <c r="H2569" s="723">
        <v>1</v>
      </c>
      <c r="I2569" s="684">
        <v>1.4319999999999999</v>
      </c>
      <c r="J2569" s="684">
        <v>12.688585</v>
      </c>
      <c r="K2569" s="684" t="s">
        <v>9173</v>
      </c>
      <c r="L2569" s="445">
        <v>17023.226574670818</v>
      </c>
      <c r="M2569" s="446">
        <f>L2569*ЗМІСТ!$E$13/1000*1.2</f>
        <v>1073.5500369887884</v>
      </c>
      <c r="N2569" s="874">
        <v>-5.4595940597273497E-2</v>
      </c>
      <c r="O2569" s="875"/>
      <c r="P2569" s="1033"/>
      <c r="Q2569" s="887"/>
      <c r="R2569" s="672"/>
      <c r="S2569" s="670"/>
      <c r="T2569" s="671"/>
      <c r="U2569" s="425"/>
    </row>
    <row r="2570" spans="1:21" ht="13.5" customHeight="1" outlineLevel="1">
      <c r="A2570" s="425"/>
      <c r="B2570" s="170">
        <f t="shared" si="41"/>
        <v>2563</v>
      </c>
      <c r="C2570" s="465"/>
      <c r="D2570" s="47">
        <v>8595057631717</v>
      </c>
      <c r="E2570" s="204" t="s">
        <v>2782</v>
      </c>
      <c r="F2570" s="582" t="s">
        <v>8131</v>
      </c>
      <c r="G2570" s="715" t="s">
        <v>8568</v>
      </c>
      <c r="H2570" s="723">
        <v>1</v>
      </c>
      <c r="I2570" s="684">
        <v>2.0830000000000002</v>
      </c>
      <c r="J2570" s="684">
        <v>15.795585000000001</v>
      </c>
      <c r="K2570" s="684" t="s">
        <v>9173</v>
      </c>
      <c r="L2570" s="445">
        <v>21465.392812570477</v>
      </c>
      <c r="M2570" s="446">
        <f>L2570*ЗМІСТ!$E$13/1000*1.2</f>
        <v>1353.6900978690944</v>
      </c>
      <c r="N2570" s="874">
        <v>-6.3419115633213743E-2</v>
      </c>
      <c r="O2570" s="875"/>
      <c r="P2570" s="1033"/>
      <c r="Q2570" s="887"/>
      <c r="R2570" s="672"/>
      <c r="S2570" s="670"/>
      <c r="T2570" s="671"/>
      <c r="U2570" s="425"/>
    </row>
    <row r="2571" spans="1:21" ht="13.5" customHeight="1" outlineLevel="1">
      <c r="A2571" s="425"/>
      <c r="B2571" s="170">
        <f t="shared" si="41"/>
        <v>2564</v>
      </c>
      <c r="C2571" s="465"/>
      <c r="D2571" s="47">
        <v>8595057637467</v>
      </c>
      <c r="E2571" s="204" t="s">
        <v>2783</v>
      </c>
      <c r="F2571" s="582" t="s">
        <v>8133</v>
      </c>
      <c r="G2571" s="715" t="s">
        <v>8568</v>
      </c>
      <c r="H2571" s="723">
        <v>1</v>
      </c>
      <c r="I2571" s="684">
        <v>3.024</v>
      </c>
      <c r="J2571" s="684">
        <v>22.984584999999999</v>
      </c>
      <c r="K2571" s="684" t="s">
        <v>9173</v>
      </c>
      <c r="L2571" s="445">
        <v>25250.035421830304</v>
      </c>
      <c r="M2571" s="446">
        <f>L2571*ЗМІСТ!$E$13/1000*1.2</f>
        <v>1592.3641938366384</v>
      </c>
      <c r="N2571" s="874">
        <v>-6.3432669944370093E-2</v>
      </c>
      <c r="O2571" s="875"/>
      <c r="P2571" s="1033"/>
      <c r="Q2571" s="887"/>
      <c r="R2571" s="672"/>
      <c r="S2571" s="670"/>
      <c r="T2571" s="671"/>
      <c r="U2571" s="425"/>
    </row>
    <row r="2572" spans="1:21" ht="13.5" customHeight="1" outlineLevel="1">
      <c r="A2572" s="425"/>
      <c r="B2572" s="170">
        <f t="shared" si="41"/>
        <v>2565</v>
      </c>
      <c r="C2572" s="465"/>
      <c r="D2572" s="47">
        <v>8595057631700</v>
      </c>
      <c r="E2572" s="204" t="s">
        <v>2784</v>
      </c>
      <c r="F2572" s="582" t="s">
        <v>8135</v>
      </c>
      <c r="G2572" s="715" t="s">
        <v>8568</v>
      </c>
      <c r="H2572" s="723">
        <v>1</v>
      </c>
      <c r="I2572" s="684">
        <v>4.125</v>
      </c>
      <c r="J2572" s="684">
        <v>31.473585</v>
      </c>
      <c r="K2572" s="684" t="s">
        <v>9173</v>
      </c>
      <c r="L2572" s="445">
        <v>36175.023566821517</v>
      </c>
      <c r="M2572" s="446">
        <f>L2572*ЗМІСТ!$E$13/1000*1.2</f>
        <v>2281.3358982142613</v>
      </c>
      <c r="N2572" s="874">
        <v>-7.2808237287395702E-2</v>
      </c>
      <c r="O2572" s="875"/>
      <c r="P2572" s="1033"/>
      <c r="Q2572" s="887"/>
      <c r="R2572" s="672"/>
      <c r="S2572" s="670"/>
      <c r="T2572" s="671"/>
      <c r="U2572" s="425"/>
    </row>
    <row r="2573" spans="1:21" ht="13.5" customHeight="1" outlineLevel="1">
      <c r="A2573" s="425"/>
      <c r="B2573" s="170">
        <f t="shared" si="41"/>
        <v>2566</v>
      </c>
      <c r="C2573" s="465"/>
      <c r="D2573" s="47">
        <v>8595057637443</v>
      </c>
      <c r="E2573" s="204" t="s">
        <v>2778</v>
      </c>
      <c r="F2573" s="582" t="s">
        <v>8137</v>
      </c>
      <c r="G2573" s="715" t="s">
        <v>8568</v>
      </c>
      <c r="H2573" s="723">
        <v>1</v>
      </c>
      <c r="I2573" s="684">
        <v>0.879</v>
      </c>
      <c r="J2573" s="684">
        <v>7.4495849999999999</v>
      </c>
      <c r="K2573" s="684" t="s">
        <v>9173</v>
      </c>
      <c r="L2573" s="445">
        <v>12857.534512610177</v>
      </c>
      <c r="M2573" s="446">
        <f>L2573*ЗМІСТ!$E$13/1000*1.2</f>
        <v>810.84549929772606</v>
      </c>
      <c r="N2573" s="874">
        <v>-3.2451240838792708E-2</v>
      </c>
      <c r="O2573" s="875"/>
      <c r="P2573" s="1033"/>
      <c r="Q2573" s="887"/>
      <c r="R2573" s="672"/>
      <c r="S2573" s="670"/>
      <c r="T2573" s="671"/>
      <c r="U2573" s="425"/>
    </row>
    <row r="2574" spans="1:21" ht="13.5" customHeight="1" outlineLevel="1">
      <c r="A2574" s="425"/>
      <c r="B2574" s="170">
        <f t="shared" si="41"/>
        <v>2567</v>
      </c>
      <c r="C2574" s="465"/>
      <c r="D2574" s="47">
        <v>8595057637474</v>
      </c>
      <c r="E2574" s="204" t="s">
        <v>2785</v>
      </c>
      <c r="F2574" s="582" t="s">
        <v>8139</v>
      </c>
      <c r="G2574" s="715" t="s">
        <v>8568</v>
      </c>
      <c r="H2574" s="723">
        <v>1</v>
      </c>
      <c r="I2574" s="684">
        <v>5.3780000000000001</v>
      </c>
      <c r="J2574" s="684">
        <v>41.262585000000001</v>
      </c>
      <c r="K2574" s="684" t="s">
        <v>9173</v>
      </c>
      <c r="L2574" s="445">
        <v>50186.496490259771</v>
      </c>
      <c r="M2574" s="446">
        <f>L2574*ЗМІСТ!$E$13/1000*1.2</f>
        <v>3164.9531848223032</v>
      </c>
      <c r="N2574" s="874">
        <v>-7.6364121533224874E-2</v>
      </c>
      <c r="O2574" s="875"/>
      <c r="P2574" s="1033"/>
      <c r="Q2574" s="887"/>
      <c r="R2574" s="672"/>
      <c r="S2574" s="670"/>
      <c r="T2574" s="671"/>
      <c r="U2574" s="425"/>
    </row>
    <row r="2575" spans="1:21" ht="13.5" customHeight="1" outlineLevel="1">
      <c r="A2575" s="425"/>
      <c r="B2575" s="170">
        <f t="shared" si="41"/>
        <v>2568</v>
      </c>
      <c r="C2575" s="465"/>
      <c r="D2575" s="47">
        <v>8595057637481</v>
      </c>
      <c r="E2575" s="204" t="s">
        <v>2786</v>
      </c>
      <c r="F2575" s="582" t="s">
        <v>8140</v>
      </c>
      <c r="G2575" s="715" t="s">
        <v>8568</v>
      </c>
      <c r="H2575" s="723">
        <v>1</v>
      </c>
      <c r="I2575" s="684">
        <v>8.0730000000000004</v>
      </c>
      <c r="J2575" s="684">
        <v>52.351585</v>
      </c>
      <c r="K2575" s="684" t="s">
        <v>9173</v>
      </c>
      <c r="L2575" s="445">
        <v>56942.390332127645</v>
      </c>
      <c r="M2575" s="446">
        <f>L2575*ЗМІСТ!$E$13/1000*1.2</f>
        <v>3591.0057931228444</v>
      </c>
      <c r="N2575" s="874">
        <v>-7.7872063727119065E-2</v>
      </c>
      <c r="O2575" s="875"/>
      <c r="P2575" s="1033"/>
      <c r="Q2575" s="887"/>
      <c r="R2575" s="672"/>
      <c r="S2575" s="670"/>
      <c r="T2575" s="671"/>
      <c r="U2575" s="425"/>
    </row>
    <row r="2576" spans="1:21" ht="13.5" customHeight="1" outlineLevel="1">
      <c r="A2576" s="425"/>
      <c r="B2576" s="170">
        <f t="shared" si="41"/>
        <v>2569</v>
      </c>
      <c r="C2576" s="465"/>
      <c r="D2576" s="47">
        <v>8595057633339</v>
      </c>
      <c r="E2576" s="204" t="s">
        <v>2779</v>
      </c>
      <c r="F2576" s="582" t="s">
        <v>8142</v>
      </c>
      <c r="G2576" s="715" t="s">
        <v>8568</v>
      </c>
      <c r="H2576" s="723">
        <v>1</v>
      </c>
      <c r="I2576" s="684">
        <v>1.071</v>
      </c>
      <c r="J2576" s="684">
        <v>8.6374600000000008</v>
      </c>
      <c r="K2576" s="684" t="s">
        <v>9173</v>
      </c>
      <c r="L2576" s="445">
        <v>13653.766800742927</v>
      </c>
      <c r="M2576" s="446">
        <f>L2576*ЗМІСТ!$E$13/1000*1.2</f>
        <v>861.0589649193638</v>
      </c>
      <c r="N2576" s="874">
        <v>-3.6743948446262706E-2</v>
      </c>
      <c r="O2576" s="875"/>
      <c r="P2576" s="1033"/>
      <c r="Q2576" s="887"/>
      <c r="R2576" s="672"/>
      <c r="S2576" s="670"/>
      <c r="T2576" s="671"/>
      <c r="U2576" s="425"/>
    </row>
    <row r="2577" spans="1:21" ht="13.5" customHeight="1" outlineLevel="1">
      <c r="A2577" s="425"/>
      <c r="B2577" s="170">
        <f t="shared" si="41"/>
        <v>2570</v>
      </c>
      <c r="C2577" s="465"/>
      <c r="D2577" s="47">
        <v>8595057633322</v>
      </c>
      <c r="E2577" s="204" t="s">
        <v>2787</v>
      </c>
      <c r="F2577" s="582" t="s">
        <v>8144</v>
      </c>
      <c r="G2577" s="715" t="s">
        <v>8568</v>
      </c>
      <c r="H2577" s="723">
        <v>1</v>
      </c>
      <c r="I2577" s="684">
        <v>1.448</v>
      </c>
      <c r="J2577" s="684">
        <v>13.716810000000001</v>
      </c>
      <c r="K2577" s="684" t="s">
        <v>9173</v>
      </c>
      <c r="L2577" s="445">
        <v>18203.974489746081</v>
      </c>
      <c r="M2577" s="446">
        <f>L2577*ЗМІСТ!$E$13/1000*1.2</f>
        <v>1148.0125345854283</v>
      </c>
      <c r="N2577" s="874">
        <v>-5.6093896875488061E-2</v>
      </c>
      <c r="O2577" s="875"/>
      <c r="P2577" s="1033"/>
      <c r="Q2577" s="887"/>
      <c r="R2577" s="672"/>
      <c r="S2577" s="670"/>
      <c r="T2577" s="671"/>
      <c r="U2577" s="425"/>
    </row>
    <row r="2578" spans="1:21" ht="13.5" customHeight="1" outlineLevel="1">
      <c r="A2578" s="425"/>
      <c r="B2578" s="170">
        <f t="shared" si="41"/>
        <v>2571</v>
      </c>
      <c r="C2578" s="465"/>
      <c r="D2578" s="47">
        <v>8595057635456</v>
      </c>
      <c r="E2578" s="204" t="s">
        <v>2788</v>
      </c>
      <c r="F2578" s="582" t="s">
        <v>8146</v>
      </c>
      <c r="G2578" s="715" t="s">
        <v>8568</v>
      </c>
      <c r="H2578" s="723">
        <v>1</v>
      </c>
      <c r="I2578" s="684">
        <v>1.9285000000000001</v>
      </c>
      <c r="J2578" s="684">
        <v>17.568809999999999</v>
      </c>
      <c r="K2578" s="684" t="s">
        <v>9173</v>
      </c>
      <c r="L2578" s="445">
        <v>19669.402087725201</v>
      </c>
      <c r="M2578" s="446">
        <f>L2578*ЗМІСТ!$E$13/1000*1.2</f>
        <v>1240.4280261559679</v>
      </c>
      <c r="N2578" s="874">
        <v>-5.8095554560574143E-2</v>
      </c>
      <c r="O2578" s="875"/>
      <c r="P2578" s="1033"/>
      <c r="Q2578" s="887"/>
      <c r="R2578" s="672"/>
      <c r="S2578" s="670"/>
      <c r="T2578" s="671"/>
      <c r="U2578" s="425"/>
    </row>
    <row r="2579" spans="1:21" ht="13.5" customHeight="1" outlineLevel="1">
      <c r="A2579" s="425"/>
      <c r="B2579" s="170">
        <f t="shared" si="41"/>
        <v>2572</v>
      </c>
      <c r="C2579" s="465"/>
      <c r="D2579" s="47">
        <v>8595057633315</v>
      </c>
      <c r="E2579" s="204" t="s">
        <v>2789</v>
      </c>
      <c r="F2579" s="582" t="s">
        <v>8147</v>
      </c>
      <c r="G2579" s="715" t="s">
        <v>8568</v>
      </c>
      <c r="H2579" s="723">
        <v>1</v>
      </c>
      <c r="I2579" s="684">
        <v>2.427</v>
      </c>
      <c r="J2579" s="684">
        <v>21.870809999999999</v>
      </c>
      <c r="K2579" s="684" t="s">
        <v>9173</v>
      </c>
      <c r="L2579" s="445">
        <v>25392.921858351398</v>
      </c>
      <c r="M2579" s="446">
        <f>L2579*ЗМІСТ!$E$13/1000*1.2</f>
        <v>1601.3751612075748</v>
      </c>
      <c r="N2579" s="874">
        <v>-6.2584745240387402E-2</v>
      </c>
      <c r="O2579" s="875"/>
      <c r="P2579" s="1033"/>
      <c r="Q2579" s="887"/>
      <c r="R2579" s="672"/>
      <c r="S2579" s="670"/>
      <c r="T2579" s="671"/>
      <c r="U2579" s="425"/>
    </row>
    <row r="2580" spans="1:21" ht="13.5" customHeight="1" outlineLevel="1">
      <c r="A2580" s="425"/>
      <c r="B2580" s="170">
        <f t="shared" si="41"/>
        <v>2573</v>
      </c>
      <c r="C2580" s="465"/>
      <c r="D2580" s="47">
        <v>8595057630352</v>
      </c>
      <c r="E2580" s="204" t="s">
        <v>2790</v>
      </c>
      <c r="F2580" s="582" t="s">
        <v>8149</v>
      </c>
      <c r="G2580" s="715" t="s">
        <v>8568</v>
      </c>
      <c r="H2580" s="723">
        <v>1</v>
      </c>
      <c r="I2580" s="684">
        <v>3.3879999999999999</v>
      </c>
      <c r="J2580" s="684">
        <v>31.824809999999999</v>
      </c>
      <c r="K2580" s="684" t="s">
        <v>9173</v>
      </c>
      <c r="L2580" s="445">
        <v>29084.888652724829</v>
      </c>
      <c r="M2580" s="446">
        <f>L2580*ЗМІСТ!$E$13/1000*1.2</f>
        <v>1834.204764413254</v>
      </c>
      <c r="N2580" s="874">
        <v>-6.2521367645262393E-2</v>
      </c>
      <c r="O2580" s="875"/>
      <c r="P2580" s="1033"/>
      <c r="Q2580" s="887"/>
      <c r="R2580" s="672"/>
      <c r="S2580" s="670"/>
      <c r="T2580" s="671"/>
      <c r="U2580" s="425"/>
    </row>
    <row r="2581" spans="1:21" ht="13.5" customHeight="1" outlineLevel="1">
      <c r="A2581" s="425"/>
      <c r="B2581" s="170">
        <f t="shared" si="41"/>
        <v>2574</v>
      </c>
      <c r="C2581" s="465"/>
      <c r="D2581" s="47">
        <v>8595057637504</v>
      </c>
      <c r="E2581" s="204" t="s">
        <v>2791</v>
      </c>
      <c r="F2581" s="582" t="s">
        <v>8150</v>
      </c>
      <c r="G2581" s="715" t="s">
        <v>8568</v>
      </c>
      <c r="H2581" s="723">
        <v>1</v>
      </c>
      <c r="I2581" s="684">
        <v>4.5090000000000003</v>
      </c>
      <c r="J2581" s="684">
        <v>43.578809999999997</v>
      </c>
      <c r="K2581" s="684" t="s">
        <v>9173</v>
      </c>
      <c r="L2581" s="445">
        <v>39263.081702598982</v>
      </c>
      <c r="M2581" s="446">
        <f>L2581*ЗМІСТ!$E$13/1000*1.2</f>
        <v>2476.0807023996294</v>
      </c>
      <c r="N2581" s="874">
        <v>-6.9018624586524122E-2</v>
      </c>
      <c r="O2581" s="875"/>
      <c r="P2581" s="1033"/>
      <c r="Q2581" s="887"/>
      <c r="R2581" s="672"/>
      <c r="S2581" s="670"/>
      <c r="T2581" s="671"/>
      <c r="U2581" s="425"/>
    </row>
    <row r="2582" spans="1:21" ht="13.5" customHeight="1" outlineLevel="1">
      <c r="A2582" s="425"/>
      <c r="B2582" s="170">
        <f t="shared" si="41"/>
        <v>2575</v>
      </c>
      <c r="C2582" s="465"/>
      <c r="D2582" s="47">
        <v>8595057637511</v>
      </c>
      <c r="E2582" s="204" t="s">
        <v>2792</v>
      </c>
      <c r="F2582" s="582" t="s">
        <v>8152</v>
      </c>
      <c r="G2582" s="715" t="s">
        <v>8568</v>
      </c>
      <c r="H2582" s="723">
        <v>1</v>
      </c>
      <c r="I2582" s="684">
        <v>5.7779999999999996</v>
      </c>
      <c r="J2582" s="684">
        <v>57.132809999999999</v>
      </c>
      <c r="K2582" s="684" t="s">
        <v>9173</v>
      </c>
      <c r="L2582" s="445">
        <v>54751.099720851707</v>
      </c>
      <c r="M2582" s="446">
        <f>L2582*ЗМІСТ!$E$13/1000*1.2</f>
        <v>3452.8145926198367</v>
      </c>
      <c r="N2582" s="874">
        <v>-4.8492649495945728E-2</v>
      </c>
      <c r="O2582" s="875"/>
      <c r="P2582" s="1033"/>
      <c r="Q2582" s="887"/>
      <c r="R2582" s="672"/>
      <c r="S2582" s="670"/>
      <c r="T2582" s="671"/>
      <c r="U2582" s="425"/>
    </row>
    <row r="2583" spans="1:21" ht="13.5" customHeight="1" outlineLevel="1">
      <c r="A2583" s="425"/>
      <c r="B2583" s="170">
        <f t="shared" si="41"/>
        <v>2576</v>
      </c>
      <c r="C2583" s="469"/>
      <c r="D2583" s="47">
        <v>8595057698512</v>
      </c>
      <c r="E2583" s="204" t="s">
        <v>4742</v>
      </c>
      <c r="F2583" s="582" t="s">
        <v>8153</v>
      </c>
      <c r="G2583" s="715" t="s">
        <v>8568</v>
      </c>
      <c r="H2583" s="723">
        <v>10</v>
      </c>
      <c r="I2583" s="684">
        <v>1.35E-2</v>
      </c>
      <c r="J2583" s="684">
        <v>3.5593600000000003E-2</v>
      </c>
      <c r="K2583" s="684" t="s">
        <v>9173</v>
      </c>
      <c r="L2583" s="445">
        <v>346.73585199733253</v>
      </c>
      <c r="M2583" s="446">
        <f>L2583*ЗМІСТ!$E$13/1000*1.2</f>
        <v>21.866494292623454</v>
      </c>
      <c r="N2583" s="874"/>
      <c r="O2583" s="875"/>
      <c r="P2583" s="1033"/>
      <c r="Q2583" s="887"/>
      <c r="R2583" s="672"/>
      <c r="S2583" s="670"/>
      <c r="T2583" s="671"/>
      <c r="U2583" s="425"/>
    </row>
    <row r="2584" spans="1:21" ht="13.5" customHeight="1" outlineLevel="1">
      <c r="A2584" s="425"/>
      <c r="B2584" s="170">
        <f t="shared" si="41"/>
        <v>2577</v>
      </c>
      <c r="C2584" s="465"/>
      <c r="D2584" s="47">
        <v>8595057698529</v>
      </c>
      <c r="E2584" s="204" t="s">
        <v>4743</v>
      </c>
      <c r="F2584" s="582" t="s">
        <v>8154</v>
      </c>
      <c r="G2584" s="715" t="s">
        <v>8568</v>
      </c>
      <c r="H2584" s="723">
        <v>10</v>
      </c>
      <c r="I2584" s="684">
        <v>1.4999999999999999E-2</v>
      </c>
      <c r="J2584" s="684">
        <v>3.5593600000000003E-2</v>
      </c>
      <c r="K2584" s="684" t="s">
        <v>9173</v>
      </c>
      <c r="L2584" s="445">
        <v>358.06684850900194</v>
      </c>
      <c r="M2584" s="446">
        <f>L2584*ЗМІСТ!$E$13/1000*1.2</f>
        <v>22.581070443675937</v>
      </c>
      <c r="N2584" s="874">
        <v>-6.1902719017807126E-2</v>
      </c>
      <c r="O2584" s="875"/>
      <c r="P2584" s="1033"/>
      <c r="Q2584" s="887"/>
      <c r="R2584" s="672"/>
      <c r="S2584" s="670"/>
      <c r="T2584" s="671"/>
      <c r="U2584" s="425"/>
    </row>
    <row r="2585" spans="1:21" ht="13.5" customHeight="1" outlineLevel="1">
      <c r="A2585" s="425"/>
      <c r="B2585" s="170">
        <f t="shared" si="41"/>
        <v>2578</v>
      </c>
      <c r="C2585" s="469"/>
      <c r="D2585" s="47">
        <v>8595568932105</v>
      </c>
      <c r="E2585" s="204" t="s">
        <v>5005</v>
      </c>
      <c r="F2585" s="582" t="s">
        <v>8155</v>
      </c>
      <c r="G2585" s="715" t="s">
        <v>8568</v>
      </c>
      <c r="H2585" s="723">
        <v>100</v>
      </c>
      <c r="I2585" s="829">
        <v>8.9999999999999998E-4</v>
      </c>
      <c r="J2585" s="684">
        <v>3.8999999999999998E-3</v>
      </c>
      <c r="K2585" s="684" t="s">
        <v>9173</v>
      </c>
      <c r="L2585" s="445">
        <v>4348.2936425378703</v>
      </c>
      <c r="M2585" s="446">
        <f>L2585*ЗМІСТ!$E$13/1000*1.2</f>
        <v>274.22009454602539</v>
      </c>
      <c r="N2585" s="874"/>
      <c r="O2585" s="875"/>
      <c r="P2585" s="1033"/>
      <c r="Q2585" s="887"/>
      <c r="R2585" s="672"/>
      <c r="S2585" s="670"/>
      <c r="T2585" s="671"/>
      <c r="U2585" s="425"/>
    </row>
    <row r="2586" spans="1:21" ht="13.5" customHeight="1" outlineLevel="1">
      <c r="A2586" s="425"/>
      <c r="B2586" s="170">
        <f t="shared" si="41"/>
        <v>2579</v>
      </c>
      <c r="C2586" s="465"/>
      <c r="D2586" s="47">
        <v>8595057605923</v>
      </c>
      <c r="E2586" s="204" t="s">
        <v>4744</v>
      </c>
      <c r="F2586" s="582" t="s">
        <v>8156</v>
      </c>
      <c r="G2586" s="715" t="s">
        <v>8568</v>
      </c>
      <c r="H2586" s="723">
        <v>10</v>
      </c>
      <c r="I2586" s="684">
        <v>3.5000000000000003E-2</v>
      </c>
      <c r="J2586" s="684">
        <v>2.8000000000000001E-2</v>
      </c>
      <c r="K2586" s="684" t="s">
        <v>9173</v>
      </c>
      <c r="L2586" s="445">
        <v>603.85767616685041</v>
      </c>
      <c r="M2586" s="446">
        <f>L2586*ЗМІСТ!$E$13/1000*1.2</f>
        <v>38.081583872558063</v>
      </c>
      <c r="N2586" s="874"/>
      <c r="O2586" s="875"/>
      <c r="P2586" s="1033"/>
      <c r="Q2586" s="887"/>
      <c r="R2586" s="672"/>
      <c r="S2586" s="670"/>
      <c r="T2586" s="671"/>
      <c r="U2586" s="425"/>
    </row>
    <row r="2587" spans="1:21" ht="13.5" customHeight="1" outlineLevel="1">
      <c r="A2587" s="425"/>
      <c r="B2587" s="170">
        <f t="shared" si="41"/>
        <v>2580</v>
      </c>
      <c r="C2587" s="469"/>
      <c r="D2587" s="47">
        <v>8595057605930</v>
      </c>
      <c r="E2587" s="204" t="s">
        <v>4745</v>
      </c>
      <c r="F2587" s="582" t="s">
        <v>8157</v>
      </c>
      <c r="G2587" s="715" t="s">
        <v>8568</v>
      </c>
      <c r="H2587" s="723">
        <v>10</v>
      </c>
      <c r="I2587" s="684">
        <v>7.0000000000000007E-2</v>
      </c>
      <c r="J2587" s="684">
        <v>5.6000000000000001E-2</v>
      </c>
      <c r="K2587" s="684" t="s">
        <v>9173</v>
      </c>
      <c r="L2587" s="445">
        <v>720.19589354530433</v>
      </c>
      <c r="M2587" s="446">
        <f>L2587*ЗМІСТ!$E$13/1000*1.2</f>
        <v>45.418318599198095</v>
      </c>
      <c r="N2587" s="874"/>
      <c r="O2587" s="875"/>
      <c r="P2587" s="1033"/>
      <c r="Q2587" s="887"/>
      <c r="R2587" s="672"/>
      <c r="S2587" s="670"/>
      <c r="T2587" s="671"/>
      <c r="U2587" s="425"/>
    </row>
    <row r="2588" spans="1:21" ht="13.5" customHeight="1" outlineLevel="1">
      <c r="A2588" s="425"/>
      <c r="B2588" s="170">
        <f t="shared" si="41"/>
        <v>2581</v>
      </c>
      <c r="C2588" s="465"/>
      <c r="D2588" s="47">
        <v>8595057605947</v>
      </c>
      <c r="E2588" s="204" t="s">
        <v>4746</v>
      </c>
      <c r="F2588" s="582" t="s">
        <v>8158</v>
      </c>
      <c r="G2588" s="715" t="s">
        <v>8568</v>
      </c>
      <c r="H2588" s="723">
        <v>10</v>
      </c>
      <c r="I2588" s="684">
        <v>0.105</v>
      </c>
      <c r="J2588" s="684">
        <v>8.4000000000000005E-2</v>
      </c>
      <c r="K2588" s="684" t="s">
        <v>9173</v>
      </c>
      <c r="L2588" s="445">
        <v>853.88865731666567</v>
      </c>
      <c r="M2588" s="446">
        <f>L2588*ЗМІСТ!$E$13/1000*1.2</f>
        <v>53.849497662833031</v>
      </c>
      <c r="N2588" s="874">
        <v>-4.0147935728468177E-2</v>
      </c>
      <c r="O2588" s="875"/>
      <c r="P2588" s="1033"/>
      <c r="Q2588" s="887"/>
      <c r="R2588" s="672"/>
      <c r="S2588" s="670"/>
      <c r="T2588" s="671"/>
      <c r="U2588" s="425"/>
    </row>
    <row r="2589" spans="1:21" ht="13.5" customHeight="1" outlineLevel="1">
      <c r="A2589" s="425"/>
      <c r="B2589" s="170">
        <f t="shared" si="41"/>
        <v>2582</v>
      </c>
      <c r="C2589" s="469"/>
      <c r="D2589" s="47">
        <v>8595057605954</v>
      </c>
      <c r="E2589" s="204" t="s">
        <v>4747</v>
      </c>
      <c r="F2589" s="582" t="s">
        <v>8159</v>
      </c>
      <c r="G2589" s="715" t="s">
        <v>8568</v>
      </c>
      <c r="H2589" s="723">
        <v>10</v>
      </c>
      <c r="I2589" s="684">
        <v>0.21</v>
      </c>
      <c r="J2589" s="684">
        <v>0.16800000000000001</v>
      </c>
      <c r="K2589" s="684" t="s">
        <v>9173</v>
      </c>
      <c r="L2589" s="445">
        <v>1327.7912634586776</v>
      </c>
      <c r="M2589" s="446">
        <f>L2589*ЗМІСТ!$E$13/1000*1.2</f>
        <v>83.735615792155883</v>
      </c>
      <c r="N2589" s="874">
        <v>-2.2157670754642273E-2</v>
      </c>
      <c r="O2589" s="875"/>
      <c r="P2589" s="1033"/>
      <c r="Q2589" s="887"/>
      <c r="R2589" s="672"/>
      <c r="S2589" s="670"/>
      <c r="T2589" s="671"/>
      <c r="U2589" s="425"/>
    </row>
    <row r="2590" spans="1:21" ht="13.5" customHeight="1" outlineLevel="1">
      <c r="A2590" s="425"/>
      <c r="B2590" s="170">
        <f t="shared" si="41"/>
        <v>2583</v>
      </c>
      <c r="C2590" s="465"/>
      <c r="D2590" s="47">
        <v>8595057605961</v>
      </c>
      <c r="E2590" s="204" t="s">
        <v>4748</v>
      </c>
      <c r="F2590" s="582" t="s">
        <v>8160</v>
      </c>
      <c r="G2590" s="715" t="s">
        <v>8568</v>
      </c>
      <c r="H2590" s="723">
        <v>10</v>
      </c>
      <c r="I2590" s="684">
        <v>0.34</v>
      </c>
      <c r="J2590" s="684">
        <v>0.28000000000000003</v>
      </c>
      <c r="K2590" s="684" t="s">
        <v>9173</v>
      </c>
      <c r="L2590" s="445">
        <v>2049.0076189765223</v>
      </c>
      <c r="M2590" s="446">
        <f>L2590*ЗМІСТ!$E$13/1000*1.2</f>
        <v>129.21828864191633</v>
      </c>
      <c r="N2590" s="874">
        <v>-5.518048378372415E-2</v>
      </c>
      <c r="O2590" s="875"/>
      <c r="P2590" s="1033"/>
      <c r="Q2590" s="887"/>
      <c r="R2590" s="672"/>
      <c r="S2590" s="670"/>
      <c r="T2590" s="671"/>
      <c r="U2590" s="425"/>
    </row>
    <row r="2591" spans="1:21" ht="13.5" customHeight="1" outlineLevel="1">
      <c r="A2591" s="425"/>
      <c r="B2591" s="170">
        <f t="shared" si="41"/>
        <v>2584</v>
      </c>
      <c r="C2591" s="469"/>
      <c r="D2591" s="47">
        <v>8595057606081</v>
      </c>
      <c r="E2591" s="204" t="s">
        <v>4749</v>
      </c>
      <c r="F2591" s="582" t="s">
        <v>8161</v>
      </c>
      <c r="G2591" s="715" t="s">
        <v>8568</v>
      </c>
      <c r="H2591" s="723">
        <v>10</v>
      </c>
      <c r="I2591" s="684">
        <v>6.2E-2</v>
      </c>
      <c r="J2591" s="684">
        <v>5.6000000000000001E-2</v>
      </c>
      <c r="K2591" s="684" t="s">
        <v>9173</v>
      </c>
      <c r="L2591" s="445">
        <v>565.8537610264849</v>
      </c>
      <c r="M2591" s="446">
        <f>L2591*ЗМІСТ!$E$13/1000*1.2</f>
        <v>35.684911048772477</v>
      </c>
      <c r="N2591" s="874">
        <v>-3.8997903306902948E-2</v>
      </c>
      <c r="O2591" s="875"/>
      <c r="P2591" s="1033"/>
      <c r="Q2591" s="887"/>
      <c r="R2591" s="672"/>
      <c r="S2591" s="670"/>
      <c r="T2591" s="671"/>
      <c r="U2591" s="425"/>
    </row>
    <row r="2592" spans="1:21" ht="13.5" customHeight="1" outlineLevel="1">
      <c r="A2592" s="425"/>
      <c r="B2592" s="170">
        <f t="shared" si="41"/>
        <v>2585</v>
      </c>
      <c r="C2592" s="465"/>
      <c r="D2592" s="47">
        <v>8595057606111</v>
      </c>
      <c r="E2592" s="204" t="s">
        <v>4750</v>
      </c>
      <c r="F2592" s="582" t="s">
        <v>8162</v>
      </c>
      <c r="G2592" s="715" t="s">
        <v>8568</v>
      </c>
      <c r="H2592" s="723">
        <v>10</v>
      </c>
      <c r="I2592" s="684">
        <v>0.31</v>
      </c>
      <c r="J2592" s="684">
        <v>0.28000000000000003</v>
      </c>
      <c r="K2592" s="684" t="s">
        <v>9173</v>
      </c>
      <c r="L2592" s="445">
        <v>1984.711882746702</v>
      </c>
      <c r="M2592" s="446">
        <f>L2592*ЗМІСТ!$E$13/1000*1.2</f>
        <v>125.16355261963677</v>
      </c>
      <c r="N2592" s="874">
        <v>-5.8256588624184771E-2</v>
      </c>
      <c r="O2592" s="875"/>
      <c r="P2592" s="1033"/>
      <c r="Q2592" s="887"/>
      <c r="R2592" s="672"/>
      <c r="S2592" s="670"/>
      <c r="T2592" s="671"/>
      <c r="U2592" s="425"/>
    </row>
    <row r="2593" spans="1:21" ht="13.5" customHeight="1" outlineLevel="1">
      <c r="A2593" s="425"/>
      <c r="B2593" s="170">
        <f t="shared" si="41"/>
        <v>2586</v>
      </c>
      <c r="C2593" s="469"/>
      <c r="D2593" s="47">
        <v>8595057631144</v>
      </c>
      <c r="E2593" s="204" t="s">
        <v>4751</v>
      </c>
      <c r="F2593" s="582" t="s">
        <v>8163</v>
      </c>
      <c r="G2593" s="715" t="s">
        <v>8567</v>
      </c>
      <c r="H2593" s="723">
        <v>30</v>
      </c>
      <c r="I2593" s="684">
        <v>0.3</v>
      </c>
      <c r="J2593" s="684">
        <v>0.28000000000000003</v>
      </c>
      <c r="K2593" s="684" t="s">
        <v>9173</v>
      </c>
      <c r="L2593" s="445">
        <v>2193.6420986653598</v>
      </c>
      <c r="M2593" s="446">
        <f>L2593*ЗМІСТ!$E$13/1000*1.2</f>
        <v>138.33949432749645</v>
      </c>
      <c r="N2593" s="874">
        <v>-5.2930379797567817E-2</v>
      </c>
      <c r="O2593" s="875"/>
      <c r="P2593" s="1033"/>
      <c r="Q2593" s="887"/>
      <c r="R2593" s="672"/>
      <c r="S2593" s="670"/>
      <c r="T2593" s="671"/>
      <c r="U2593" s="425"/>
    </row>
    <row r="2594" spans="1:21" ht="13.5" customHeight="1" outlineLevel="1">
      <c r="A2594" s="425"/>
      <c r="B2594" s="170">
        <f t="shared" si="41"/>
        <v>2587</v>
      </c>
      <c r="C2594" s="465"/>
      <c r="D2594" s="47">
        <v>8595057606173</v>
      </c>
      <c r="E2594" s="204" t="s">
        <v>4752</v>
      </c>
      <c r="F2594" s="582" t="s">
        <v>8164</v>
      </c>
      <c r="G2594" s="715" t="s">
        <v>8568</v>
      </c>
      <c r="H2594" s="723">
        <v>10</v>
      </c>
      <c r="I2594" s="684">
        <v>3.1E-2</v>
      </c>
      <c r="J2594" s="684">
        <v>2.8000000000000001E-2</v>
      </c>
      <c r="K2594" s="684" t="s">
        <v>9173</v>
      </c>
      <c r="L2594" s="445">
        <v>427.6051436494169</v>
      </c>
      <c r="M2594" s="446">
        <f>L2594*ЗМІСТ!$E$13/1000*1.2</f>
        <v>26.96642236228384</v>
      </c>
      <c r="N2594" s="874"/>
      <c r="O2594" s="875"/>
      <c r="P2594" s="1033"/>
      <c r="Q2594" s="887"/>
      <c r="R2594" s="672"/>
      <c r="S2594" s="670"/>
      <c r="T2594" s="671"/>
      <c r="U2594" s="425"/>
    </row>
    <row r="2595" spans="1:21" ht="13.5" customHeight="1" outlineLevel="1">
      <c r="A2595" s="425"/>
      <c r="B2595" s="170">
        <f t="shared" si="41"/>
        <v>2588</v>
      </c>
      <c r="C2595" s="469"/>
      <c r="D2595" s="47">
        <v>8595057606180</v>
      </c>
      <c r="E2595" s="204" t="s">
        <v>4753</v>
      </c>
      <c r="F2595" s="582" t="s">
        <v>8165</v>
      </c>
      <c r="G2595" s="715" t="s">
        <v>8568</v>
      </c>
      <c r="H2595" s="723">
        <v>10</v>
      </c>
      <c r="I2595" s="684">
        <v>6.2E-2</v>
      </c>
      <c r="J2595" s="684">
        <v>5.6000000000000001E-2</v>
      </c>
      <c r="K2595" s="684" t="s">
        <v>9173</v>
      </c>
      <c r="L2595" s="445">
        <v>588.69925860171747</v>
      </c>
      <c r="M2595" s="446">
        <f>L2595*ЗМІСТ!$E$13/1000*1.2</f>
        <v>37.125635852577332</v>
      </c>
      <c r="N2595" s="874">
        <v>-4.4023959839247458E-2</v>
      </c>
      <c r="O2595" s="875"/>
      <c r="P2595" s="1033"/>
      <c r="Q2595" s="887"/>
      <c r="R2595" s="672"/>
      <c r="S2595" s="670"/>
      <c r="T2595" s="671"/>
      <c r="U2595" s="425"/>
    </row>
    <row r="2596" spans="1:21" ht="13.5" customHeight="1" outlineLevel="1">
      <c r="A2596" s="425"/>
      <c r="B2596" s="170">
        <f t="shared" si="41"/>
        <v>2589</v>
      </c>
      <c r="C2596" s="465"/>
      <c r="D2596" s="47">
        <v>8595057606197</v>
      </c>
      <c r="E2596" s="204" t="s">
        <v>4754</v>
      </c>
      <c r="F2596" s="582" t="s">
        <v>8166</v>
      </c>
      <c r="G2596" s="715" t="s">
        <v>8568</v>
      </c>
      <c r="H2596" s="723">
        <v>10</v>
      </c>
      <c r="I2596" s="684">
        <v>9.2999999999999999E-2</v>
      </c>
      <c r="J2596" s="684">
        <v>8.4000000000000005E-2</v>
      </c>
      <c r="K2596" s="684" t="s">
        <v>9173</v>
      </c>
      <c r="L2596" s="445">
        <v>758.63359955222904</v>
      </c>
      <c r="M2596" s="446">
        <f>L2596*ЗМІСТ!$E$13/1000*1.2</f>
        <v>47.842347940785835</v>
      </c>
      <c r="N2596" s="874">
        <v>-2.6616955203061787E-2</v>
      </c>
      <c r="O2596" s="875"/>
      <c r="P2596" s="1033"/>
      <c r="Q2596" s="887"/>
      <c r="R2596" s="672"/>
      <c r="S2596" s="670"/>
      <c r="T2596" s="671"/>
      <c r="U2596" s="425"/>
    </row>
    <row r="2597" spans="1:21" ht="13.5" customHeight="1" outlineLevel="1">
      <c r="A2597" s="425"/>
      <c r="B2597" s="170">
        <f t="shared" si="41"/>
        <v>2590</v>
      </c>
      <c r="C2597" s="465"/>
      <c r="D2597" s="47">
        <v>8595057606203</v>
      </c>
      <c r="E2597" s="204" t="s">
        <v>4755</v>
      </c>
      <c r="F2597" s="582" t="s">
        <v>8167</v>
      </c>
      <c r="G2597" s="715" t="s">
        <v>8568</v>
      </c>
      <c r="H2597" s="723">
        <v>10</v>
      </c>
      <c r="I2597" s="684">
        <v>0.186</v>
      </c>
      <c r="J2597" s="684">
        <v>0.16800000000000001</v>
      </c>
      <c r="K2597" s="684" t="s">
        <v>9173</v>
      </c>
      <c r="L2597" s="445">
        <v>1288.12749732558</v>
      </c>
      <c r="M2597" s="446">
        <f>L2597*ЗМІСТ!$E$13/1000*1.2</f>
        <v>81.234266390940803</v>
      </c>
      <c r="N2597" s="874">
        <v>-5.9920465238484322E-2</v>
      </c>
      <c r="O2597" s="875"/>
      <c r="P2597" s="1033"/>
      <c r="Q2597" s="887"/>
      <c r="R2597" s="672"/>
      <c r="S2597" s="670"/>
      <c r="T2597" s="671"/>
      <c r="U2597" s="425"/>
    </row>
    <row r="2598" spans="1:21" ht="13.5" customHeight="1" outlineLevel="1">
      <c r="A2598" s="425"/>
      <c r="B2598" s="170">
        <f t="shared" si="41"/>
        <v>2591</v>
      </c>
      <c r="C2598" s="469"/>
      <c r="D2598" s="47">
        <v>8595057606210</v>
      </c>
      <c r="E2598" s="204" t="s">
        <v>2414</v>
      </c>
      <c r="F2598" s="582" t="s">
        <v>8168</v>
      </c>
      <c r="G2598" s="715" t="s">
        <v>8568</v>
      </c>
      <c r="H2598" s="723">
        <v>10</v>
      </c>
      <c r="I2598" s="684">
        <v>0.31</v>
      </c>
      <c r="J2598" s="684">
        <v>0.28000000000000003</v>
      </c>
      <c r="K2598" s="684" t="s">
        <v>9173</v>
      </c>
      <c r="L2598" s="445">
        <v>2052.2506234796501</v>
      </c>
      <c r="M2598" s="446">
        <f>L2598*ЗМІСТ!$E$13/1000*1.2</f>
        <v>129.42280495902088</v>
      </c>
      <c r="N2598" s="874">
        <v>-6.2529640328227248E-2</v>
      </c>
      <c r="O2598" s="875"/>
      <c r="P2598" s="1033"/>
      <c r="Q2598" s="887"/>
      <c r="R2598" s="672"/>
      <c r="S2598" s="670"/>
      <c r="T2598" s="671"/>
      <c r="U2598" s="425"/>
    </row>
    <row r="2599" spans="1:21" ht="13.5" customHeight="1" outlineLevel="1">
      <c r="A2599" s="425"/>
      <c r="B2599" s="170">
        <f t="shared" si="41"/>
        <v>2592</v>
      </c>
      <c r="C2599" s="465"/>
      <c r="D2599" s="47">
        <v>8595057693661</v>
      </c>
      <c r="E2599" s="204" t="s">
        <v>4756</v>
      </c>
      <c r="F2599" s="582" t="s">
        <v>8169</v>
      </c>
      <c r="G2599" s="715" t="s">
        <v>8568</v>
      </c>
      <c r="H2599" s="723">
        <v>10</v>
      </c>
      <c r="I2599" s="684">
        <v>0.62</v>
      </c>
      <c r="J2599" s="684">
        <v>0.56000000000000005</v>
      </c>
      <c r="K2599" s="684" t="s">
        <v>9173</v>
      </c>
      <c r="L2599" s="445">
        <v>3694.9101343094176</v>
      </c>
      <c r="M2599" s="446">
        <f>L2599*ЗМІСТ!$E$13/1000*1.2</f>
        <v>233.01522152446759</v>
      </c>
      <c r="N2599" s="874">
        <v>-6.9030836341385404E-2</v>
      </c>
      <c r="O2599" s="875"/>
      <c r="P2599" s="1033"/>
      <c r="Q2599" s="887"/>
      <c r="R2599" s="672"/>
      <c r="S2599" s="670"/>
      <c r="T2599" s="671"/>
      <c r="U2599" s="425"/>
    </row>
    <row r="2600" spans="1:21" ht="13.5" customHeight="1" outlineLevel="1">
      <c r="A2600" s="425"/>
      <c r="B2600" s="170">
        <f t="shared" si="41"/>
        <v>2593</v>
      </c>
      <c r="C2600" s="469"/>
      <c r="D2600" s="47">
        <v>8595057606128</v>
      </c>
      <c r="E2600" s="204" t="s">
        <v>4757</v>
      </c>
      <c r="F2600" s="582" t="s">
        <v>8170</v>
      </c>
      <c r="G2600" s="715" t="s">
        <v>8568</v>
      </c>
      <c r="H2600" s="723">
        <v>10</v>
      </c>
      <c r="I2600" s="684">
        <v>0.31</v>
      </c>
      <c r="J2600" s="684">
        <v>2.8000000000000001E-2</v>
      </c>
      <c r="K2600" s="684" t="s">
        <v>9173</v>
      </c>
      <c r="L2600" s="445">
        <v>476.89440063512978</v>
      </c>
      <c r="M2600" s="446">
        <f>L2600*ЗМІСТ!$E$13/1000*1.2</f>
        <v>30.074792178549721</v>
      </c>
      <c r="N2600" s="874"/>
      <c r="O2600" s="875"/>
      <c r="P2600" s="1033"/>
      <c r="Q2600" s="887"/>
      <c r="R2600" s="672"/>
      <c r="S2600" s="670"/>
      <c r="T2600" s="671"/>
      <c r="U2600" s="425"/>
    </row>
    <row r="2601" spans="1:21" ht="13.5" customHeight="1" outlineLevel="1">
      <c r="A2601" s="425"/>
      <c r="B2601" s="170">
        <f t="shared" si="41"/>
        <v>2594</v>
      </c>
      <c r="C2601" s="465"/>
      <c r="D2601" s="47">
        <v>8595057606135</v>
      </c>
      <c r="E2601" s="204" t="s">
        <v>4758</v>
      </c>
      <c r="F2601" s="582" t="s">
        <v>8171</v>
      </c>
      <c r="G2601" s="715" t="s">
        <v>8568</v>
      </c>
      <c r="H2601" s="723">
        <v>10</v>
      </c>
      <c r="I2601" s="684">
        <v>6.2E-2</v>
      </c>
      <c r="J2601" s="684">
        <v>5.6000000000000001E-2</v>
      </c>
      <c r="K2601" s="684" t="s">
        <v>9173</v>
      </c>
      <c r="L2601" s="445">
        <v>666.70536753427359</v>
      </c>
      <c r="M2601" s="446">
        <f>L2601*ЗМІСТ!$E$13/1000*1.2</f>
        <v>42.045000625322622</v>
      </c>
      <c r="N2601" s="874">
        <v>-3.5472702779143162E-2</v>
      </c>
      <c r="O2601" s="875"/>
      <c r="P2601" s="1033"/>
      <c r="Q2601" s="887"/>
      <c r="R2601" s="672"/>
      <c r="S2601" s="670"/>
      <c r="T2601" s="671"/>
      <c r="U2601" s="425"/>
    </row>
    <row r="2602" spans="1:21" ht="13.5" customHeight="1" outlineLevel="1">
      <c r="A2602" s="425"/>
      <c r="B2602" s="170">
        <f t="shared" si="41"/>
        <v>2595</v>
      </c>
      <c r="C2602" s="469"/>
      <c r="D2602" s="47">
        <v>8595057606142</v>
      </c>
      <c r="E2602" s="204" t="s">
        <v>4759</v>
      </c>
      <c r="F2602" s="582" t="s">
        <v>8172</v>
      </c>
      <c r="G2602" s="715" t="s">
        <v>8568</v>
      </c>
      <c r="H2602" s="723">
        <v>10</v>
      </c>
      <c r="I2602" s="684">
        <v>9.2999999999999999E-2</v>
      </c>
      <c r="J2602" s="684">
        <v>8.4000000000000005E-2</v>
      </c>
      <c r="K2602" s="684" t="s">
        <v>9173</v>
      </c>
      <c r="L2602" s="445">
        <v>947.12058225459145</v>
      </c>
      <c r="M2602" s="446">
        <f>L2602*ЗМІСТ!$E$13/1000*1.2</f>
        <v>59.729060860010385</v>
      </c>
      <c r="N2602" s="874">
        <v>-4.1531209487255874E-2</v>
      </c>
      <c r="O2602" s="875"/>
      <c r="P2602" s="1033"/>
      <c r="Q2602" s="887"/>
      <c r="R2602" s="672"/>
      <c r="S2602" s="670"/>
      <c r="T2602" s="671"/>
      <c r="U2602" s="425"/>
    </row>
    <row r="2603" spans="1:21" ht="13.5" customHeight="1" outlineLevel="1">
      <c r="A2603" s="425"/>
      <c r="B2603" s="170">
        <f t="shared" si="41"/>
        <v>2596</v>
      </c>
      <c r="C2603" s="465"/>
      <c r="D2603" s="47">
        <v>8595057606159</v>
      </c>
      <c r="E2603" s="204" t="s">
        <v>4760</v>
      </c>
      <c r="F2603" s="582" t="s">
        <v>8173</v>
      </c>
      <c r="G2603" s="715" t="s">
        <v>8568</v>
      </c>
      <c r="H2603" s="723">
        <v>10</v>
      </c>
      <c r="I2603" s="684">
        <v>0.186</v>
      </c>
      <c r="J2603" s="684">
        <v>0.16800000000000001</v>
      </c>
      <c r="K2603" s="684" t="s">
        <v>9173</v>
      </c>
      <c r="L2603" s="445">
        <v>2321.7835855388748</v>
      </c>
      <c r="M2603" s="446">
        <f>L2603*ЗМІСТ!$E$13/1000*1.2</f>
        <v>146.4205885530499</v>
      </c>
      <c r="N2603" s="874">
        <v>-5.0150646674445562E-2</v>
      </c>
      <c r="O2603" s="875"/>
      <c r="P2603" s="1033"/>
      <c r="Q2603" s="887"/>
      <c r="R2603" s="672"/>
      <c r="S2603" s="670"/>
      <c r="T2603" s="671"/>
      <c r="U2603" s="425"/>
    </row>
    <row r="2604" spans="1:21" ht="13.5" customHeight="1" outlineLevel="1">
      <c r="A2604" s="425"/>
      <c r="B2604" s="170">
        <f t="shared" si="41"/>
        <v>2597</v>
      </c>
      <c r="C2604" s="469"/>
      <c r="D2604" s="47">
        <v>8595057606166</v>
      </c>
      <c r="E2604" s="204" t="s">
        <v>4761</v>
      </c>
      <c r="F2604" s="582" t="s">
        <v>8174</v>
      </c>
      <c r="G2604" s="715" t="s">
        <v>8568</v>
      </c>
      <c r="H2604" s="723">
        <v>10</v>
      </c>
      <c r="I2604" s="684">
        <v>0.31</v>
      </c>
      <c r="J2604" s="684">
        <v>0.28000000000000003</v>
      </c>
      <c r="K2604" s="684" t="s">
        <v>9173</v>
      </c>
      <c r="L2604" s="445">
        <v>1979.9878445966435</v>
      </c>
      <c r="M2604" s="446">
        <f>L2604*ЗМІСТ!$E$13/1000*1.2</f>
        <v>124.86563663358757</v>
      </c>
      <c r="N2604" s="874">
        <v>-5.8358649619353921E-2</v>
      </c>
      <c r="O2604" s="875"/>
      <c r="P2604" s="1033"/>
      <c r="Q2604" s="887"/>
      <c r="R2604" s="672"/>
      <c r="S2604" s="670"/>
      <c r="T2604" s="671"/>
      <c r="U2604" s="425"/>
    </row>
    <row r="2605" spans="1:21" ht="13.5" customHeight="1" outlineLevel="1">
      <c r="A2605" s="425"/>
      <c r="B2605" s="170">
        <f t="shared" ref="B2605:B2668" si="42">B2604+1</f>
        <v>2598</v>
      </c>
      <c r="C2605" s="465"/>
      <c r="D2605" s="47">
        <v>8595057631151</v>
      </c>
      <c r="E2605" s="204" t="s">
        <v>4762</v>
      </c>
      <c r="F2605" s="582" t="s">
        <v>8175</v>
      </c>
      <c r="G2605" s="715" t="s">
        <v>8567</v>
      </c>
      <c r="H2605" s="723">
        <v>30</v>
      </c>
      <c r="I2605" s="684">
        <v>0.3</v>
      </c>
      <c r="J2605" s="684">
        <v>0.28000000000000003</v>
      </c>
      <c r="K2605" s="684" t="s">
        <v>9173</v>
      </c>
      <c r="L2605" s="445">
        <v>2270.7435034241016</v>
      </c>
      <c r="M2605" s="446">
        <f>L2605*ЗМІСТ!$E$13/1000*1.2</f>
        <v>143.20180498097699</v>
      </c>
      <c r="N2605" s="874">
        <v>-2.901595818491573E-2</v>
      </c>
      <c r="O2605" s="875"/>
      <c r="P2605" s="1033"/>
      <c r="Q2605" s="887"/>
      <c r="R2605" s="672"/>
      <c r="S2605" s="670"/>
      <c r="T2605" s="671"/>
      <c r="U2605" s="425"/>
    </row>
    <row r="2606" spans="1:21" ht="13.5" customHeight="1" outlineLevel="1">
      <c r="A2606" s="425"/>
      <c r="B2606" s="170">
        <f t="shared" si="42"/>
        <v>2599</v>
      </c>
      <c r="C2606" s="469"/>
      <c r="D2606" s="47">
        <v>8595057631137</v>
      </c>
      <c r="E2606" s="204" t="s">
        <v>4763</v>
      </c>
      <c r="F2606" s="582" t="s">
        <v>8176</v>
      </c>
      <c r="G2606" s="715" t="s">
        <v>8567</v>
      </c>
      <c r="H2606" s="723">
        <v>30</v>
      </c>
      <c r="I2606" s="684">
        <v>0.35</v>
      </c>
      <c r="J2606" s="684">
        <v>0.28000000000000003</v>
      </c>
      <c r="K2606" s="684" t="s">
        <v>9173</v>
      </c>
      <c r="L2606" s="445">
        <v>1898.9743466891728</v>
      </c>
      <c r="M2606" s="446">
        <f>L2606*ЗМІСТ!$E$13/1000*1.2</f>
        <v>119.75661436371051</v>
      </c>
      <c r="N2606" s="874">
        <v>-5.9323318172016491E-2</v>
      </c>
      <c r="O2606" s="875"/>
      <c r="P2606" s="1033"/>
      <c r="Q2606" s="887"/>
      <c r="R2606" s="672"/>
      <c r="S2606" s="670"/>
      <c r="T2606" s="671"/>
      <c r="U2606" s="425"/>
    </row>
    <row r="2607" spans="1:21" ht="13.5" customHeight="1" outlineLevel="1">
      <c r="A2607" s="425"/>
      <c r="B2607" s="170">
        <f t="shared" si="42"/>
        <v>2600</v>
      </c>
      <c r="C2607" s="465"/>
      <c r="D2607" s="47">
        <v>8595057606029</v>
      </c>
      <c r="E2607" s="204" t="s">
        <v>4764</v>
      </c>
      <c r="F2607" s="582" t="s">
        <v>8177</v>
      </c>
      <c r="G2607" s="715" t="s">
        <v>8568</v>
      </c>
      <c r="H2607" s="723">
        <v>10</v>
      </c>
      <c r="I2607" s="684">
        <v>3.5000000000000003E-2</v>
      </c>
      <c r="J2607" s="684">
        <v>2.8000000000000001E-2</v>
      </c>
      <c r="K2607" s="684" t="s">
        <v>9173</v>
      </c>
      <c r="L2607" s="445">
        <v>600.25406316610974</v>
      </c>
      <c r="M2607" s="446">
        <f>L2607*ЗМІСТ!$E$13/1000*1.2</f>
        <v>37.854326198857436</v>
      </c>
      <c r="N2607" s="874"/>
      <c r="O2607" s="875"/>
      <c r="P2607" s="1033"/>
      <c r="Q2607" s="887"/>
      <c r="R2607" s="672"/>
      <c r="S2607" s="670"/>
      <c r="T2607" s="671"/>
      <c r="U2607" s="425"/>
    </row>
    <row r="2608" spans="1:21" ht="13.5" customHeight="1" outlineLevel="1">
      <c r="A2608" s="425"/>
      <c r="B2608" s="170">
        <f t="shared" si="42"/>
        <v>2601</v>
      </c>
      <c r="C2608" s="469"/>
      <c r="D2608" s="47">
        <v>8595057606036</v>
      </c>
      <c r="E2608" s="204" t="s">
        <v>4765</v>
      </c>
      <c r="F2608" s="582" t="s">
        <v>8178</v>
      </c>
      <c r="G2608" s="715" t="s">
        <v>8568</v>
      </c>
      <c r="H2608" s="723">
        <v>10</v>
      </c>
      <c r="I2608" s="684">
        <v>7.0000000000000007E-2</v>
      </c>
      <c r="J2608" s="684">
        <v>5.6000000000000001E-2</v>
      </c>
      <c r="K2608" s="684" t="s">
        <v>9173</v>
      </c>
      <c r="L2608" s="445">
        <v>723.19718769744816</v>
      </c>
      <c r="M2608" s="446">
        <f>L2608*ЗМІСТ!$E$13/1000*1.2</f>
        <v>45.60759173340184</v>
      </c>
      <c r="N2608" s="874">
        <v>-3.5897492424745117E-2</v>
      </c>
      <c r="O2608" s="875"/>
      <c r="P2608" s="1033"/>
      <c r="Q2608" s="887"/>
      <c r="R2608" s="672"/>
      <c r="S2608" s="670"/>
      <c r="T2608" s="671"/>
      <c r="U2608" s="425"/>
    </row>
    <row r="2609" spans="1:21" ht="13.5" customHeight="1" outlineLevel="1">
      <c r="A2609" s="425"/>
      <c r="B2609" s="170">
        <f t="shared" si="42"/>
        <v>2602</v>
      </c>
      <c r="C2609" s="465"/>
      <c r="D2609" s="47">
        <v>8595057606043</v>
      </c>
      <c r="E2609" s="204" t="s">
        <v>4766</v>
      </c>
      <c r="F2609" s="582" t="s">
        <v>8178</v>
      </c>
      <c r="G2609" s="715" t="s">
        <v>8568</v>
      </c>
      <c r="H2609" s="723">
        <v>10</v>
      </c>
      <c r="I2609" s="684">
        <v>1.0500000000000001E-2</v>
      </c>
      <c r="J2609" s="684">
        <v>8.4000000000000005E-2</v>
      </c>
      <c r="K2609" s="684" t="s">
        <v>9173</v>
      </c>
      <c r="L2609" s="445">
        <v>883.57727125935128</v>
      </c>
      <c r="M2609" s="446">
        <f>L2609*ЗМІСТ!$E$13/1000*1.2</f>
        <v>55.72177566233632</v>
      </c>
      <c r="N2609" s="874">
        <v>-4.405505318235909E-2</v>
      </c>
      <c r="O2609" s="875"/>
      <c r="P2609" s="1033"/>
      <c r="Q2609" s="887"/>
      <c r="R2609" s="672"/>
      <c r="S2609" s="670"/>
      <c r="T2609" s="671"/>
      <c r="U2609" s="425"/>
    </row>
    <row r="2610" spans="1:21" ht="13.5" customHeight="1" outlineLevel="1">
      <c r="A2610" s="425"/>
      <c r="B2610" s="170">
        <f t="shared" si="42"/>
        <v>2603</v>
      </c>
      <c r="C2610" s="469"/>
      <c r="D2610" s="47">
        <v>8595057636385</v>
      </c>
      <c r="E2610" s="204" t="s">
        <v>4767</v>
      </c>
      <c r="F2610" s="582" t="s">
        <v>8179</v>
      </c>
      <c r="G2610" s="715" t="s">
        <v>8568</v>
      </c>
      <c r="H2610" s="723">
        <v>10</v>
      </c>
      <c r="I2610" s="684">
        <v>0.14000000000000001</v>
      </c>
      <c r="J2610" s="684">
        <v>0.112</v>
      </c>
      <c r="K2610" s="684" t="s">
        <v>9173</v>
      </c>
      <c r="L2610" s="445">
        <v>1084.0592425115951</v>
      </c>
      <c r="M2610" s="446">
        <f>L2610*ЗМІСТ!$E$13/1000*1.2</f>
        <v>68.364938620272426</v>
      </c>
      <c r="N2610" s="874">
        <v>-2.6339719240613468E-2</v>
      </c>
      <c r="O2610" s="875"/>
      <c r="P2610" s="1033"/>
      <c r="Q2610" s="887"/>
      <c r="R2610" s="672"/>
      <c r="S2610" s="670"/>
      <c r="T2610" s="671"/>
      <c r="U2610" s="425"/>
    </row>
    <row r="2611" spans="1:21" ht="13.5" customHeight="1" outlineLevel="1">
      <c r="A2611" s="425"/>
      <c r="B2611" s="170">
        <f t="shared" si="42"/>
        <v>2604</v>
      </c>
      <c r="C2611" s="465"/>
      <c r="D2611" s="47">
        <v>8595057636392</v>
      </c>
      <c r="E2611" s="204" t="s">
        <v>4768</v>
      </c>
      <c r="F2611" s="582" t="s">
        <v>8180</v>
      </c>
      <c r="G2611" s="715" t="s">
        <v>8568</v>
      </c>
      <c r="H2611" s="723">
        <v>10</v>
      </c>
      <c r="I2611" s="684">
        <v>0.17499999999999999</v>
      </c>
      <c r="J2611" s="684">
        <v>0.14000000000000001</v>
      </c>
      <c r="K2611" s="684" t="s">
        <v>9173</v>
      </c>
      <c r="L2611" s="445">
        <v>1212.2839281954666</v>
      </c>
      <c r="M2611" s="446">
        <f>L2611*ЗМІСТ!$E$13/1000*1.2</f>
        <v>76.451279682290377</v>
      </c>
      <c r="N2611" s="874">
        <v>-2.4629396573532407E-2</v>
      </c>
      <c r="O2611" s="875"/>
      <c r="P2611" s="1033"/>
      <c r="Q2611" s="887"/>
      <c r="R2611" s="672"/>
      <c r="S2611" s="670"/>
      <c r="T2611" s="671"/>
      <c r="U2611" s="425"/>
    </row>
    <row r="2612" spans="1:21" ht="13.5" customHeight="1" outlineLevel="1">
      <c r="A2612" s="425"/>
      <c r="B2612" s="170">
        <f t="shared" si="42"/>
        <v>2605</v>
      </c>
      <c r="C2612" s="469"/>
      <c r="D2612" s="47">
        <v>8595057606050</v>
      </c>
      <c r="E2612" s="204" t="s">
        <v>4769</v>
      </c>
      <c r="F2612" s="582" t="s">
        <v>8181</v>
      </c>
      <c r="G2612" s="715" t="s">
        <v>8568</v>
      </c>
      <c r="H2612" s="723">
        <v>10</v>
      </c>
      <c r="I2612" s="684">
        <v>0.21</v>
      </c>
      <c r="J2612" s="684">
        <v>0.16800000000000001</v>
      </c>
      <c r="K2612" s="684" t="s">
        <v>9173</v>
      </c>
      <c r="L2612" s="445">
        <v>1382.6812837164516</v>
      </c>
      <c r="M2612" s="446">
        <f>L2612*ЗМІСТ!$E$13/1000*1.2</f>
        <v>87.197191247288899</v>
      </c>
      <c r="N2612" s="874">
        <v>-5.5828590845280635E-2</v>
      </c>
      <c r="O2612" s="875"/>
      <c r="P2612" s="1033"/>
      <c r="Q2612" s="887"/>
      <c r="R2612" s="672"/>
      <c r="S2612" s="670"/>
      <c r="T2612" s="671"/>
      <c r="U2612" s="425"/>
    </row>
    <row r="2613" spans="1:21" ht="13.5" customHeight="1" outlineLevel="1">
      <c r="A2613" s="425"/>
      <c r="B2613" s="170">
        <f t="shared" si="42"/>
        <v>2606</v>
      </c>
      <c r="C2613" s="465"/>
      <c r="D2613" s="47">
        <v>8595057636408</v>
      </c>
      <c r="E2613" s="204" t="s">
        <v>4770</v>
      </c>
      <c r="F2613" s="582" t="s">
        <v>8182</v>
      </c>
      <c r="G2613" s="715" t="s">
        <v>8568</v>
      </c>
      <c r="H2613" s="723">
        <v>10</v>
      </c>
      <c r="I2613" s="684">
        <v>0.245</v>
      </c>
      <c r="J2613" s="684">
        <v>0.19600000000000001</v>
      </c>
      <c r="K2613" s="684" t="s">
        <v>9173</v>
      </c>
      <c r="L2613" s="445">
        <v>1619.3545821954583</v>
      </c>
      <c r="M2613" s="446">
        <f>L2613*ЗМІСТ!$E$13/1000*1.2</f>
        <v>102.12271827484123</v>
      </c>
      <c r="N2613" s="874">
        <v>-5.8864507402250937E-2</v>
      </c>
      <c r="O2613" s="875"/>
      <c r="P2613" s="1033"/>
      <c r="Q2613" s="887"/>
      <c r="R2613" s="672"/>
      <c r="S2613" s="670"/>
      <c r="T2613" s="671"/>
      <c r="U2613" s="425"/>
    </row>
    <row r="2614" spans="1:21" ht="13.5" customHeight="1" outlineLevel="1">
      <c r="A2614" s="425"/>
      <c r="B2614" s="170">
        <f t="shared" si="42"/>
        <v>2607</v>
      </c>
      <c r="C2614" s="469"/>
      <c r="D2614" s="47">
        <v>8595057617148</v>
      </c>
      <c r="E2614" s="204" t="s">
        <v>4771</v>
      </c>
      <c r="F2614" s="582" t="s">
        <v>8183</v>
      </c>
      <c r="G2614" s="715" t="s">
        <v>8568</v>
      </c>
      <c r="H2614" s="723">
        <v>10</v>
      </c>
      <c r="I2614" s="684">
        <v>0.28000000000000003</v>
      </c>
      <c r="J2614" s="684">
        <v>0.224</v>
      </c>
      <c r="K2614" s="684" t="s">
        <v>9173</v>
      </c>
      <c r="L2614" s="445">
        <v>1990.2381137697223</v>
      </c>
      <c r="M2614" s="446">
        <f>L2614*ЗМІСТ!$E$13/1000*1.2</f>
        <v>125.51205796867555</v>
      </c>
      <c r="N2614" s="874">
        <v>-6.3676354020879275E-2</v>
      </c>
      <c r="O2614" s="875"/>
      <c r="P2614" s="1033"/>
      <c r="Q2614" s="887"/>
      <c r="R2614" s="672"/>
      <c r="S2614" s="670"/>
      <c r="T2614" s="671"/>
      <c r="U2614" s="425"/>
    </row>
    <row r="2615" spans="1:21" ht="13.5" customHeight="1" outlineLevel="1">
      <c r="A2615" s="425"/>
      <c r="B2615" s="170">
        <f t="shared" si="42"/>
        <v>2608</v>
      </c>
      <c r="C2615" s="466"/>
      <c r="D2615" s="47">
        <v>8595057636422</v>
      </c>
      <c r="E2615" s="204" t="s">
        <v>4772</v>
      </c>
      <c r="F2615" s="582" t="s">
        <v>8184</v>
      </c>
      <c r="G2615" s="715" t="s">
        <v>8568</v>
      </c>
      <c r="H2615" s="723">
        <v>10</v>
      </c>
      <c r="I2615" s="684">
        <v>0.315</v>
      </c>
      <c r="J2615" s="684">
        <v>0.252</v>
      </c>
      <c r="K2615" s="684" t="s">
        <v>9173</v>
      </c>
      <c r="L2615" s="445">
        <v>2068.2984413330173</v>
      </c>
      <c r="M2615" s="446">
        <f>L2615*ЗМІСТ!$E$13/1000*1.2</f>
        <v>130.43484197647479</v>
      </c>
      <c r="N2615" s="874">
        <v>-6.1412538865131684E-2</v>
      </c>
      <c r="O2615" s="875"/>
      <c r="P2615" s="1033"/>
      <c r="Q2615" s="887"/>
      <c r="R2615" s="672"/>
      <c r="S2615" s="670"/>
      <c r="T2615" s="671"/>
      <c r="U2615" s="425"/>
    </row>
    <row r="2616" spans="1:21" ht="13.5" customHeight="1" outlineLevel="1">
      <c r="A2616" s="425"/>
      <c r="B2616" s="170">
        <f t="shared" si="42"/>
        <v>2609</v>
      </c>
      <c r="C2616" s="472"/>
      <c r="D2616" s="47">
        <v>8595057606067</v>
      </c>
      <c r="E2616" s="204" t="s">
        <v>4773</v>
      </c>
      <c r="F2616" s="582" t="s">
        <v>8185</v>
      </c>
      <c r="G2616" s="715" t="s">
        <v>8568</v>
      </c>
      <c r="H2616" s="723">
        <v>10</v>
      </c>
      <c r="I2616" s="684">
        <v>0.35</v>
      </c>
      <c r="J2616" s="684">
        <v>0.28000000000000003</v>
      </c>
      <c r="K2616" s="684" t="s">
        <v>9173</v>
      </c>
      <c r="L2616" s="445">
        <v>2152.1836198600422</v>
      </c>
      <c r="M2616" s="446">
        <f>L2616*ЗМІСТ!$E$13/1000*1.2</f>
        <v>135.72496345347452</v>
      </c>
      <c r="N2616" s="874">
        <v>-5.9570025507304683E-2</v>
      </c>
      <c r="O2616" s="875"/>
      <c r="P2616" s="1033"/>
      <c r="Q2616" s="887"/>
      <c r="R2616" s="672"/>
      <c r="S2616" s="670"/>
      <c r="T2616" s="671"/>
      <c r="U2616" s="425"/>
    </row>
    <row r="2617" spans="1:21" ht="13.5" customHeight="1" outlineLevel="1">
      <c r="A2617" s="425"/>
      <c r="B2617" s="170">
        <f t="shared" si="42"/>
        <v>2610</v>
      </c>
      <c r="C2617" s="465"/>
      <c r="D2617" s="47">
        <v>8595057617155</v>
      </c>
      <c r="E2617" s="204" t="s">
        <v>4774</v>
      </c>
      <c r="F2617" s="582" t="s">
        <v>8186</v>
      </c>
      <c r="G2617" s="715" t="s">
        <v>8568</v>
      </c>
      <c r="H2617" s="723">
        <v>10</v>
      </c>
      <c r="I2617" s="684">
        <v>0.42</v>
      </c>
      <c r="J2617" s="684">
        <v>0.33600000000000002</v>
      </c>
      <c r="K2617" s="684" t="s">
        <v>9173</v>
      </c>
      <c r="L2617" s="445">
        <v>2835.4963230274629</v>
      </c>
      <c r="M2617" s="446">
        <f>L2617*ЗМІСТ!$E$13/1000*1.2</f>
        <v>178.81728643599223</v>
      </c>
      <c r="N2617" s="874">
        <v>-6.6688967525454695E-2</v>
      </c>
      <c r="O2617" s="875"/>
      <c r="P2617" s="1033"/>
      <c r="Q2617" s="887"/>
      <c r="R2617" s="672"/>
      <c r="S2617" s="670"/>
      <c r="T2617" s="671"/>
      <c r="U2617" s="425"/>
    </row>
    <row r="2618" spans="1:21" ht="13.5" customHeight="1" outlineLevel="1">
      <c r="A2618" s="425"/>
      <c r="B2618" s="170">
        <f t="shared" si="42"/>
        <v>2611</v>
      </c>
      <c r="C2618" s="466"/>
      <c r="D2618" s="47">
        <v>8595057605978</v>
      </c>
      <c r="E2618" s="204" t="s">
        <v>4775</v>
      </c>
      <c r="F2618" s="582" t="s">
        <v>8187</v>
      </c>
      <c r="G2618" s="715" t="s">
        <v>8568</v>
      </c>
      <c r="H2618" s="723">
        <v>10</v>
      </c>
      <c r="I2618" s="684">
        <v>3.5000000000000003E-2</v>
      </c>
      <c r="J2618" s="684">
        <v>2.8000000000000001E-2</v>
      </c>
      <c r="K2618" s="684" t="s">
        <v>9173</v>
      </c>
      <c r="L2618" s="445">
        <v>866.1350887024405</v>
      </c>
      <c r="M2618" s="446">
        <f>L2618*ЗМІСТ!$E$13/1000*1.2</f>
        <v>54.621804652316513</v>
      </c>
      <c r="N2618" s="874"/>
      <c r="O2618" s="875"/>
      <c r="P2618" s="1033"/>
      <c r="Q2618" s="887"/>
      <c r="R2618" s="672"/>
      <c r="S2618" s="670"/>
      <c r="T2618" s="671"/>
      <c r="U2618" s="425"/>
    </row>
    <row r="2619" spans="1:21" ht="13.5" customHeight="1" outlineLevel="1">
      <c r="A2619" s="425"/>
      <c r="B2619" s="170">
        <f t="shared" si="42"/>
        <v>2612</v>
      </c>
      <c r="C2619" s="466"/>
      <c r="D2619" s="47">
        <v>8595057605985</v>
      </c>
      <c r="E2619" s="204" t="s">
        <v>4776</v>
      </c>
      <c r="F2619" s="582" t="s">
        <v>8188</v>
      </c>
      <c r="G2619" s="715" t="s">
        <v>8568</v>
      </c>
      <c r="H2619" s="723">
        <v>10</v>
      </c>
      <c r="I2619" s="684">
        <v>7.0000000000000007E-2</v>
      </c>
      <c r="J2619" s="684">
        <v>5.6000000000000001E-2</v>
      </c>
      <c r="K2619" s="684" t="s">
        <v>9173</v>
      </c>
      <c r="L2619" s="445">
        <v>1235.3925250245748</v>
      </c>
      <c r="M2619" s="446">
        <f>L2619*ЗМІСТ!$E$13/1000*1.2</f>
        <v>77.908596535345779</v>
      </c>
      <c r="N2619" s="874"/>
      <c r="O2619" s="875"/>
      <c r="P2619" s="1033"/>
      <c r="Q2619" s="887"/>
      <c r="R2619" s="672"/>
      <c r="S2619" s="670"/>
      <c r="T2619" s="671"/>
      <c r="U2619" s="425"/>
    </row>
    <row r="2620" spans="1:21" ht="13.5" customHeight="1" outlineLevel="1">
      <c r="A2620" s="425"/>
      <c r="B2620" s="170">
        <f t="shared" si="42"/>
        <v>2613</v>
      </c>
      <c r="C2620" s="466"/>
      <c r="D2620" s="47">
        <v>8595057605992</v>
      </c>
      <c r="E2620" s="204" t="s">
        <v>4777</v>
      </c>
      <c r="F2620" s="582" t="s">
        <v>8189</v>
      </c>
      <c r="G2620" s="715" t="s">
        <v>8568</v>
      </c>
      <c r="H2620" s="723">
        <v>10</v>
      </c>
      <c r="I2620" s="684">
        <v>0.105</v>
      </c>
      <c r="J2620" s="684">
        <v>8.4000000000000005E-2</v>
      </c>
      <c r="K2620" s="684" t="s">
        <v>9173</v>
      </c>
      <c r="L2620" s="445">
        <v>1758.3412418518647</v>
      </c>
      <c r="M2620" s="446">
        <f>L2620*ЗМІСТ!$E$13/1000*1.2</f>
        <v>110.88775074154729</v>
      </c>
      <c r="N2620" s="874"/>
      <c r="O2620" s="875"/>
      <c r="P2620" s="1033"/>
      <c r="Q2620" s="887"/>
      <c r="R2620" s="672"/>
      <c r="S2620" s="670"/>
      <c r="T2620" s="671"/>
      <c r="U2620" s="425"/>
    </row>
    <row r="2621" spans="1:21" ht="13.5" customHeight="1" outlineLevel="1">
      <c r="A2621" s="425"/>
      <c r="B2621" s="170">
        <f t="shared" si="42"/>
        <v>2614</v>
      </c>
      <c r="C2621" s="465"/>
      <c r="D2621" s="47">
        <v>8595057606005</v>
      </c>
      <c r="E2621" s="204" t="s">
        <v>4778</v>
      </c>
      <c r="F2621" s="582" t="s">
        <v>8190</v>
      </c>
      <c r="G2621" s="715" t="s">
        <v>8568</v>
      </c>
      <c r="H2621" s="723">
        <v>10</v>
      </c>
      <c r="I2621" s="684">
        <v>0.21</v>
      </c>
      <c r="J2621" s="684">
        <v>0.16800000000000001</v>
      </c>
      <c r="K2621" s="684" t="s">
        <v>9173</v>
      </c>
      <c r="L2621" s="445">
        <v>4400.3179274173763</v>
      </c>
      <c r="M2621" s="446">
        <f>L2621*ЗМІСТ!$E$13/1000*1.2</f>
        <v>277.500945723781</v>
      </c>
      <c r="N2621" s="874"/>
      <c r="O2621" s="875"/>
      <c r="P2621" s="1033"/>
      <c r="Q2621" s="887"/>
      <c r="R2621" s="672"/>
      <c r="S2621" s="670"/>
      <c r="T2621" s="671"/>
      <c r="U2621" s="425"/>
    </row>
    <row r="2622" spans="1:21" ht="13.5" customHeight="1" outlineLevel="1">
      <c r="A2622" s="425"/>
      <c r="B2622" s="170">
        <f t="shared" si="42"/>
        <v>2615</v>
      </c>
      <c r="C2622" s="465"/>
      <c r="D2622" s="47">
        <v>8595057606012</v>
      </c>
      <c r="E2622" s="204" t="s">
        <v>4779</v>
      </c>
      <c r="F2622" s="582" t="s">
        <v>8191</v>
      </c>
      <c r="G2622" s="715" t="s">
        <v>8568</v>
      </c>
      <c r="H2622" s="723">
        <v>10</v>
      </c>
      <c r="I2622" s="684">
        <v>0.35</v>
      </c>
      <c r="J2622" s="684">
        <v>0.28000000000000003</v>
      </c>
      <c r="K2622" s="684" t="s">
        <v>9173</v>
      </c>
      <c r="L2622" s="445">
        <v>3735.8400704996184</v>
      </c>
      <c r="M2622" s="446">
        <f>L2622*ЗМІСТ!$E$13/1000*1.2</f>
        <v>235.59642047157664</v>
      </c>
      <c r="N2622" s="874"/>
      <c r="O2622" s="875"/>
      <c r="P2622" s="1033"/>
      <c r="Q2622" s="887"/>
      <c r="R2622" s="672"/>
      <c r="S2622" s="670"/>
      <c r="T2622" s="671"/>
      <c r="U2622" s="425"/>
    </row>
    <row r="2623" spans="1:21" ht="13.5" customHeight="1" outlineLevel="1">
      <c r="A2623" s="425"/>
      <c r="B2623" s="170">
        <f t="shared" si="42"/>
        <v>2616</v>
      </c>
      <c r="C2623" s="465"/>
      <c r="D2623" s="47">
        <v>8595057631168</v>
      </c>
      <c r="E2623" s="204" t="s">
        <v>4780</v>
      </c>
      <c r="F2623" s="582" t="s">
        <v>8192</v>
      </c>
      <c r="G2623" s="715" t="s">
        <v>8567</v>
      </c>
      <c r="H2623" s="723">
        <v>30</v>
      </c>
      <c r="I2623" s="684">
        <v>0.35</v>
      </c>
      <c r="J2623" s="684">
        <v>0.28000000000000003</v>
      </c>
      <c r="K2623" s="684" t="s">
        <v>9173</v>
      </c>
      <c r="L2623" s="445">
        <v>2005.1941291186852</v>
      </c>
      <c r="M2623" s="446">
        <f>L2623*ЗМІСТ!$E$13/1000*1.2</f>
        <v>126.45524172768009</v>
      </c>
      <c r="N2623" s="874">
        <v>-6.3697319061918251E-2</v>
      </c>
      <c r="O2623" s="875"/>
      <c r="P2623" s="1033"/>
      <c r="Q2623" s="887"/>
      <c r="R2623" s="672"/>
      <c r="S2623" s="670"/>
      <c r="T2623" s="671"/>
      <c r="U2623" s="425"/>
    </row>
    <row r="2624" spans="1:21" ht="13.5" customHeight="1" outlineLevel="1">
      <c r="A2624" s="425"/>
      <c r="B2624" s="170">
        <f t="shared" si="42"/>
        <v>2617</v>
      </c>
      <c r="C2624" s="465"/>
      <c r="D2624" s="47">
        <v>8595057613614</v>
      </c>
      <c r="E2624" s="204" t="s">
        <v>4781</v>
      </c>
      <c r="F2624" s="582" t="s">
        <v>8193</v>
      </c>
      <c r="G2624" s="715" t="s">
        <v>8568</v>
      </c>
      <c r="H2624" s="723">
        <v>100</v>
      </c>
      <c r="I2624" s="684">
        <v>5.4000000000000003E-3</v>
      </c>
      <c r="J2624" s="684">
        <v>5.6249999999999998E-3</v>
      </c>
      <c r="K2624" s="684" t="s">
        <v>9173</v>
      </c>
      <c r="L2624" s="445">
        <v>321.88294351632311</v>
      </c>
      <c r="M2624" s="446">
        <f>L2624*ЗМІСТ!$E$13/1000*1.2</f>
        <v>20.299174448642436</v>
      </c>
      <c r="N2624" s="874"/>
      <c r="O2624" s="875"/>
      <c r="P2624" s="1033"/>
      <c r="Q2624" s="887"/>
      <c r="R2624" s="672"/>
      <c r="S2624" s="670"/>
      <c r="T2624" s="671"/>
      <c r="U2624" s="425"/>
    </row>
    <row r="2625" spans="1:21" ht="13.5" customHeight="1" outlineLevel="1">
      <c r="A2625" s="425"/>
      <c r="B2625" s="170">
        <f t="shared" si="42"/>
        <v>2618</v>
      </c>
      <c r="C2625" s="465"/>
      <c r="D2625" s="47">
        <v>8595057613621</v>
      </c>
      <c r="E2625" s="204" t="s">
        <v>4782</v>
      </c>
      <c r="F2625" s="582" t="s">
        <v>8194</v>
      </c>
      <c r="G2625" s="715" t="s">
        <v>8568</v>
      </c>
      <c r="H2625" s="723">
        <v>100</v>
      </c>
      <c r="I2625" s="829">
        <v>3.3E-3</v>
      </c>
      <c r="J2625" s="684">
        <v>5.6249999999999998E-3</v>
      </c>
      <c r="K2625" s="684" t="s">
        <v>9173</v>
      </c>
      <c r="L2625" s="445">
        <v>244.75902219542098</v>
      </c>
      <c r="M2625" s="446">
        <f>L2625*ЗМІСТ!$E$13/1000*1.2</f>
        <v>15.435443814288476</v>
      </c>
      <c r="N2625" s="874"/>
      <c r="O2625" s="875"/>
      <c r="P2625" s="1033"/>
      <c r="Q2625" s="887"/>
      <c r="R2625" s="672"/>
      <c r="S2625" s="670"/>
      <c r="T2625" s="671"/>
      <c r="U2625" s="425"/>
    </row>
    <row r="2626" spans="1:21" ht="13.5" customHeight="1" outlineLevel="1">
      <c r="A2626" s="425"/>
      <c r="B2626" s="170">
        <f t="shared" si="42"/>
        <v>2619</v>
      </c>
      <c r="C2626" s="465"/>
      <c r="D2626" s="47">
        <v>8595057613638</v>
      </c>
      <c r="E2626" s="204" t="s">
        <v>4783</v>
      </c>
      <c r="F2626" s="582" t="s">
        <v>8195</v>
      </c>
      <c r="G2626" s="715" t="s">
        <v>8568</v>
      </c>
      <c r="H2626" s="723">
        <v>100</v>
      </c>
      <c r="I2626" s="829">
        <v>2.8999999999999998E-3</v>
      </c>
      <c r="J2626" s="684">
        <v>5.6249999999999998E-3</v>
      </c>
      <c r="K2626" s="684" t="s">
        <v>9173</v>
      </c>
      <c r="L2626" s="445">
        <v>184.61469751471324</v>
      </c>
      <c r="M2626" s="446">
        <f>L2626*ЗМІСТ!$E$13/1000*1.2</f>
        <v>11.642511745716272</v>
      </c>
      <c r="N2626" s="874"/>
      <c r="O2626" s="875"/>
      <c r="P2626" s="1033"/>
      <c r="Q2626" s="887"/>
      <c r="R2626" s="672"/>
      <c r="S2626" s="670"/>
      <c r="T2626" s="671"/>
      <c r="U2626" s="425"/>
    </row>
    <row r="2627" spans="1:21" ht="13.5" customHeight="1" outlineLevel="1">
      <c r="A2627" s="425"/>
      <c r="B2627" s="170">
        <f t="shared" si="42"/>
        <v>2620</v>
      </c>
      <c r="C2627" s="465"/>
      <c r="D2627" s="47">
        <v>8595057613645</v>
      </c>
      <c r="E2627" s="204" t="s">
        <v>4784</v>
      </c>
      <c r="F2627" s="582" t="s">
        <v>8196</v>
      </c>
      <c r="G2627" s="715" t="s">
        <v>13</v>
      </c>
      <c r="H2627" s="723">
        <v>100</v>
      </c>
      <c r="I2627" s="829">
        <v>4.4999999999999997E-3</v>
      </c>
      <c r="J2627" s="684">
        <v>5.6249999999999998E-3</v>
      </c>
      <c r="K2627" s="684" t="s">
        <v>9173</v>
      </c>
      <c r="L2627" s="445">
        <v>276.9220564927619</v>
      </c>
      <c r="M2627" s="446">
        <f>L2627*ЗМІСТ!$E$13/1000*1.2</f>
        <v>17.463768263130497</v>
      </c>
      <c r="N2627" s="874"/>
      <c r="O2627" s="875"/>
      <c r="P2627" s="1033"/>
      <c r="Q2627" s="887"/>
      <c r="R2627" s="672"/>
      <c r="S2627" s="670"/>
      <c r="T2627" s="671"/>
      <c r="U2627" s="425"/>
    </row>
    <row r="2628" spans="1:21" ht="13.5" customHeight="1" outlineLevel="1">
      <c r="A2628" s="425"/>
      <c r="B2628" s="170">
        <f t="shared" si="42"/>
        <v>2621</v>
      </c>
      <c r="C2628" s="465"/>
      <c r="D2628" s="47">
        <v>8595057614321</v>
      </c>
      <c r="E2628" s="204" t="s">
        <v>4786</v>
      </c>
      <c r="F2628" s="582" t="s">
        <v>8198</v>
      </c>
      <c r="G2628" s="715" t="s">
        <v>8568</v>
      </c>
      <c r="H2628" s="723">
        <v>100</v>
      </c>
      <c r="I2628" s="684">
        <v>2.4E-2</v>
      </c>
      <c r="J2628" s="684">
        <v>2.1944999999999999E-2</v>
      </c>
      <c r="K2628" s="684" t="s">
        <v>9173</v>
      </c>
      <c r="L2628" s="445">
        <v>1769.2307692307691</v>
      </c>
      <c r="M2628" s="446">
        <f>L2628*ЗМІСТ!$E$13/1000*1.2</f>
        <v>111.57448615384614</v>
      </c>
      <c r="N2628" s="874"/>
      <c r="O2628" s="875"/>
      <c r="P2628" s="1033"/>
      <c r="Q2628" s="887"/>
      <c r="R2628" s="672"/>
      <c r="S2628" s="670"/>
      <c r="T2628" s="671"/>
      <c r="U2628" s="425"/>
    </row>
    <row r="2629" spans="1:21" ht="13.5" customHeight="1" outlineLevel="1">
      <c r="A2629" s="425"/>
      <c r="B2629" s="170">
        <f t="shared" si="42"/>
        <v>2622</v>
      </c>
      <c r="C2629" s="465"/>
      <c r="D2629" s="47">
        <v>8595057614345</v>
      </c>
      <c r="E2629" s="204" t="s">
        <v>4788</v>
      </c>
      <c r="F2629" s="582" t="s">
        <v>8200</v>
      </c>
      <c r="G2629" s="715" t="s">
        <v>8568</v>
      </c>
      <c r="H2629" s="723">
        <v>100</v>
      </c>
      <c r="I2629" s="684">
        <v>3.2199999999999999E-2</v>
      </c>
      <c r="J2629" s="684">
        <v>3.3577500000000003E-2</v>
      </c>
      <c r="K2629" s="684" t="s">
        <v>9173</v>
      </c>
      <c r="L2629" s="445">
        <v>1738.6562500567811</v>
      </c>
      <c r="M2629" s="446">
        <f>L2629*ЗМІСТ!$E$13/1000*1.2</f>
        <v>109.64633956858081</v>
      </c>
      <c r="N2629" s="874"/>
      <c r="O2629" s="875"/>
      <c r="P2629" s="1033"/>
      <c r="Q2629" s="887"/>
      <c r="R2629" s="672"/>
      <c r="S2629" s="670"/>
      <c r="T2629" s="671"/>
      <c r="U2629" s="425"/>
    </row>
    <row r="2630" spans="1:21" ht="13.5" customHeight="1" outlineLevel="1">
      <c r="A2630" s="425"/>
      <c r="B2630" s="170">
        <f t="shared" si="42"/>
        <v>2623</v>
      </c>
      <c r="C2630" s="465"/>
      <c r="D2630" s="47">
        <v>8595057614369</v>
      </c>
      <c r="E2630" s="204" t="s">
        <v>4790</v>
      </c>
      <c r="F2630" s="582" t="s">
        <v>8202</v>
      </c>
      <c r="G2630" s="715" t="s">
        <v>8568</v>
      </c>
      <c r="H2630" s="723">
        <v>100</v>
      </c>
      <c r="I2630" s="684">
        <v>3.7199999999999997E-2</v>
      </c>
      <c r="J2630" s="684">
        <v>4.1250000000000002E-2</v>
      </c>
      <c r="K2630" s="684" t="s">
        <v>9173</v>
      </c>
      <c r="L2630" s="445">
        <v>1916.6666666666663</v>
      </c>
      <c r="M2630" s="446">
        <f>L2630*ЗМІСТ!$E$13/1000*1.2</f>
        <v>120.87235999999996</v>
      </c>
      <c r="N2630" s="874"/>
      <c r="O2630" s="875"/>
      <c r="P2630" s="1033"/>
      <c r="Q2630" s="887"/>
      <c r="R2630" s="672"/>
      <c r="S2630" s="670"/>
      <c r="T2630" s="671"/>
      <c r="U2630" s="425"/>
    </row>
    <row r="2631" spans="1:21" ht="13.5" customHeight="1" outlineLevel="1">
      <c r="A2631" s="425"/>
      <c r="B2631" s="170">
        <f t="shared" si="42"/>
        <v>2624</v>
      </c>
      <c r="C2631" s="465"/>
      <c r="D2631" s="47">
        <v>8595057614383</v>
      </c>
      <c r="E2631" s="204" t="s">
        <v>4792</v>
      </c>
      <c r="F2631" s="582" t="s">
        <v>8204</v>
      </c>
      <c r="G2631" s="715" t="s">
        <v>8568</v>
      </c>
      <c r="H2631" s="723">
        <v>100</v>
      </c>
      <c r="I2631" s="684">
        <v>6.5000000000000002E-2</v>
      </c>
      <c r="J2631" s="684">
        <v>6.3945000000000002E-2</v>
      </c>
      <c r="K2631" s="684" t="s">
        <v>9173</v>
      </c>
      <c r="L2631" s="445">
        <v>4069.2307692307686</v>
      </c>
      <c r="M2631" s="446">
        <f>L2631*ЗМІСТ!$E$13/1000*1.2</f>
        <v>256.62131815384606</v>
      </c>
      <c r="N2631" s="874"/>
      <c r="O2631" s="875"/>
      <c r="P2631" s="1033"/>
      <c r="Q2631" s="887"/>
      <c r="R2631" s="672"/>
      <c r="S2631" s="670"/>
      <c r="T2631" s="671"/>
      <c r="U2631" s="425"/>
    </row>
    <row r="2632" spans="1:21" ht="13.5" customHeight="1" outlineLevel="1">
      <c r="A2632" s="425"/>
      <c r="B2632" s="170">
        <f t="shared" si="42"/>
        <v>2625</v>
      </c>
      <c r="C2632" s="465"/>
      <c r="D2632" s="47">
        <v>8595057614390</v>
      </c>
      <c r="E2632" s="204" t="s">
        <v>4794</v>
      </c>
      <c r="F2632" s="582" t="s">
        <v>8206</v>
      </c>
      <c r="G2632" s="715" t="s">
        <v>8568</v>
      </c>
      <c r="H2632" s="723">
        <v>50</v>
      </c>
      <c r="I2632" s="684">
        <v>8.0500000000000002E-2</v>
      </c>
      <c r="J2632" s="684">
        <v>8.3699999999999997E-2</v>
      </c>
      <c r="K2632" s="684" t="s">
        <v>9173</v>
      </c>
      <c r="L2632" s="445">
        <v>3654.1249999999995</v>
      </c>
      <c r="M2632" s="446">
        <f>L2632*ЗМІСТ!$E$13/1000*1.2</f>
        <v>230.44315433999995</v>
      </c>
      <c r="N2632" s="874"/>
      <c r="O2632" s="875"/>
      <c r="P2632" s="1033"/>
      <c r="Q2632" s="887"/>
      <c r="R2632" s="672"/>
      <c r="S2632" s="670"/>
      <c r="T2632" s="671"/>
      <c r="U2632" s="425"/>
    </row>
    <row r="2633" spans="1:21" ht="13.5" customHeight="1" outlineLevel="1">
      <c r="A2633" s="425"/>
      <c r="B2633" s="170">
        <f t="shared" si="42"/>
        <v>2626</v>
      </c>
      <c r="C2633" s="465"/>
      <c r="D2633" s="47">
        <v>8595057638112</v>
      </c>
      <c r="E2633" s="204" t="s">
        <v>4796</v>
      </c>
      <c r="F2633" s="582" t="s">
        <v>8208</v>
      </c>
      <c r="G2633" s="715" t="s">
        <v>8568</v>
      </c>
      <c r="H2633" s="723">
        <v>50</v>
      </c>
      <c r="I2633" s="684">
        <v>0.18</v>
      </c>
      <c r="J2633" s="684">
        <v>0.10332</v>
      </c>
      <c r="K2633" s="684" t="s">
        <v>9173</v>
      </c>
      <c r="L2633" s="445">
        <v>3901.3812223393388</v>
      </c>
      <c r="M2633" s="446">
        <f>L2633*ЗМІСТ!$E$13/1000*1.2</f>
        <v>246.03608118461247</v>
      </c>
      <c r="N2633" s="874">
        <v>-0.12556392150640663</v>
      </c>
      <c r="O2633" s="875"/>
      <c r="P2633" s="1033"/>
      <c r="Q2633" s="887"/>
      <c r="R2633" s="672"/>
      <c r="S2633" s="670"/>
      <c r="T2633" s="671"/>
      <c r="U2633" s="425"/>
    </row>
    <row r="2634" spans="1:21" ht="13.5" customHeight="1" outlineLevel="1">
      <c r="A2634" s="425"/>
      <c r="B2634" s="170">
        <f t="shared" si="42"/>
        <v>2627</v>
      </c>
      <c r="C2634" s="465"/>
      <c r="D2634" s="47">
        <v>8595057638105</v>
      </c>
      <c r="E2634" s="204" t="s">
        <v>4798</v>
      </c>
      <c r="F2634" s="582" t="s">
        <v>8210</v>
      </c>
      <c r="G2634" s="715" t="s">
        <v>8568</v>
      </c>
      <c r="H2634" s="723">
        <v>90</v>
      </c>
      <c r="I2634" s="684">
        <v>0.14399999999999999</v>
      </c>
      <c r="J2634" s="684">
        <v>5.74E-2</v>
      </c>
      <c r="K2634" s="684" t="s">
        <v>9173</v>
      </c>
      <c r="L2634" s="445">
        <v>2103.4552746754375</v>
      </c>
      <c r="M2634" s="446">
        <f>L2634*ЗМІСТ!$E$13/1000*1.2</f>
        <v>132.65196688928782</v>
      </c>
      <c r="N2634" s="874">
        <v>-0.13955578761906534</v>
      </c>
      <c r="O2634" s="875"/>
      <c r="P2634" s="1033"/>
      <c r="Q2634" s="887"/>
      <c r="R2634" s="672"/>
      <c r="S2634" s="670"/>
      <c r="T2634" s="671"/>
      <c r="U2634" s="425"/>
    </row>
    <row r="2635" spans="1:21" ht="13.5" customHeight="1" outlineLevel="1">
      <c r="A2635" s="425"/>
      <c r="B2635" s="170">
        <f t="shared" si="42"/>
        <v>2628</v>
      </c>
      <c r="C2635" s="469"/>
      <c r="D2635" s="47">
        <v>8595057632691</v>
      </c>
      <c r="E2635" s="204" t="s">
        <v>2854</v>
      </c>
      <c r="F2635" s="582" t="s">
        <v>8211</v>
      </c>
      <c r="G2635" s="715" t="s">
        <v>8568</v>
      </c>
      <c r="H2635" s="723">
        <v>50</v>
      </c>
      <c r="I2635" s="684">
        <v>0.14000000000000001</v>
      </c>
      <c r="J2635" s="684">
        <v>9.4E-2</v>
      </c>
      <c r="K2635" s="684" t="s">
        <v>9173</v>
      </c>
      <c r="L2635" s="445">
        <v>2090.5973185878679</v>
      </c>
      <c r="M2635" s="446">
        <f>L2635*ЗМІСТ!$E$13/1000*1.2</f>
        <v>131.8410948038543</v>
      </c>
      <c r="N2635" s="874"/>
      <c r="O2635" s="875"/>
      <c r="P2635" s="1033"/>
      <c r="Q2635" s="887"/>
      <c r="R2635" s="672"/>
      <c r="S2635" s="670"/>
      <c r="T2635" s="671"/>
      <c r="U2635" s="425"/>
    </row>
    <row r="2636" spans="1:21" ht="13.5" customHeight="1" outlineLevel="1">
      <c r="A2636" s="425"/>
      <c r="B2636" s="170">
        <f t="shared" si="42"/>
        <v>2629</v>
      </c>
      <c r="C2636" s="465"/>
      <c r="D2636" s="47">
        <v>8595057629912</v>
      </c>
      <c r="E2636" s="204" t="s">
        <v>2855</v>
      </c>
      <c r="F2636" s="582" t="s">
        <v>8212</v>
      </c>
      <c r="G2636" s="715" t="s">
        <v>8568</v>
      </c>
      <c r="H2636" s="723">
        <v>50</v>
      </c>
      <c r="I2636" s="684">
        <v>0.15</v>
      </c>
      <c r="J2636" s="684">
        <v>9.4E-2</v>
      </c>
      <c r="K2636" s="684" t="s">
        <v>9173</v>
      </c>
      <c r="L2636" s="445">
        <v>2114.3968448430032</v>
      </c>
      <c r="M2636" s="446">
        <f>L2636*ЗМІСТ!$E$13/1000*1.2</f>
        <v>133.34198431968397</v>
      </c>
      <c r="N2636" s="874"/>
      <c r="O2636" s="875"/>
      <c r="P2636" s="1033"/>
      <c r="Q2636" s="887"/>
      <c r="R2636" s="672"/>
      <c r="S2636" s="670"/>
      <c r="T2636" s="671"/>
      <c r="U2636" s="425"/>
    </row>
    <row r="2637" spans="1:21" ht="13.5" customHeight="1" outlineLevel="1">
      <c r="A2637" s="425"/>
      <c r="B2637" s="170">
        <f t="shared" si="42"/>
        <v>2630</v>
      </c>
      <c r="C2637" s="469"/>
      <c r="D2637" s="47">
        <v>8595057639577</v>
      </c>
      <c r="E2637" s="204" t="s">
        <v>2856</v>
      </c>
      <c r="F2637" s="582" t="s">
        <v>8213</v>
      </c>
      <c r="G2637" s="715" t="s">
        <v>8568</v>
      </c>
      <c r="H2637" s="723">
        <v>25</v>
      </c>
      <c r="I2637" s="684">
        <v>0.21</v>
      </c>
      <c r="J2637" s="684">
        <v>0.188</v>
      </c>
      <c r="K2637" s="684" t="s">
        <v>9173</v>
      </c>
      <c r="L2637" s="445">
        <v>3741.3524999136912</v>
      </c>
      <c r="M2637" s="446">
        <f>L2637*ЗМІСТ!$E$13/1000*1.2</f>
        <v>235.94405543815699</v>
      </c>
      <c r="N2637" s="874"/>
      <c r="O2637" s="875"/>
      <c r="P2637" s="1033"/>
      <c r="Q2637" s="887"/>
      <c r="R2637" s="672"/>
      <c r="S2637" s="670"/>
      <c r="T2637" s="671"/>
      <c r="U2637" s="425"/>
    </row>
    <row r="2638" spans="1:21" ht="13.5" customHeight="1" outlineLevel="1">
      <c r="A2638" s="425"/>
      <c r="B2638" s="170">
        <f t="shared" si="42"/>
        <v>2631</v>
      </c>
      <c r="C2638" s="465"/>
      <c r="D2638" s="47">
        <v>8595057617353</v>
      </c>
      <c r="E2638" s="204" t="s">
        <v>232</v>
      </c>
      <c r="F2638" s="582" t="s">
        <v>8214</v>
      </c>
      <c r="G2638" s="715" t="s">
        <v>8568</v>
      </c>
      <c r="H2638" s="723">
        <v>10</v>
      </c>
      <c r="I2638" s="684">
        <v>6.5000000000000002E-2</v>
      </c>
      <c r="J2638" s="684">
        <v>0.1214363</v>
      </c>
      <c r="K2638" s="684" t="s">
        <v>9173</v>
      </c>
      <c r="L2638" s="445">
        <v>720.14284755101073</v>
      </c>
      <c r="M2638" s="446">
        <f>L2638*ЗМІСТ!$E$13/1000*1.2</f>
        <v>45.414973315101328</v>
      </c>
      <c r="N2638" s="874">
        <v>-0.10820173878671091</v>
      </c>
      <c r="O2638" s="875"/>
      <c r="P2638" s="1033"/>
      <c r="Q2638" s="887"/>
      <c r="R2638" s="672"/>
      <c r="S2638" s="670"/>
      <c r="T2638" s="671"/>
      <c r="U2638" s="425"/>
    </row>
    <row r="2639" spans="1:21" ht="13.5" customHeight="1" outlineLevel="1">
      <c r="A2639" s="425"/>
      <c r="B2639" s="170">
        <f t="shared" si="42"/>
        <v>2632</v>
      </c>
      <c r="C2639" s="469"/>
      <c r="D2639" s="47">
        <v>8595057612129</v>
      </c>
      <c r="E2639" s="204" t="s">
        <v>233</v>
      </c>
      <c r="F2639" s="582" t="s">
        <v>8216</v>
      </c>
      <c r="G2639" s="715" t="s">
        <v>8568</v>
      </c>
      <c r="H2639" s="723">
        <v>10</v>
      </c>
      <c r="I2639" s="684">
        <v>4.3999999999999997E-2</v>
      </c>
      <c r="J2639" s="684">
        <v>0.10119690000000001</v>
      </c>
      <c r="K2639" s="684" t="s">
        <v>9173</v>
      </c>
      <c r="L2639" s="445">
        <v>501.42178217889455</v>
      </c>
      <c r="M2639" s="446">
        <f>L2639*ЗМІСТ!$E$13/1000*1.2</f>
        <v>31.621583043844652</v>
      </c>
      <c r="N2639" s="874">
        <v>-0.10745214765058268</v>
      </c>
      <c r="O2639" s="875"/>
      <c r="P2639" s="1033"/>
      <c r="Q2639" s="887"/>
      <c r="R2639" s="672"/>
      <c r="S2639" s="670"/>
      <c r="T2639" s="671"/>
      <c r="U2639" s="425"/>
    </row>
    <row r="2640" spans="1:21" ht="13.5" customHeight="1" outlineLevel="1">
      <c r="A2640" s="425"/>
      <c r="B2640" s="170">
        <f t="shared" si="42"/>
        <v>2633</v>
      </c>
      <c r="C2640" s="465"/>
      <c r="D2640" s="47">
        <v>8595057668669</v>
      </c>
      <c r="E2640" s="204" t="s">
        <v>234</v>
      </c>
      <c r="F2640" s="582" t="s">
        <v>8217</v>
      </c>
      <c r="G2640" s="715" t="s">
        <v>8568</v>
      </c>
      <c r="H2640" s="723">
        <v>10</v>
      </c>
      <c r="I2640" s="684">
        <v>7.0000000000000007E-2</v>
      </c>
      <c r="J2640" s="684">
        <v>0.1581938</v>
      </c>
      <c r="K2640" s="684" t="s">
        <v>9173</v>
      </c>
      <c r="L2640" s="445">
        <v>826.97270602134245</v>
      </c>
      <c r="M2640" s="446">
        <f>L2640*ЗМІСТ!$E$13/1000*1.2</f>
        <v>52.152074416896973</v>
      </c>
      <c r="N2640" s="874"/>
      <c r="O2640" s="875"/>
      <c r="P2640" s="1033"/>
      <c r="Q2640" s="887"/>
      <c r="R2640" s="672"/>
      <c r="S2640" s="670"/>
      <c r="T2640" s="671"/>
      <c r="U2640" s="425"/>
    </row>
    <row r="2641" spans="1:21" s="888" customFormat="1" ht="13.5" customHeight="1" outlineLevel="1">
      <c r="A2641" s="425"/>
      <c r="B2641" s="170">
        <f t="shared" si="42"/>
        <v>2634</v>
      </c>
      <c r="C2641" s="465"/>
      <c r="D2641" s="47">
        <v>8595057629783</v>
      </c>
      <c r="E2641" s="570" t="s">
        <v>2582</v>
      </c>
      <c r="F2641" s="582" t="s">
        <v>8216</v>
      </c>
      <c r="G2641" s="878" t="s">
        <v>8567</v>
      </c>
      <c r="H2641" s="723">
        <v>2</v>
      </c>
      <c r="I2641" s="684">
        <v>0.53200000000000003</v>
      </c>
      <c r="J2641" s="684">
        <v>0.6</v>
      </c>
      <c r="K2641" s="684" t="s">
        <v>9173</v>
      </c>
      <c r="L2641" s="445">
        <v>2978.5741301715443</v>
      </c>
      <c r="M2641" s="446">
        <f>L2641*ЗМІСТ!$E$13/1000*1.2</f>
        <v>187.84032237327742</v>
      </c>
      <c r="N2641" s="874"/>
      <c r="O2641" s="875"/>
      <c r="P2641" s="1033"/>
      <c r="Q2641" s="887"/>
      <c r="R2641" s="672"/>
      <c r="S2641" s="670"/>
      <c r="T2641" s="671"/>
      <c r="U2641" s="425"/>
    </row>
    <row r="2642" spans="1:21" s="888" customFormat="1" ht="13.5" customHeight="1" outlineLevel="1">
      <c r="A2642" s="425"/>
      <c r="B2642" s="170">
        <f t="shared" si="42"/>
        <v>2635</v>
      </c>
      <c r="C2642" s="465"/>
      <c r="D2642" s="47">
        <v>8595057629424</v>
      </c>
      <c r="E2642" s="570" t="s">
        <v>2584</v>
      </c>
      <c r="F2642" s="582" t="s">
        <v>8221</v>
      </c>
      <c r="G2642" s="878" t="s">
        <v>8567</v>
      </c>
      <c r="H2642" s="723">
        <v>2</v>
      </c>
      <c r="I2642" s="684">
        <v>0.97240000000000004</v>
      </c>
      <c r="J2642" s="684">
        <v>1.2</v>
      </c>
      <c r="K2642" s="684" t="s">
        <v>9173</v>
      </c>
      <c r="L2642" s="445">
        <v>4400.8537431719451</v>
      </c>
      <c r="M2642" s="446">
        <f>L2642*ЗМІСТ!$E$13/1000*1.2</f>
        <v>277.53473632279662</v>
      </c>
      <c r="N2642" s="874"/>
      <c r="O2642" s="875"/>
      <c r="P2642" s="1033"/>
      <c r="Q2642" s="887"/>
      <c r="R2642" s="672"/>
      <c r="S2642" s="670"/>
      <c r="T2642" s="671"/>
      <c r="U2642" s="425"/>
    </row>
    <row r="2643" spans="1:21" s="888" customFormat="1" ht="13.5" customHeight="1" outlineLevel="1">
      <c r="A2643" s="425"/>
      <c r="B2643" s="170">
        <f t="shared" si="42"/>
        <v>2636</v>
      </c>
      <c r="C2643" s="465"/>
      <c r="D2643" s="47">
        <v>8595057629516</v>
      </c>
      <c r="E2643" s="570" t="s">
        <v>2585</v>
      </c>
      <c r="F2643" s="582" t="s">
        <v>8225</v>
      </c>
      <c r="G2643" s="878" t="s">
        <v>8567</v>
      </c>
      <c r="H2643" s="723">
        <v>2</v>
      </c>
      <c r="I2643" s="684">
        <v>2.0415999999999999</v>
      </c>
      <c r="J2643" s="684">
        <v>4.875</v>
      </c>
      <c r="K2643" s="684" t="s">
        <v>9173</v>
      </c>
      <c r="L2643" s="445">
        <v>7841.1150116003419</v>
      </c>
      <c r="M2643" s="446">
        <f>L2643*ЗМІСТ!$E$13/1000*1.2</f>
        <v>494.49082251316202</v>
      </c>
      <c r="N2643" s="874">
        <v>-9.9361572939406714E-2</v>
      </c>
      <c r="O2643" s="875"/>
      <c r="P2643" s="1033"/>
      <c r="Q2643" s="887"/>
      <c r="R2643" s="672"/>
      <c r="S2643" s="670"/>
      <c r="T2643" s="671"/>
      <c r="U2643" s="425"/>
    </row>
    <row r="2644" spans="1:21" s="888" customFormat="1" ht="13.5" customHeight="1" outlineLevel="1">
      <c r="A2644" s="425"/>
      <c r="B2644" s="170">
        <f t="shared" si="42"/>
        <v>2637</v>
      </c>
      <c r="C2644" s="465"/>
      <c r="D2644" s="47">
        <v>8595057629776</v>
      </c>
      <c r="E2644" s="570" t="s">
        <v>2580</v>
      </c>
      <c r="F2644" s="582" t="s">
        <v>8229</v>
      </c>
      <c r="G2644" s="878" t="s">
        <v>8567</v>
      </c>
      <c r="H2644" s="723">
        <v>2</v>
      </c>
      <c r="I2644" s="684">
        <v>0.312</v>
      </c>
      <c r="J2644" s="684">
        <v>0.27500000000000002</v>
      </c>
      <c r="K2644" s="684" t="s">
        <v>9173</v>
      </c>
      <c r="L2644" s="445">
        <v>1365.7286388677082</v>
      </c>
      <c r="M2644" s="446">
        <f>L2644*ЗМІСТ!$E$13/1000*1.2</f>
        <v>86.128092364970925</v>
      </c>
      <c r="N2644" s="874"/>
      <c r="O2644" s="875"/>
      <c r="P2644" s="1033"/>
      <c r="Q2644" s="887"/>
      <c r="R2644" s="672"/>
      <c r="S2644" s="670"/>
      <c r="T2644" s="671"/>
      <c r="U2644" s="425"/>
    </row>
    <row r="2645" spans="1:21" ht="13.5" customHeight="1" outlineLevel="1">
      <c r="A2645" s="425"/>
      <c r="B2645" s="170">
        <f t="shared" si="42"/>
        <v>2638</v>
      </c>
      <c r="C2645" s="465"/>
      <c r="D2645" s="47">
        <v>8595057654730</v>
      </c>
      <c r="E2645" s="204" t="s">
        <v>4801</v>
      </c>
      <c r="F2645" s="582" t="s">
        <v>8218</v>
      </c>
      <c r="G2645" s="715" t="s">
        <v>8567</v>
      </c>
      <c r="H2645" s="723">
        <v>20</v>
      </c>
      <c r="I2645" s="684">
        <v>0.63800000000000001</v>
      </c>
      <c r="J2645" s="684">
        <v>0.75</v>
      </c>
      <c r="K2645" s="684" t="s">
        <v>9173</v>
      </c>
      <c r="L2645" s="445">
        <v>2455.3545534001132</v>
      </c>
      <c r="M2645" s="446">
        <f>L2645*ЗМІСТ!$E$13/1000*1.2</f>
        <v>154.84408669889621</v>
      </c>
      <c r="N2645" s="874">
        <v>-8.3620116204802183E-2</v>
      </c>
      <c r="O2645" s="875"/>
      <c r="P2645" s="1033"/>
      <c r="Q2645" s="887"/>
      <c r="R2645" s="672"/>
      <c r="S2645" s="670"/>
      <c r="T2645" s="671"/>
      <c r="U2645" s="425"/>
    </row>
    <row r="2646" spans="1:21" ht="13.5" customHeight="1" outlineLevel="1">
      <c r="A2646" s="425"/>
      <c r="B2646" s="170">
        <f t="shared" si="42"/>
        <v>2639</v>
      </c>
      <c r="C2646" s="465"/>
      <c r="D2646" s="47">
        <v>8595057629790</v>
      </c>
      <c r="E2646" s="204" t="s">
        <v>2583</v>
      </c>
      <c r="F2646" s="582" t="s">
        <v>8219</v>
      </c>
      <c r="G2646" s="715" t="s">
        <v>8567</v>
      </c>
      <c r="H2646" s="723">
        <v>2</v>
      </c>
      <c r="I2646" s="684">
        <v>0.75239999999999996</v>
      </c>
      <c r="J2646" s="684">
        <v>0.9</v>
      </c>
      <c r="K2646" s="684" t="s">
        <v>9173</v>
      </c>
      <c r="L2646" s="445">
        <v>3664.0847179184602</v>
      </c>
      <c r="M2646" s="446">
        <f>L2646*ЗМІСТ!$E$13/1000*1.2</f>
        <v>231.07125239725488</v>
      </c>
      <c r="N2646" s="874">
        <v>-6.7227206041026263E-2</v>
      </c>
      <c r="O2646" s="875"/>
      <c r="P2646" s="1033"/>
      <c r="Q2646" s="887"/>
      <c r="R2646" s="672"/>
      <c r="S2646" s="670"/>
      <c r="T2646" s="671"/>
      <c r="U2646" s="425"/>
    </row>
    <row r="2647" spans="1:21" ht="13.5" customHeight="1" outlineLevel="1">
      <c r="A2647" s="425"/>
      <c r="B2647" s="170">
        <f t="shared" si="42"/>
        <v>2640</v>
      </c>
      <c r="C2647" s="469"/>
      <c r="D2647" s="47">
        <v>8595568934000</v>
      </c>
      <c r="E2647" s="204" t="s">
        <v>4994</v>
      </c>
      <c r="F2647" s="582" t="s">
        <v>8220</v>
      </c>
      <c r="G2647" s="715" t="s">
        <v>8568</v>
      </c>
      <c r="H2647" s="723">
        <v>1</v>
      </c>
      <c r="I2647" s="684">
        <v>0.13100000000000001</v>
      </c>
      <c r="J2647" s="684">
        <v>0.48311999999999999</v>
      </c>
      <c r="K2647" s="684" t="s">
        <v>9173</v>
      </c>
      <c r="L2647" s="445">
        <v>5159.5031707633552</v>
      </c>
      <c r="M2647" s="446">
        <f>L2647*ЗМІСТ!$E$13/1000*1.2</f>
        <v>325.37808244051291</v>
      </c>
      <c r="N2647" s="874"/>
      <c r="O2647" s="875"/>
      <c r="P2647" s="1033"/>
      <c r="Q2647" s="887"/>
      <c r="R2647" s="672"/>
      <c r="S2647" s="670"/>
      <c r="T2647" s="671"/>
      <c r="U2647" s="425"/>
    </row>
    <row r="2648" spans="1:21" ht="13.5" customHeight="1" outlineLevel="1">
      <c r="A2648" s="425"/>
      <c r="B2648" s="170">
        <f t="shared" si="42"/>
        <v>2641</v>
      </c>
      <c r="C2648" s="469"/>
      <c r="D2648" s="47">
        <v>8595057636569</v>
      </c>
      <c r="E2648" s="204" t="s">
        <v>4805</v>
      </c>
      <c r="F2648" s="582" t="s">
        <v>8223</v>
      </c>
      <c r="G2648" s="715" t="s">
        <v>8567</v>
      </c>
      <c r="H2648" s="723">
        <v>12</v>
      </c>
      <c r="I2648" s="684">
        <v>1.1927000000000001</v>
      </c>
      <c r="J2648" s="684">
        <v>2.5</v>
      </c>
      <c r="K2648" s="684" t="s">
        <v>9173</v>
      </c>
      <c r="L2648" s="445">
        <v>5173.720195402504</v>
      </c>
      <c r="M2648" s="446">
        <f>L2648*ЗМІСТ!$E$13/1000*1.2</f>
        <v>326.27466260763219</v>
      </c>
      <c r="N2648" s="874">
        <v>-7.4524376713959242E-2</v>
      </c>
      <c r="O2648" s="875"/>
      <c r="P2648" s="1033"/>
      <c r="Q2648" s="887"/>
      <c r="R2648" s="672"/>
      <c r="S2648" s="670"/>
      <c r="T2648" s="671"/>
      <c r="U2648" s="425"/>
    </row>
    <row r="2649" spans="1:21" ht="13.5" customHeight="1" outlineLevel="1">
      <c r="A2649" s="425"/>
      <c r="B2649" s="170">
        <f t="shared" si="42"/>
        <v>2642</v>
      </c>
      <c r="C2649" s="465"/>
      <c r="D2649" s="47">
        <v>8595057681002</v>
      </c>
      <c r="E2649" s="204" t="s">
        <v>4808</v>
      </c>
      <c r="F2649" s="582" t="s">
        <v>8226</v>
      </c>
      <c r="G2649" s="715" t="s">
        <v>8567</v>
      </c>
      <c r="H2649" s="723">
        <v>20</v>
      </c>
      <c r="I2649" s="684">
        <v>0.26400000000000001</v>
      </c>
      <c r="J2649" s="684">
        <v>0.27</v>
      </c>
      <c r="K2649" s="684" t="s">
        <v>9173</v>
      </c>
      <c r="L2649" s="445">
        <v>1532.6582009086901</v>
      </c>
      <c r="M2649" s="446">
        <f>L2649*ЗМІСТ!$E$13/1000*1.2</f>
        <v>96.655311556793478</v>
      </c>
      <c r="N2649" s="874">
        <v>-0.16761915269875646</v>
      </c>
      <c r="O2649" s="875"/>
      <c r="P2649" s="1033"/>
      <c r="Q2649" s="887"/>
      <c r="R2649" s="672"/>
      <c r="S2649" s="670"/>
      <c r="T2649" s="671"/>
      <c r="U2649" s="425"/>
    </row>
    <row r="2650" spans="1:21" ht="13.5" customHeight="1" outlineLevel="1">
      <c r="A2650" s="425"/>
      <c r="B2650" s="170">
        <f t="shared" si="42"/>
        <v>2643</v>
      </c>
      <c r="C2650" s="469"/>
      <c r="D2650" s="47">
        <v>8595057629394</v>
      </c>
      <c r="E2650" s="204" t="s">
        <v>2586</v>
      </c>
      <c r="F2650" s="582" t="s">
        <v>8228</v>
      </c>
      <c r="G2650" s="715" t="s">
        <v>8567</v>
      </c>
      <c r="H2650" s="723">
        <v>2</v>
      </c>
      <c r="I2650" s="684">
        <v>3.4079999999999999</v>
      </c>
      <c r="J2650" s="684">
        <v>3</v>
      </c>
      <c r="K2650" s="684" t="s">
        <v>9173</v>
      </c>
      <c r="L2650" s="445">
        <v>12324.411820956368</v>
      </c>
      <c r="M2650" s="446">
        <f>L2650*ЗМІСТ!$E$13/1000*1.2</f>
        <v>777.224735170901</v>
      </c>
      <c r="N2650" s="874">
        <v>-9.4143120597210084E-2</v>
      </c>
      <c r="O2650" s="875"/>
      <c r="P2650" s="1033"/>
      <c r="Q2650" s="887"/>
      <c r="R2650" s="672"/>
      <c r="S2650" s="670"/>
      <c r="T2650" s="671"/>
      <c r="U2650" s="425"/>
    </row>
    <row r="2651" spans="1:21" ht="13.5" customHeight="1" outlineLevel="1">
      <c r="A2651" s="425"/>
      <c r="B2651" s="170">
        <f t="shared" si="42"/>
        <v>2644</v>
      </c>
      <c r="C2651" s="469"/>
      <c r="D2651" s="47">
        <v>8595057633162</v>
      </c>
      <c r="E2651" s="204" t="s">
        <v>2587</v>
      </c>
      <c r="F2651" s="582" t="s">
        <v>8231</v>
      </c>
      <c r="G2651" s="715" t="s">
        <v>8567</v>
      </c>
      <c r="H2651" s="723">
        <v>2</v>
      </c>
      <c r="I2651" s="684">
        <v>4.2240000000000002</v>
      </c>
      <c r="J2651" s="684">
        <v>3.7875000000000001</v>
      </c>
      <c r="K2651" s="684" t="s">
        <v>9173</v>
      </c>
      <c r="L2651" s="445">
        <v>14902.467214504868</v>
      </c>
      <c r="M2651" s="446">
        <f>L2651*ЗМІСТ!$E$13/1000*1.2</f>
        <v>939.80680802078064</v>
      </c>
      <c r="N2651" s="874">
        <v>-9.5679340074359839E-2</v>
      </c>
      <c r="O2651" s="875"/>
      <c r="P2651" s="1033"/>
      <c r="Q2651" s="887"/>
      <c r="R2651" s="672"/>
      <c r="S2651" s="670"/>
      <c r="T2651" s="671"/>
      <c r="U2651" s="425"/>
    </row>
    <row r="2652" spans="1:21" ht="13.5" customHeight="1" outlineLevel="1">
      <c r="A2652" s="425"/>
      <c r="B2652" s="170">
        <f t="shared" si="42"/>
        <v>2645</v>
      </c>
      <c r="C2652" s="469"/>
      <c r="D2652" s="47">
        <v>8595057636576</v>
      </c>
      <c r="E2652" s="204" t="s">
        <v>2588</v>
      </c>
      <c r="F2652" s="582" t="s">
        <v>8233</v>
      </c>
      <c r="G2652" s="715" t="s">
        <v>8567</v>
      </c>
      <c r="H2652" s="723">
        <v>2</v>
      </c>
      <c r="I2652" s="684">
        <v>6.25</v>
      </c>
      <c r="J2652" s="684">
        <v>4.5374999999999996</v>
      </c>
      <c r="K2652" s="684" t="s">
        <v>9173</v>
      </c>
      <c r="L2652" s="445">
        <v>21944.187104953497</v>
      </c>
      <c r="M2652" s="446">
        <f>L2652*ЗМІСТ!$E$13/1000*1.2</f>
        <v>1383.8847045168502</v>
      </c>
      <c r="N2652" s="874">
        <v>-9.0961383057737016E-2</v>
      </c>
      <c r="O2652" s="875"/>
      <c r="P2652" s="1033"/>
      <c r="Q2652" s="887"/>
      <c r="R2652" s="672"/>
      <c r="S2652" s="670"/>
      <c r="T2652" s="671"/>
      <c r="U2652" s="425"/>
    </row>
    <row r="2653" spans="1:21" ht="13.5" customHeight="1" outlineLevel="1">
      <c r="A2653" s="425"/>
      <c r="B2653" s="170">
        <f t="shared" si="42"/>
        <v>2646</v>
      </c>
      <c r="C2653" s="469"/>
      <c r="D2653" s="47">
        <v>8595057654778</v>
      </c>
      <c r="E2653" s="204" t="s">
        <v>4814</v>
      </c>
      <c r="F2653" s="582" t="s">
        <v>8234</v>
      </c>
      <c r="G2653" s="715" t="s">
        <v>8567</v>
      </c>
      <c r="H2653" s="723">
        <v>20</v>
      </c>
      <c r="I2653" s="684">
        <v>0.36080000000000001</v>
      </c>
      <c r="J2653" s="684">
        <v>0.39</v>
      </c>
      <c r="K2653" s="684" t="s">
        <v>9173</v>
      </c>
      <c r="L2653" s="445">
        <v>1528.2005334130718</v>
      </c>
      <c r="M2653" s="446">
        <f>L2653*ЗМІСТ!$E$13/1000*1.2</f>
        <v>96.374193927076604</v>
      </c>
      <c r="N2653" s="874">
        <v>-9.2399344788426582E-2</v>
      </c>
      <c r="O2653" s="875"/>
      <c r="P2653" s="1033"/>
      <c r="Q2653" s="887"/>
      <c r="R2653" s="672"/>
      <c r="S2653" s="670"/>
      <c r="T2653" s="671"/>
      <c r="U2653" s="425"/>
    </row>
    <row r="2654" spans="1:21" ht="13.5" customHeight="1" outlineLevel="1">
      <c r="A2654" s="425"/>
      <c r="B2654" s="170">
        <f t="shared" si="42"/>
        <v>2647</v>
      </c>
      <c r="C2654" s="465"/>
      <c r="D2654" s="47">
        <v>8595057650541</v>
      </c>
      <c r="E2654" s="204" t="s">
        <v>153</v>
      </c>
      <c r="F2654" s="582" t="s">
        <v>9148</v>
      </c>
      <c r="G2654" s="715" t="s">
        <v>8568</v>
      </c>
      <c r="H2654" s="723">
        <v>120</v>
      </c>
      <c r="I2654" s="684">
        <v>1.4200000000000001E-2</v>
      </c>
      <c r="J2654" s="684">
        <v>2.1993800000000001E-2</v>
      </c>
      <c r="K2654" s="684" t="s">
        <v>9173</v>
      </c>
      <c r="L2654" s="445">
        <v>235.0764314098607</v>
      </c>
      <c r="M2654" s="446">
        <f>L2654*ЗМІСТ!$E$13/1000*1.2</f>
        <v>14.82482245820243</v>
      </c>
      <c r="N2654" s="874"/>
      <c r="O2654" s="875"/>
      <c r="P2654" s="1033"/>
      <c r="Q2654" s="887"/>
      <c r="R2654" s="672"/>
      <c r="S2654" s="670"/>
      <c r="T2654" s="671"/>
      <c r="U2654" s="425"/>
    </row>
    <row r="2655" spans="1:21" ht="13.5" customHeight="1" outlineLevel="1">
      <c r="A2655" s="425"/>
      <c r="B2655" s="170">
        <f t="shared" si="42"/>
        <v>2648</v>
      </c>
      <c r="C2655" s="465"/>
      <c r="D2655" s="47">
        <v>8595057600577</v>
      </c>
      <c r="E2655" s="204" t="s">
        <v>235</v>
      </c>
      <c r="F2655" s="582" t="s">
        <v>8235</v>
      </c>
      <c r="G2655" s="715" t="s">
        <v>8568</v>
      </c>
      <c r="H2655" s="723">
        <v>400</v>
      </c>
      <c r="I2655" s="684">
        <v>1.4500000000000001E-2</v>
      </c>
      <c r="J2655" s="684">
        <v>3.03591E-2</v>
      </c>
      <c r="K2655" s="684" t="s">
        <v>9173</v>
      </c>
      <c r="L2655" s="445">
        <v>179.68617964446747</v>
      </c>
      <c r="M2655" s="446">
        <f>L2655*ЗМІСТ!$E$13/1000*1.2</f>
        <v>11.331700483309952</v>
      </c>
      <c r="N2655" s="874"/>
      <c r="O2655" s="875"/>
      <c r="P2655" s="1033"/>
      <c r="Q2655" s="887"/>
      <c r="R2655" s="672"/>
      <c r="S2655" s="670"/>
      <c r="T2655" s="671"/>
      <c r="U2655" s="425"/>
    </row>
    <row r="2656" spans="1:21" ht="13.5" customHeight="1" outlineLevel="1">
      <c r="A2656" s="425"/>
      <c r="B2656" s="170">
        <f t="shared" si="42"/>
        <v>2649</v>
      </c>
      <c r="C2656" s="465"/>
      <c r="D2656" s="47">
        <v>8595057634114</v>
      </c>
      <c r="E2656" s="204" t="s">
        <v>4815</v>
      </c>
      <c r="F2656" s="582" t="s">
        <v>8236</v>
      </c>
      <c r="G2656" s="715" t="s">
        <v>8568</v>
      </c>
      <c r="H2656" s="723">
        <v>100</v>
      </c>
      <c r="I2656" s="684">
        <v>1.0800000000000001E-2</v>
      </c>
      <c r="J2656" s="684">
        <v>2.6392499999999999E-2</v>
      </c>
      <c r="K2656" s="684" t="s">
        <v>9173</v>
      </c>
      <c r="L2656" s="445">
        <v>483.76269002233101</v>
      </c>
      <c r="M2656" s="446">
        <f>L2656*ЗМІСТ!$E$13/1000*1.2</f>
        <v>30.507932881537876</v>
      </c>
      <c r="N2656" s="874"/>
      <c r="O2656" s="875"/>
      <c r="P2656" s="1033"/>
      <c r="Q2656" s="887"/>
      <c r="R2656" s="672"/>
      <c r="S2656" s="670"/>
      <c r="T2656" s="671"/>
      <c r="U2656" s="425"/>
    </row>
    <row r="2657" spans="1:21" ht="13.5" customHeight="1" outlineLevel="1">
      <c r="A2657" s="425"/>
      <c r="B2657" s="170">
        <f t="shared" si="42"/>
        <v>2650</v>
      </c>
      <c r="C2657" s="465"/>
      <c r="D2657" s="47">
        <v>8595057629578</v>
      </c>
      <c r="E2657" s="204" t="s">
        <v>2581</v>
      </c>
      <c r="F2657" s="582" t="s">
        <v>8238</v>
      </c>
      <c r="G2657" s="715" t="s">
        <v>8567</v>
      </c>
      <c r="H2657" s="723">
        <v>2</v>
      </c>
      <c r="I2657" s="684">
        <v>0.42199999999999999</v>
      </c>
      <c r="J2657" s="684">
        <v>0.45</v>
      </c>
      <c r="K2657" s="684" t="s">
        <v>9173</v>
      </c>
      <c r="L2657" s="445">
        <v>1787.241466788809</v>
      </c>
      <c r="M2657" s="446">
        <f>L2657*ЗМІСТ!$E$13/1000*1.2</f>
        <v>112.71030990293477</v>
      </c>
      <c r="N2657" s="874">
        <v>-9.68105055827818E-2</v>
      </c>
      <c r="O2657" s="875"/>
      <c r="P2657" s="1033"/>
      <c r="Q2657" s="887"/>
      <c r="R2657" s="672"/>
      <c r="S2657" s="670"/>
      <c r="T2657" s="671"/>
      <c r="U2657" s="425"/>
    </row>
    <row r="2658" spans="1:21" ht="13.5" customHeight="1" outlineLevel="1">
      <c r="A2658" s="425"/>
      <c r="B2658" s="170">
        <f t="shared" si="42"/>
        <v>2651</v>
      </c>
      <c r="C2658" s="471"/>
      <c r="D2658" s="47">
        <v>8595057658967</v>
      </c>
      <c r="E2658" s="204" t="s">
        <v>4817</v>
      </c>
      <c r="F2658" s="582" t="s">
        <v>4818</v>
      </c>
      <c r="G2658" s="715" t="s">
        <v>8568</v>
      </c>
      <c r="H2658" s="723">
        <v>1</v>
      </c>
      <c r="I2658" s="684">
        <v>0.57199999999999995</v>
      </c>
      <c r="J2658" s="684">
        <v>1.9468799999999999</v>
      </c>
      <c r="K2658" s="684" t="s">
        <v>9173</v>
      </c>
      <c r="L2658" s="445">
        <v>83116.104193418651</v>
      </c>
      <c r="M2658" s="446">
        <f>L2658*ЗМІСТ!$E$13/1000*1.2</f>
        <v>5241.6206962770821</v>
      </c>
      <c r="N2658" s="874"/>
      <c r="O2658" s="875"/>
      <c r="P2658" s="1033"/>
      <c r="Q2658" s="887"/>
      <c r="R2658" s="672"/>
      <c r="S2658" s="670"/>
      <c r="T2658" s="671"/>
      <c r="U2658" s="425"/>
    </row>
    <row r="2659" spans="1:21" ht="13.5" customHeight="1" outlineLevel="1">
      <c r="A2659" s="425"/>
      <c r="B2659" s="170">
        <f t="shared" si="42"/>
        <v>2652</v>
      </c>
      <c r="C2659" s="471"/>
      <c r="D2659" s="47">
        <v>8595057610125</v>
      </c>
      <c r="E2659" s="204" t="s">
        <v>4819</v>
      </c>
      <c r="F2659" s="582" t="s">
        <v>8239</v>
      </c>
      <c r="G2659" s="715" t="s">
        <v>8568</v>
      </c>
      <c r="H2659" s="723">
        <v>1</v>
      </c>
      <c r="I2659" s="684">
        <v>0.38400000000000001</v>
      </c>
      <c r="J2659" s="684">
        <v>0.54184900000000003</v>
      </c>
      <c r="K2659" s="684" t="s">
        <v>9173</v>
      </c>
      <c r="L2659" s="445">
        <v>182255.63071578214</v>
      </c>
      <c r="M2659" s="446">
        <f>L2659*ЗМІСТ!$E$13/1000*1.2</f>
        <v>11493.739934559171</v>
      </c>
      <c r="N2659" s="874"/>
      <c r="O2659" s="875"/>
      <c r="P2659" s="1033"/>
      <c r="Q2659" s="887"/>
      <c r="R2659" s="672"/>
      <c r="S2659" s="670"/>
      <c r="T2659" s="671"/>
      <c r="U2659" s="425"/>
    </row>
    <row r="2660" spans="1:21" ht="13.5" customHeight="1" outlineLevel="1">
      <c r="A2660" s="425"/>
      <c r="B2660" s="170">
        <f t="shared" si="42"/>
        <v>2653</v>
      </c>
      <c r="C2660" s="471"/>
      <c r="D2660" s="47">
        <v>8595057633681</v>
      </c>
      <c r="E2660" s="204" t="s">
        <v>2723</v>
      </c>
      <c r="F2660" s="582" t="s">
        <v>8241</v>
      </c>
      <c r="G2660" s="715" t="s">
        <v>8568</v>
      </c>
      <c r="H2660" s="723">
        <v>1</v>
      </c>
      <c r="I2660" s="684">
        <v>0.38400000000000001</v>
      </c>
      <c r="J2660" s="684">
        <v>0.92769599999999997</v>
      </c>
      <c r="K2660" s="684" t="s">
        <v>9173</v>
      </c>
      <c r="L2660" s="445">
        <v>3558.4113198524833</v>
      </c>
      <c r="M2660" s="446">
        <f>L2660*ЗМІСТ!$E$13/1000*1.2</f>
        <v>224.40708212936582</v>
      </c>
      <c r="N2660" s="874">
        <v>-4.8783621719839042E-2</v>
      </c>
      <c r="O2660" s="875"/>
      <c r="P2660" s="1033"/>
      <c r="Q2660" s="887"/>
      <c r="R2660" s="672"/>
      <c r="S2660" s="670"/>
      <c r="T2660" s="671"/>
      <c r="U2660" s="425"/>
    </row>
    <row r="2661" spans="1:21" ht="13.5" customHeight="1" outlineLevel="1">
      <c r="A2661" s="425"/>
      <c r="B2661" s="170">
        <f t="shared" si="42"/>
        <v>2654</v>
      </c>
      <c r="C2661" s="465"/>
      <c r="D2661" s="47">
        <v>8595057637085</v>
      </c>
      <c r="E2661" s="204" t="s">
        <v>2724</v>
      </c>
      <c r="F2661" s="582" t="s">
        <v>8243</v>
      </c>
      <c r="G2661" s="715" t="s">
        <v>8568</v>
      </c>
      <c r="H2661" s="723">
        <v>1</v>
      </c>
      <c r="I2661" s="684">
        <v>0.71799999999999997</v>
      </c>
      <c r="J2661" s="684">
        <v>1.228896</v>
      </c>
      <c r="K2661" s="684" t="s">
        <v>9173</v>
      </c>
      <c r="L2661" s="445">
        <v>5069.6013936463332</v>
      </c>
      <c r="M2661" s="446">
        <f>L2661*ЗМІСТ!$E$13/1000*1.2</f>
        <v>319.70853115268932</v>
      </c>
      <c r="N2661" s="874">
        <v>-7.0265181585715805E-2</v>
      </c>
      <c r="O2661" s="875"/>
      <c r="P2661" s="1033"/>
      <c r="Q2661" s="887"/>
      <c r="R2661" s="672"/>
      <c r="S2661" s="670"/>
      <c r="T2661" s="671"/>
      <c r="U2661" s="425"/>
    </row>
    <row r="2662" spans="1:21" ht="13.5" customHeight="1" outlineLevel="1">
      <c r="A2662" s="425"/>
      <c r="B2662" s="170">
        <f t="shared" si="42"/>
        <v>2655</v>
      </c>
      <c r="C2662" s="465"/>
      <c r="D2662" s="47">
        <v>8595057633278</v>
      </c>
      <c r="E2662" s="204" t="s">
        <v>2725</v>
      </c>
      <c r="F2662" s="582" t="s">
        <v>8245</v>
      </c>
      <c r="G2662" s="715" t="s">
        <v>8568</v>
      </c>
      <c r="H2662" s="723">
        <v>1</v>
      </c>
      <c r="I2662" s="684">
        <v>1.3</v>
      </c>
      <c r="J2662" s="684">
        <v>1.8349439999999999</v>
      </c>
      <c r="K2662" s="684" t="s">
        <v>9173</v>
      </c>
      <c r="L2662" s="445">
        <v>7578.673858110521</v>
      </c>
      <c r="M2662" s="446">
        <f>L2662*ЗМІСТ!$E$13/1000*1.2</f>
        <v>477.94027560006452</v>
      </c>
      <c r="N2662" s="874">
        <v>-8.4383175138363103E-2</v>
      </c>
      <c r="O2662" s="875"/>
      <c r="P2662" s="1033"/>
      <c r="Q2662" s="887"/>
      <c r="R2662" s="672"/>
      <c r="S2662" s="670"/>
      <c r="T2662" s="671"/>
      <c r="U2662" s="425"/>
    </row>
    <row r="2663" spans="1:21" ht="13.5" customHeight="1" outlineLevel="1">
      <c r="A2663" s="425"/>
      <c r="B2663" s="170">
        <f t="shared" si="42"/>
        <v>2656</v>
      </c>
      <c r="C2663" s="465"/>
      <c r="D2663" s="47">
        <v>8595057637108</v>
      </c>
      <c r="E2663" s="204" t="s">
        <v>2726</v>
      </c>
      <c r="F2663" s="582" t="s">
        <v>8247</v>
      </c>
      <c r="G2663" s="715" t="s">
        <v>8568</v>
      </c>
      <c r="H2663" s="723">
        <v>1</v>
      </c>
      <c r="I2663" s="684">
        <v>1.72</v>
      </c>
      <c r="J2663" s="684">
        <v>3.0481799999999999</v>
      </c>
      <c r="K2663" s="684" t="s">
        <v>9173</v>
      </c>
      <c r="L2663" s="445">
        <v>10600.807778936482</v>
      </c>
      <c r="M2663" s="446">
        <f>L2663*ЗМІСТ!$E$13/1000*1.2</f>
        <v>668.52764564160566</v>
      </c>
      <c r="N2663" s="874">
        <v>-9.1106652611412389E-2</v>
      </c>
      <c r="O2663" s="875"/>
      <c r="P2663" s="1033"/>
      <c r="Q2663" s="887"/>
      <c r="R2663" s="672"/>
      <c r="S2663" s="670"/>
      <c r="T2663" s="671"/>
      <c r="U2663" s="425"/>
    </row>
    <row r="2664" spans="1:21" ht="13.5" customHeight="1" outlineLevel="1">
      <c r="A2664" s="425"/>
      <c r="B2664" s="170">
        <f t="shared" si="42"/>
        <v>2657</v>
      </c>
      <c r="C2664" s="465"/>
      <c r="D2664" s="47">
        <v>8595057633261</v>
      </c>
      <c r="E2664" s="204" t="s">
        <v>2727</v>
      </c>
      <c r="F2664" s="582" t="s">
        <v>8249</v>
      </c>
      <c r="G2664" s="715" t="s">
        <v>8568</v>
      </c>
      <c r="H2664" s="723">
        <v>1</v>
      </c>
      <c r="I2664" s="684">
        <v>2.12</v>
      </c>
      <c r="J2664" s="684">
        <v>3.8026800000000001</v>
      </c>
      <c r="K2664" s="684" t="s">
        <v>9173</v>
      </c>
      <c r="L2664" s="445">
        <v>13430.836202349805</v>
      </c>
      <c r="M2664" s="446">
        <f>L2664*ЗМІСТ!$E$13/1000*1.2</f>
        <v>847.00010533119564</v>
      </c>
      <c r="N2664" s="874">
        <v>-9.6167028972829083E-2</v>
      </c>
      <c r="O2664" s="875"/>
      <c r="P2664" s="1033"/>
      <c r="Q2664" s="887"/>
      <c r="R2664" s="672"/>
      <c r="S2664" s="670"/>
      <c r="T2664" s="671"/>
      <c r="U2664" s="425"/>
    </row>
    <row r="2665" spans="1:21" ht="13.5" customHeight="1" outlineLevel="1">
      <c r="A2665" s="425"/>
      <c r="B2665" s="170">
        <f t="shared" si="42"/>
        <v>2658</v>
      </c>
      <c r="C2665" s="465"/>
      <c r="D2665" s="47">
        <v>8595057637115</v>
      </c>
      <c r="E2665" s="204" t="s">
        <v>2728</v>
      </c>
      <c r="F2665" s="582" t="s">
        <v>8251</v>
      </c>
      <c r="G2665" s="715" t="s">
        <v>8568</v>
      </c>
      <c r="H2665" s="723">
        <v>1</v>
      </c>
      <c r="I2665" s="684">
        <v>2.5190000000000001</v>
      </c>
      <c r="J2665" s="684">
        <v>4.5571799999999998</v>
      </c>
      <c r="K2665" s="684" t="s">
        <v>9173</v>
      </c>
      <c r="L2665" s="445">
        <v>13440.634726184244</v>
      </c>
      <c r="M2665" s="446">
        <f>L2665*ЗМІСТ!$E$13/1000*1.2</f>
        <v>847.6180378705269</v>
      </c>
      <c r="N2665" s="874">
        <v>-9.6087439986681608E-2</v>
      </c>
      <c r="O2665" s="875"/>
      <c r="P2665" s="1033"/>
      <c r="Q2665" s="887"/>
      <c r="R2665" s="672"/>
      <c r="S2665" s="670"/>
      <c r="T2665" s="671"/>
      <c r="U2665" s="425"/>
    </row>
    <row r="2666" spans="1:21" ht="13.5" customHeight="1" outlineLevel="1">
      <c r="A2666" s="425"/>
      <c r="B2666" s="170">
        <f t="shared" si="42"/>
        <v>2659</v>
      </c>
      <c r="C2666" s="465"/>
      <c r="D2666" s="47">
        <v>8595057637146</v>
      </c>
      <c r="E2666" s="204" t="s">
        <v>2702</v>
      </c>
      <c r="F2666" s="582" t="s">
        <v>8253</v>
      </c>
      <c r="G2666" s="715" t="s">
        <v>8568</v>
      </c>
      <c r="H2666" s="723">
        <v>1</v>
      </c>
      <c r="I2666" s="684">
        <v>0.20799999999999999</v>
      </c>
      <c r="J2666" s="684">
        <v>0.47798400000000002</v>
      </c>
      <c r="K2666" s="684" t="s">
        <v>9173</v>
      </c>
      <c r="L2666" s="445">
        <v>2792.1678065336023</v>
      </c>
      <c r="M2666" s="446">
        <f>L2666*ЗМІСТ!$E$13/1000*1.2</f>
        <v>176.08482380438605</v>
      </c>
      <c r="N2666" s="874">
        <v>-3.1698343515394238E-2</v>
      </c>
      <c r="O2666" s="875"/>
      <c r="P2666" s="1033"/>
      <c r="Q2666" s="887"/>
      <c r="R2666" s="672"/>
      <c r="S2666" s="670"/>
      <c r="T2666" s="671"/>
      <c r="U2666" s="425"/>
    </row>
    <row r="2667" spans="1:21" ht="13.5" customHeight="1" outlineLevel="1">
      <c r="A2667" s="425"/>
      <c r="B2667" s="170">
        <f t="shared" si="42"/>
        <v>2660</v>
      </c>
      <c r="C2667" s="465"/>
      <c r="D2667" s="47">
        <v>8595057637153</v>
      </c>
      <c r="E2667" s="204" t="s">
        <v>2703</v>
      </c>
      <c r="F2667" s="582" t="s">
        <v>8254</v>
      </c>
      <c r="G2667" s="715" t="s">
        <v>8568</v>
      </c>
      <c r="H2667" s="723">
        <v>1</v>
      </c>
      <c r="I2667" s="684">
        <v>0.29299999999999998</v>
      </c>
      <c r="J2667" s="684">
        <v>0.70778399999999997</v>
      </c>
      <c r="K2667" s="684" t="s">
        <v>9173</v>
      </c>
      <c r="L2667" s="445">
        <v>3231.888092546908</v>
      </c>
      <c r="M2667" s="446">
        <f>L2667*ЗМІСТ!$E$13/1000*1.2</f>
        <v>203.81527356628339</v>
      </c>
      <c r="N2667" s="874">
        <v>-4.1264215301920919E-2</v>
      </c>
      <c r="O2667" s="875"/>
      <c r="P2667" s="1033"/>
      <c r="Q2667" s="887"/>
      <c r="R2667" s="672"/>
      <c r="S2667" s="670"/>
      <c r="T2667" s="671"/>
      <c r="U2667" s="425"/>
    </row>
    <row r="2668" spans="1:21" ht="13.5" customHeight="1" outlineLevel="1">
      <c r="A2668" s="425"/>
      <c r="B2668" s="170">
        <f t="shared" si="42"/>
        <v>2661</v>
      </c>
      <c r="C2668" s="465"/>
      <c r="D2668" s="47">
        <v>8595057637160</v>
      </c>
      <c r="E2668" s="204" t="s">
        <v>2704</v>
      </c>
      <c r="F2668" s="582" t="s">
        <v>8256</v>
      </c>
      <c r="G2668" s="715" t="s">
        <v>8568</v>
      </c>
      <c r="H2668" s="723">
        <v>1</v>
      </c>
      <c r="I2668" s="684">
        <v>0.54600000000000004</v>
      </c>
      <c r="J2668" s="684">
        <v>0.93758399999999997</v>
      </c>
      <c r="K2668" s="684" t="s">
        <v>9173</v>
      </c>
      <c r="L2668" s="445">
        <v>4170.8665490518551</v>
      </c>
      <c r="M2668" s="446">
        <f>L2668*ЗМІСТ!$E$13/1000*1.2</f>
        <v>263.0308607107583</v>
      </c>
      <c r="N2668" s="874">
        <v>-6.4059251522255903E-2</v>
      </c>
      <c r="O2668" s="875"/>
      <c r="P2668" s="1033"/>
      <c r="Q2668" s="887"/>
      <c r="R2668" s="672"/>
      <c r="S2668" s="670"/>
      <c r="T2668" s="671"/>
      <c r="U2668" s="425"/>
    </row>
    <row r="2669" spans="1:21" ht="13.5" customHeight="1" outlineLevel="1">
      <c r="A2669" s="425"/>
      <c r="B2669" s="170">
        <f t="shared" ref="B2669:B2732" si="43">B2668+1</f>
        <v>2662</v>
      </c>
      <c r="C2669" s="465"/>
      <c r="D2669" s="47">
        <v>8595057637184</v>
      </c>
      <c r="E2669" s="204" t="s">
        <v>2705</v>
      </c>
      <c r="F2669" s="582" t="s">
        <v>8258</v>
      </c>
      <c r="G2669" s="715" t="s">
        <v>8568</v>
      </c>
      <c r="H2669" s="723">
        <v>1</v>
      </c>
      <c r="I2669" s="684">
        <v>0.98799999999999999</v>
      </c>
      <c r="J2669" s="684">
        <v>1.397184</v>
      </c>
      <c r="K2669" s="684" t="s">
        <v>9173</v>
      </c>
      <c r="L2669" s="445">
        <v>6520.8423639206585</v>
      </c>
      <c r="M2669" s="446">
        <f>L2669*ЗМІСТ!$E$13/1000*1.2</f>
        <v>411.22935950351416</v>
      </c>
      <c r="N2669" s="874">
        <v>-7.8070985818201821E-2</v>
      </c>
      <c r="O2669" s="875"/>
      <c r="P2669" s="1033"/>
      <c r="Q2669" s="887"/>
      <c r="R2669" s="672"/>
      <c r="S2669" s="670"/>
      <c r="T2669" s="671"/>
      <c r="U2669" s="425"/>
    </row>
    <row r="2670" spans="1:21" ht="13.5" customHeight="1" outlineLevel="1">
      <c r="A2670" s="425"/>
      <c r="B2670" s="170">
        <f t="shared" si="43"/>
        <v>2663</v>
      </c>
      <c r="C2670" s="465"/>
      <c r="D2670" s="47">
        <v>8595057637191</v>
      </c>
      <c r="E2670" s="204" t="s">
        <v>2706</v>
      </c>
      <c r="F2670" s="582" t="s">
        <v>8259</v>
      </c>
      <c r="G2670" s="715" t="s">
        <v>8568</v>
      </c>
      <c r="H2670" s="723">
        <v>1</v>
      </c>
      <c r="I2670" s="684">
        <v>1.3080000000000001</v>
      </c>
      <c r="J2670" s="684">
        <v>2.32098</v>
      </c>
      <c r="K2670" s="684" t="s">
        <v>9173</v>
      </c>
      <c r="L2670" s="445">
        <v>7943.4897323640071</v>
      </c>
      <c r="M2670" s="446">
        <f>L2670*ЗМІСТ!$E$13/1000*1.2</f>
        <v>500.94696552344647</v>
      </c>
      <c r="N2670" s="874">
        <v>-8.079985055305848E-2</v>
      </c>
      <c r="O2670" s="875"/>
      <c r="P2670" s="1033"/>
      <c r="Q2670" s="887"/>
      <c r="R2670" s="672"/>
      <c r="S2670" s="670"/>
      <c r="T2670" s="671"/>
      <c r="U2670" s="425"/>
    </row>
    <row r="2671" spans="1:21" ht="13.5" customHeight="1" outlineLevel="1">
      <c r="A2671" s="425"/>
      <c r="B2671" s="170">
        <f t="shared" si="43"/>
        <v>2664</v>
      </c>
      <c r="C2671" s="465"/>
      <c r="D2671" s="47">
        <v>8595057637030</v>
      </c>
      <c r="E2671" s="204" t="s">
        <v>2700</v>
      </c>
      <c r="F2671" s="582" t="s">
        <v>8261</v>
      </c>
      <c r="G2671" s="715" t="s">
        <v>8568</v>
      </c>
      <c r="H2671" s="723">
        <v>1</v>
      </c>
      <c r="I2671" s="684">
        <v>0.12470000000000001</v>
      </c>
      <c r="J2671" s="684">
        <v>0.24818399999999999</v>
      </c>
      <c r="K2671" s="684" t="s">
        <v>9173</v>
      </c>
      <c r="L2671" s="445">
        <v>2299.647329137616</v>
      </c>
      <c r="M2671" s="446">
        <f>L2671*ЗМІСТ!$E$13/1000*1.2</f>
        <v>145.02459122116196</v>
      </c>
      <c r="N2671" s="874"/>
      <c r="O2671" s="875"/>
      <c r="P2671" s="1033"/>
      <c r="Q2671" s="887"/>
      <c r="R2671" s="672"/>
      <c r="S2671" s="670"/>
      <c r="T2671" s="671"/>
      <c r="U2671" s="425"/>
    </row>
    <row r="2672" spans="1:21" ht="13.5" customHeight="1" outlineLevel="1">
      <c r="A2672" s="425"/>
      <c r="B2672" s="170">
        <f t="shared" si="43"/>
        <v>2665</v>
      </c>
      <c r="C2672" s="465"/>
      <c r="D2672" s="47">
        <v>8595057637207</v>
      </c>
      <c r="E2672" s="204" t="s">
        <v>2707</v>
      </c>
      <c r="F2672" s="582" t="s">
        <v>8262</v>
      </c>
      <c r="G2672" s="715" t="s">
        <v>8568</v>
      </c>
      <c r="H2672" s="723">
        <v>1</v>
      </c>
      <c r="I2672" s="684">
        <v>1.613</v>
      </c>
      <c r="J2672" s="684">
        <v>2.8954800000000001</v>
      </c>
      <c r="K2672" s="684" t="s">
        <v>9173</v>
      </c>
      <c r="L2672" s="445">
        <v>9187.5522697291362</v>
      </c>
      <c r="M2672" s="446">
        <f>L2672*ЗМІСТ!$E$13/1000*1.2</f>
        <v>579.40232632983509</v>
      </c>
      <c r="N2672" s="874">
        <v>-8.3712775781394605E-2</v>
      </c>
      <c r="O2672" s="875"/>
      <c r="P2672" s="1033"/>
      <c r="Q2672" s="887"/>
      <c r="R2672" s="672"/>
      <c r="S2672" s="670"/>
      <c r="T2672" s="671"/>
      <c r="U2672" s="425"/>
    </row>
    <row r="2673" spans="1:21" ht="13.5" customHeight="1" outlineLevel="1">
      <c r="A2673" s="425"/>
      <c r="B2673" s="170">
        <f t="shared" si="43"/>
        <v>2666</v>
      </c>
      <c r="C2673" s="469"/>
      <c r="D2673" s="47">
        <v>8595057637139</v>
      </c>
      <c r="E2673" s="204" t="s">
        <v>2701</v>
      </c>
      <c r="F2673" s="582" t="s">
        <v>8263</v>
      </c>
      <c r="G2673" s="715" t="s">
        <v>8568</v>
      </c>
      <c r="H2673" s="723">
        <v>1</v>
      </c>
      <c r="I2673" s="684">
        <v>0.16700000000000001</v>
      </c>
      <c r="J2673" s="684">
        <v>0.36308400000000002</v>
      </c>
      <c r="K2673" s="684" t="s">
        <v>9173</v>
      </c>
      <c r="L2673" s="445">
        <v>2486.3558264807752</v>
      </c>
      <c r="M2673" s="446">
        <f>L2673*ЗМІСТ!$E$13/1000*1.2</f>
        <v>156.79914602425137</v>
      </c>
      <c r="N2673" s="874">
        <v>-2.6672817154191664E-2</v>
      </c>
      <c r="O2673" s="875"/>
      <c r="P2673" s="1033"/>
      <c r="Q2673" s="887"/>
      <c r="R2673" s="672"/>
      <c r="S2673" s="670"/>
      <c r="T2673" s="671"/>
      <c r="U2673" s="425"/>
    </row>
    <row r="2674" spans="1:21" ht="13.5" customHeight="1" outlineLevel="1">
      <c r="A2674" s="425"/>
      <c r="B2674" s="170">
        <f t="shared" si="43"/>
        <v>2667</v>
      </c>
      <c r="C2674" s="469"/>
      <c r="D2674" s="47">
        <v>8595057629837</v>
      </c>
      <c r="E2674" s="204" t="s">
        <v>2710</v>
      </c>
      <c r="F2674" s="582" t="s">
        <v>8265</v>
      </c>
      <c r="G2674" s="715" t="s">
        <v>8568</v>
      </c>
      <c r="H2674" s="723">
        <v>1</v>
      </c>
      <c r="I2674" s="684">
        <v>0.23100000000000001</v>
      </c>
      <c r="J2674" s="684">
        <v>0.52790400000000004</v>
      </c>
      <c r="K2674" s="684" t="s">
        <v>9173</v>
      </c>
      <c r="L2674" s="445">
        <v>2861.8835733453202</v>
      </c>
      <c r="M2674" s="446">
        <f>L2674*ЗМІСТ!$E$13/1000*1.2</f>
        <v>180.48136776807755</v>
      </c>
      <c r="N2674" s="874">
        <v>-3.4606972294814915E-2</v>
      </c>
      <c r="O2674" s="875"/>
      <c r="P2674" s="1033"/>
      <c r="Q2674" s="887"/>
      <c r="R2674" s="672"/>
      <c r="S2674" s="670"/>
      <c r="T2674" s="671"/>
      <c r="U2674" s="425"/>
    </row>
    <row r="2675" spans="1:21" ht="13.5" customHeight="1" outlineLevel="1">
      <c r="A2675" s="425"/>
      <c r="B2675" s="170">
        <f t="shared" si="43"/>
        <v>2668</v>
      </c>
      <c r="C2675" s="469"/>
      <c r="D2675" s="47">
        <v>8595057630888</v>
      </c>
      <c r="E2675" s="204" t="s">
        <v>2711</v>
      </c>
      <c r="F2675" s="582" t="s">
        <v>8267</v>
      </c>
      <c r="G2675" s="715" t="s">
        <v>8568</v>
      </c>
      <c r="H2675" s="723">
        <v>1</v>
      </c>
      <c r="I2675" s="684">
        <v>0.32269999999999999</v>
      </c>
      <c r="J2675" s="684">
        <v>0.78170399999999995</v>
      </c>
      <c r="K2675" s="684" t="s">
        <v>9173</v>
      </c>
      <c r="L2675" s="445">
        <v>3238.7255738963518</v>
      </c>
      <c r="M2675" s="446">
        <f>L2675*ЗМІСТ!$E$13/1000*1.2</f>
        <v>204.24647139610769</v>
      </c>
      <c r="N2675" s="874">
        <v>-4.2768328040658082E-2</v>
      </c>
      <c r="O2675" s="875"/>
      <c r="P2675" s="1033"/>
      <c r="Q2675" s="887"/>
      <c r="R2675" s="672"/>
      <c r="S2675" s="670"/>
      <c r="T2675" s="671"/>
      <c r="U2675" s="425"/>
    </row>
    <row r="2676" spans="1:21" ht="13.5" customHeight="1" outlineLevel="1">
      <c r="A2676" s="425"/>
      <c r="B2676" s="170">
        <f t="shared" si="43"/>
        <v>2669</v>
      </c>
      <c r="C2676" s="469"/>
      <c r="D2676" s="47">
        <v>8595057629844</v>
      </c>
      <c r="E2676" s="204" t="s">
        <v>2712</v>
      </c>
      <c r="F2676" s="582" t="s">
        <v>8269</v>
      </c>
      <c r="G2676" s="715" t="s">
        <v>8568</v>
      </c>
      <c r="H2676" s="723">
        <v>1</v>
      </c>
      <c r="I2676" s="684">
        <v>0.60399999999999998</v>
      </c>
      <c r="J2676" s="684">
        <v>1.035504</v>
      </c>
      <c r="K2676" s="684" t="s">
        <v>9173</v>
      </c>
      <c r="L2676" s="445">
        <v>4461.6029439653321</v>
      </c>
      <c r="M2676" s="446">
        <f>L2676*ЗМІСТ!$E$13/1000*1.2</f>
        <v>281.36581420175867</v>
      </c>
      <c r="N2676" s="874">
        <v>-6.8435805594035393E-2</v>
      </c>
      <c r="O2676" s="875"/>
      <c r="P2676" s="1033"/>
      <c r="Q2676" s="887"/>
      <c r="R2676" s="672"/>
      <c r="S2676" s="670"/>
      <c r="T2676" s="671"/>
      <c r="U2676" s="425"/>
    </row>
    <row r="2677" spans="1:21" ht="13.5" customHeight="1" outlineLevel="1">
      <c r="A2677" s="425"/>
      <c r="B2677" s="170">
        <f t="shared" si="43"/>
        <v>2670</v>
      </c>
      <c r="C2677" s="469"/>
      <c r="D2677" s="47">
        <v>8595057629547</v>
      </c>
      <c r="E2677" s="204" t="s">
        <v>2713</v>
      </c>
      <c r="F2677" s="582" t="s">
        <v>8271</v>
      </c>
      <c r="G2677" s="715" t="s">
        <v>8568</v>
      </c>
      <c r="H2677" s="723">
        <v>1</v>
      </c>
      <c r="I2677" s="684">
        <v>0.873</v>
      </c>
      <c r="J2677" s="684">
        <v>1.543104</v>
      </c>
      <c r="K2677" s="684" t="s">
        <v>9173</v>
      </c>
      <c r="L2677" s="445">
        <v>6323.6397808635065</v>
      </c>
      <c r="M2677" s="446">
        <f>L2677*ЗМІСТ!$E$13/1000*1.2</f>
        <v>398.79300735801127</v>
      </c>
      <c r="N2677" s="874">
        <v>-7.5163173629822888E-2</v>
      </c>
      <c r="O2677" s="875"/>
      <c r="P2677" s="1033"/>
      <c r="Q2677" s="887"/>
      <c r="R2677" s="672"/>
      <c r="S2677" s="670"/>
      <c r="T2677" s="671"/>
      <c r="U2677" s="425"/>
    </row>
    <row r="2678" spans="1:21" ht="13.5" customHeight="1" outlineLevel="1">
      <c r="A2678" s="425"/>
      <c r="B2678" s="170">
        <f t="shared" si="43"/>
        <v>2671</v>
      </c>
      <c r="C2678" s="469"/>
      <c r="D2678" s="47">
        <v>8595057636613</v>
      </c>
      <c r="E2678" s="204" t="s">
        <v>2714</v>
      </c>
      <c r="F2678" s="582" t="s">
        <v>8273</v>
      </c>
      <c r="G2678" s="715" t="s">
        <v>8568</v>
      </c>
      <c r="H2678" s="723">
        <v>1</v>
      </c>
      <c r="I2678" s="684">
        <v>1.4450000000000001</v>
      </c>
      <c r="J2678" s="684">
        <v>2.56338</v>
      </c>
      <c r="K2678" s="684" t="s">
        <v>9173</v>
      </c>
      <c r="L2678" s="445">
        <v>10603.257409895094</v>
      </c>
      <c r="M2678" s="446">
        <f>L2678*ЗМІСТ!$E$13/1000*1.2</f>
        <v>668.68212877643862</v>
      </c>
      <c r="N2678" s="874">
        <v>-9.108232497565609E-2</v>
      </c>
      <c r="O2678" s="875"/>
      <c r="P2678" s="1033"/>
      <c r="Q2678" s="887"/>
      <c r="R2678" s="672"/>
      <c r="S2678" s="670"/>
      <c r="T2678" s="671"/>
      <c r="U2678" s="425"/>
    </row>
    <row r="2679" spans="1:21" ht="13.5" customHeight="1" outlineLevel="1">
      <c r="A2679" s="425"/>
      <c r="B2679" s="170">
        <f t="shared" si="43"/>
        <v>2672</v>
      </c>
      <c r="C2679" s="469"/>
      <c r="D2679" s="47">
        <v>8595057637221</v>
      </c>
      <c r="E2679" s="204" t="s">
        <v>2708</v>
      </c>
      <c r="F2679" s="582" t="s">
        <v>8275</v>
      </c>
      <c r="G2679" s="715" t="s">
        <v>8568</v>
      </c>
      <c r="H2679" s="723">
        <v>1</v>
      </c>
      <c r="I2679" s="684">
        <v>0.13750000000000001</v>
      </c>
      <c r="J2679" s="684">
        <v>0.27410400000000001</v>
      </c>
      <c r="K2679" s="684" t="s">
        <v>9173</v>
      </c>
      <c r="L2679" s="445">
        <v>2303.0778941466692</v>
      </c>
      <c r="M2679" s="446">
        <f>L2679*ЗМІСТ!$E$13/1000*1.2</f>
        <v>145.24093582400246</v>
      </c>
      <c r="N2679" s="874">
        <v>-2.0424341164411275E-2</v>
      </c>
      <c r="O2679" s="875"/>
      <c r="P2679" s="1033"/>
      <c r="Q2679" s="887"/>
      <c r="R2679" s="672"/>
      <c r="S2679" s="670"/>
      <c r="T2679" s="671"/>
      <c r="U2679" s="425"/>
    </row>
    <row r="2680" spans="1:21" ht="13.5" customHeight="1" outlineLevel="1">
      <c r="A2680" s="425"/>
      <c r="B2680" s="170">
        <f t="shared" si="43"/>
        <v>2673</v>
      </c>
      <c r="C2680" s="469"/>
      <c r="D2680" s="47">
        <v>8595057637047</v>
      </c>
      <c r="E2680" s="204" t="s">
        <v>2715</v>
      </c>
      <c r="F2680" s="582" t="s">
        <v>8277</v>
      </c>
      <c r="G2680" s="715" t="s">
        <v>8568</v>
      </c>
      <c r="H2680" s="723">
        <v>1</v>
      </c>
      <c r="I2680" s="684">
        <v>1.782</v>
      </c>
      <c r="J2680" s="684">
        <v>3.1978800000000001</v>
      </c>
      <c r="K2680" s="684" t="s">
        <v>9173</v>
      </c>
      <c r="L2680" s="445">
        <v>10777.184440370287</v>
      </c>
      <c r="M2680" s="446">
        <f>L2680*ЗМІСТ!$E$13/1000*1.2</f>
        <v>679.65063519800128</v>
      </c>
      <c r="N2680" s="874">
        <v>-8.9538373491485038E-2</v>
      </c>
      <c r="O2680" s="875"/>
      <c r="P2680" s="1033"/>
      <c r="Q2680" s="887"/>
      <c r="R2680" s="672"/>
      <c r="S2680" s="670"/>
      <c r="T2680" s="671"/>
      <c r="U2680" s="425"/>
    </row>
    <row r="2681" spans="1:21" ht="13.5" customHeight="1" outlineLevel="1">
      <c r="A2681" s="425"/>
      <c r="B2681" s="170">
        <f t="shared" si="43"/>
        <v>2674</v>
      </c>
      <c r="C2681" s="469"/>
      <c r="D2681" s="47">
        <v>8595057637054</v>
      </c>
      <c r="E2681" s="204" t="s">
        <v>2716</v>
      </c>
      <c r="F2681" s="582" t="s">
        <v>8278</v>
      </c>
      <c r="G2681" s="715" t="s">
        <v>8568</v>
      </c>
      <c r="H2681" s="723">
        <v>1</v>
      </c>
      <c r="I2681" s="684">
        <v>2.17</v>
      </c>
      <c r="J2681" s="684">
        <v>3.8323800000000001</v>
      </c>
      <c r="K2681" s="684" t="s">
        <v>9173</v>
      </c>
      <c r="L2681" s="445">
        <v>12150.726661234457</v>
      </c>
      <c r="M2681" s="446">
        <f>L2681*ЗМІСТ!$E$13/1000*1.2</f>
        <v>766.27148204782395</v>
      </c>
      <c r="N2681" s="874">
        <v>-9.0944432238531575E-2</v>
      </c>
      <c r="O2681" s="875"/>
      <c r="P2681" s="1033"/>
      <c r="Q2681" s="887"/>
      <c r="R2681" s="672"/>
      <c r="S2681" s="670"/>
      <c r="T2681" s="671"/>
      <c r="U2681" s="425"/>
    </row>
    <row r="2682" spans="1:21" ht="13.5" customHeight="1" outlineLevel="1">
      <c r="A2682" s="425"/>
      <c r="B2682" s="170">
        <f t="shared" si="43"/>
        <v>2675</v>
      </c>
      <c r="C2682" s="472"/>
      <c r="D2682" s="47">
        <v>8595057629608</v>
      </c>
      <c r="E2682" s="204" t="s">
        <v>2709</v>
      </c>
      <c r="F2682" s="582" t="s">
        <v>8280</v>
      </c>
      <c r="G2682" s="715" t="s">
        <v>8568</v>
      </c>
      <c r="H2682" s="723">
        <v>1</v>
      </c>
      <c r="I2682" s="684">
        <v>0.1842</v>
      </c>
      <c r="J2682" s="684">
        <v>0.40100400000000003</v>
      </c>
      <c r="K2682" s="684" t="s">
        <v>9173</v>
      </c>
      <c r="L2682" s="445">
        <v>2577.6766355809723</v>
      </c>
      <c r="M2682" s="446">
        <f>L2682*ЗМІСТ!$E$13/1000*1.2</f>
        <v>162.55818691801673</v>
      </c>
      <c r="N2682" s="874">
        <v>-2.9225516138436415E-2</v>
      </c>
      <c r="O2682" s="875"/>
      <c r="P2682" s="1033"/>
      <c r="Q2682" s="887"/>
      <c r="R2682" s="672"/>
      <c r="S2682" s="670"/>
      <c r="T2682" s="671"/>
      <c r="U2682" s="425"/>
    </row>
    <row r="2683" spans="1:21" ht="13.5" customHeight="1" outlineLevel="1">
      <c r="A2683" s="425"/>
      <c r="B2683" s="170">
        <f t="shared" si="43"/>
        <v>2676</v>
      </c>
      <c r="C2683" s="470"/>
      <c r="D2683" s="47">
        <v>8595057630116</v>
      </c>
      <c r="E2683" s="204" t="s">
        <v>2717</v>
      </c>
      <c r="F2683" s="582" t="s">
        <v>8282</v>
      </c>
      <c r="G2683" s="715" t="s">
        <v>8568</v>
      </c>
      <c r="H2683" s="723">
        <v>1</v>
      </c>
      <c r="I2683" s="684">
        <v>0.252</v>
      </c>
      <c r="J2683" s="684">
        <v>0.57657599999999998</v>
      </c>
      <c r="K2683" s="684" t="s">
        <v>9173</v>
      </c>
      <c r="L2683" s="445">
        <v>2963.6562366624298</v>
      </c>
      <c r="M2683" s="446">
        <f>L2683*ЗМІСТ!$E$13/1000*1.2</f>
        <v>186.89954272388158</v>
      </c>
      <c r="N2683" s="874">
        <v>-3.588134792013728E-2</v>
      </c>
      <c r="O2683" s="875"/>
      <c r="P2683" s="1033"/>
      <c r="Q2683" s="887"/>
      <c r="R2683" s="672"/>
      <c r="S2683" s="670"/>
      <c r="T2683" s="671"/>
      <c r="U2683" s="425"/>
    </row>
    <row r="2684" spans="1:21" ht="13.5" customHeight="1" outlineLevel="1">
      <c r="A2684" s="425"/>
      <c r="B2684" s="170">
        <f t="shared" si="43"/>
        <v>2677</v>
      </c>
      <c r="C2684" s="470"/>
      <c r="D2684" s="47">
        <v>8595057630123</v>
      </c>
      <c r="E2684" s="204" t="s">
        <v>2718</v>
      </c>
      <c r="F2684" s="582" t="s">
        <v>8284</v>
      </c>
      <c r="G2684" s="715" t="s">
        <v>8568</v>
      </c>
      <c r="H2684" s="723">
        <v>1</v>
      </c>
      <c r="I2684" s="684">
        <v>0.38800000000000001</v>
      </c>
      <c r="J2684" s="684">
        <v>0.85377599999999998</v>
      </c>
      <c r="K2684" s="684" t="s">
        <v>9173</v>
      </c>
      <c r="L2684" s="445">
        <v>3417.9579954025562</v>
      </c>
      <c r="M2684" s="446">
        <f>L2684*ЗМІСТ!$E$13/1000*1.2</f>
        <v>215.5495561487875</v>
      </c>
      <c r="N2684" s="874">
        <v>-4.6914119126636664E-2</v>
      </c>
      <c r="O2684" s="875"/>
      <c r="P2684" s="1033"/>
      <c r="Q2684" s="887"/>
      <c r="R2684" s="672"/>
      <c r="S2684" s="670"/>
      <c r="T2684" s="671"/>
      <c r="U2684" s="425"/>
    </row>
    <row r="2685" spans="1:21" ht="13.5" customHeight="1" outlineLevel="1">
      <c r="A2685" s="425"/>
      <c r="B2685" s="170">
        <f t="shared" si="43"/>
        <v>2678</v>
      </c>
      <c r="C2685" s="470"/>
      <c r="D2685" s="47">
        <v>8595057630130</v>
      </c>
      <c r="E2685" s="204" t="s">
        <v>2719</v>
      </c>
      <c r="F2685" s="582" t="s">
        <v>8285</v>
      </c>
      <c r="G2685" s="715" t="s">
        <v>8568</v>
      </c>
      <c r="H2685" s="723">
        <v>1</v>
      </c>
      <c r="I2685" s="684">
        <v>0.66100000000000003</v>
      </c>
      <c r="J2685" s="684">
        <v>1.133424</v>
      </c>
      <c r="K2685" s="684" t="s">
        <v>9173</v>
      </c>
      <c r="L2685" s="445">
        <v>4793.3072298846273</v>
      </c>
      <c r="M2685" s="446">
        <f>L2685*ЗМІСТ!$E$13/1000*1.2</f>
        <v>302.28436021628733</v>
      </c>
      <c r="N2685" s="874">
        <v>-7.0457978737607618E-2</v>
      </c>
      <c r="O2685" s="875"/>
      <c r="P2685" s="1033"/>
      <c r="Q2685" s="887"/>
      <c r="R2685" s="672"/>
      <c r="S2685" s="670"/>
      <c r="T2685" s="671"/>
      <c r="U2685" s="425"/>
    </row>
    <row r="2686" spans="1:21" ht="13.5" customHeight="1" outlineLevel="1">
      <c r="A2686" s="425"/>
      <c r="B2686" s="170">
        <f t="shared" si="43"/>
        <v>2679</v>
      </c>
      <c r="C2686" s="470"/>
      <c r="D2686" s="47">
        <v>8595057630154</v>
      </c>
      <c r="E2686" s="204" t="s">
        <v>2720</v>
      </c>
      <c r="F2686" s="582" t="s">
        <v>8287</v>
      </c>
      <c r="G2686" s="715" t="s">
        <v>8568</v>
      </c>
      <c r="H2686" s="723">
        <v>1</v>
      </c>
      <c r="I2686" s="684">
        <v>1.194</v>
      </c>
      <c r="J2686" s="684">
        <v>1.6890240000000001</v>
      </c>
      <c r="K2686" s="684" t="s">
        <v>9173</v>
      </c>
      <c r="L2686" s="445">
        <v>7804.3510844982675</v>
      </c>
      <c r="M2686" s="446">
        <f>L2686*ЗМІСТ!$E$13/1000*1.2</f>
        <v>492.17234809662523</v>
      </c>
      <c r="N2686" s="874">
        <v>-8.2234153124585346E-2</v>
      </c>
      <c r="O2686" s="875"/>
      <c r="P2686" s="1033"/>
      <c r="Q2686" s="887"/>
      <c r="R2686" s="672"/>
      <c r="S2686" s="670"/>
      <c r="T2686" s="671"/>
      <c r="U2686" s="425"/>
    </row>
    <row r="2687" spans="1:21" ht="13.5" customHeight="1" outlineLevel="1">
      <c r="A2687" s="425"/>
      <c r="B2687" s="170">
        <f t="shared" si="43"/>
        <v>2680</v>
      </c>
      <c r="C2687" s="470"/>
      <c r="D2687" s="47">
        <v>8595057629486</v>
      </c>
      <c r="E2687" s="204" t="s">
        <v>2721</v>
      </c>
      <c r="F2687" s="582" t="s">
        <v>8288</v>
      </c>
      <c r="G2687" s="715" t="s">
        <v>8568</v>
      </c>
      <c r="H2687" s="723">
        <v>1</v>
      </c>
      <c r="I2687" s="684">
        <v>1.5820000000000001</v>
      </c>
      <c r="J2687" s="684">
        <v>2.8057799999999999</v>
      </c>
      <c r="K2687" s="684" t="s">
        <v>9173</v>
      </c>
      <c r="L2687" s="445">
        <v>10762.765180944905</v>
      </c>
      <c r="M2687" s="446">
        <f>L2687*ЗМІСТ!$E$13/1000*1.2</f>
        <v>678.74130132868061</v>
      </c>
      <c r="N2687" s="874">
        <v>-9.1587733314018399E-2</v>
      </c>
      <c r="O2687" s="875"/>
      <c r="P2687" s="1033"/>
      <c r="Q2687" s="887"/>
      <c r="R2687" s="672"/>
      <c r="S2687" s="670"/>
      <c r="T2687" s="671"/>
      <c r="U2687" s="425"/>
    </row>
    <row r="2688" spans="1:21" ht="13.5" customHeight="1" outlineLevel="1">
      <c r="A2688" s="425"/>
      <c r="B2688" s="170">
        <f t="shared" si="43"/>
        <v>2681</v>
      </c>
      <c r="C2688" s="470"/>
      <c r="D2688" s="47">
        <v>8595057637061</v>
      </c>
      <c r="E2688" s="204" t="s">
        <v>2722</v>
      </c>
      <c r="F2688" s="582" t="s">
        <v>8290</v>
      </c>
      <c r="G2688" s="715" t="s">
        <v>8568</v>
      </c>
      <c r="H2688" s="723">
        <v>1</v>
      </c>
      <c r="I2688" s="684">
        <v>1.9510000000000001</v>
      </c>
      <c r="J2688" s="684">
        <v>3.5002800000000001</v>
      </c>
      <c r="K2688" s="684" t="s">
        <v>9173</v>
      </c>
      <c r="L2688" s="445">
        <v>10936.692211420097</v>
      </c>
      <c r="M2688" s="446">
        <f>L2688*ЗМІСТ!$E$13/1000*1.2</f>
        <v>689.70980775024316</v>
      </c>
      <c r="N2688" s="874">
        <v>-9.0059970343985773E-2</v>
      </c>
      <c r="O2688" s="875"/>
      <c r="P2688" s="1033"/>
      <c r="Q2688" s="887"/>
      <c r="R2688" s="672"/>
      <c r="S2688" s="670"/>
      <c r="T2688" s="671"/>
      <c r="U2688" s="425"/>
    </row>
    <row r="2689" spans="1:21" ht="13.5" customHeight="1" outlineLevel="1">
      <c r="A2689" s="425"/>
      <c r="B2689" s="170">
        <f t="shared" si="43"/>
        <v>2682</v>
      </c>
      <c r="C2689" s="465"/>
      <c r="D2689" s="47">
        <v>8595057655164</v>
      </c>
      <c r="E2689" s="204" t="s">
        <v>4842</v>
      </c>
      <c r="F2689" s="582" t="s">
        <v>8291</v>
      </c>
      <c r="G2689" s="715" t="s">
        <v>8568</v>
      </c>
      <c r="H2689" s="723">
        <v>10</v>
      </c>
      <c r="I2689" s="684">
        <v>3.2000000000000001E-2</v>
      </c>
      <c r="J2689" s="684">
        <v>6.32775E-2</v>
      </c>
      <c r="K2689" s="684" t="s">
        <v>9173</v>
      </c>
      <c r="L2689" s="445">
        <v>392.05005653455316</v>
      </c>
      <c r="M2689" s="446">
        <f>L2689*ЗМІСТ!$E$13/1000*1.2</f>
        <v>24.724182037286013</v>
      </c>
      <c r="N2689" s="874"/>
      <c r="O2689" s="875"/>
      <c r="P2689" s="1033"/>
      <c r="Q2689" s="887"/>
      <c r="R2689" s="672"/>
      <c r="S2689" s="670"/>
      <c r="T2689" s="671"/>
      <c r="U2689" s="425"/>
    </row>
    <row r="2690" spans="1:21" ht="13.5" customHeight="1" outlineLevel="1">
      <c r="A2690" s="425"/>
      <c r="B2690" s="170">
        <f t="shared" si="43"/>
        <v>2683</v>
      </c>
      <c r="C2690" s="465"/>
      <c r="D2690" s="47">
        <v>8595057638013</v>
      </c>
      <c r="E2690" s="204" t="s">
        <v>2841</v>
      </c>
      <c r="F2690" s="582" t="s">
        <v>8293</v>
      </c>
      <c r="G2690" s="715" t="s">
        <v>8568</v>
      </c>
      <c r="H2690" s="723">
        <v>1</v>
      </c>
      <c r="I2690" s="684">
        <v>0.48599999999999999</v>
      </c>
      <c r="J2690" s="684">
        <v>3.036108</v>
      </c>
      <c r="K2690" s="684" t="s">
        <v>9173</v>
      </c>
      <c r="L2690" s="445">
        <v>5642.4200830654609</v>
      </c>
      <c r="M2690" s="446">
        <f>L2690*ЗМІСТ!$E$13/1000*1.2</f>
        <v>355.83267733122688</v>
      </c>
      <c r="N2690" s="874">
        <v>-5.2828754038940086E-2</v>
      </c>
      <c r="O2690" s="875"/>
      <c r="P2690" s="1033"/>
      <c r="Q2690" s="887"/>
      <c r="R2690" s="672"/>
      <c r="S2690" s="670"/>
      <c r="T2690" s="671"/>
      <c r="U2690" s="425"/>
    </row>
    <row r="2691" spans="1:21" ht="13.5" customHeight="1" outlineLevel="1">
      <c r="A2691" s="425"/>
      <c r="B2691" s="170">
        <f t="shared" si="43"/>
        <v>2684</v>
      </c>
      <c r="C2691" s="465"/>
      <c r="D2691" s="47">
        <v>8595057638020</v>
      </c>
      <c r="E2691" s="204" t="s">
        <v>2842</v>
      </c>
      <c r="F2691" s="582" t="s">
        <v>8295</v>
      </c>
      <c r="G2691" s="715" t="s">
        <v>8568</v>
      </c>
      <c r="H2691" s="723">
        <v>1</v>
      </c>
      <c r="I2691" s="684">
        <v>0.71899999999999997</v>
      </c>
      <c r="J2691" s="684">
        <v>3.669708</v>
      </c>
      <c r="K2691" s="684" t="s">
        <v>9173</v>
      </c>
      <c r="L2691" s="445">
        <v>7556.4487143230926</v>
      </c>
      <c r="M2691" s="446">
        <f>L2691*ЗМІСТ!$E$13/1000*1.2</f>
        <v>476.53867268827719</v>
      </c>
      <c r="N2691" s="874">
        <v>-5.8864603804765846E-2</v>
      </c>
      <c r="O2691" s="875"/>
      <c r="P2691" s="1033"/>
      <c r="Q2691" s="887"/>
      <c r="R2691" s="672"/>
      <c r="S2691" s="670"/>
      <c r="T2691" s="671"/>
      <c r="U2691" s="425"/>
    </row>
    <row r="2692" spans="1:21" ht="13.5" customHeight="1" outlineLevel="1">
      <c r="A2692" s="425"/>
      <c r="B2692" s="170">
        <f t="shared" si="43"/>
        <v>2685</v>
      </c>
      <c r="C2692" s="465"/>
      <c r="D2692" s="47">
        <v>8595057638037</v>
      </c>
      <c r="E2692" s="204" t="s">
        <v>2843</v>
      </c>
      <c r="F2692" s="582" t="s">
        <v>8297</v>
      </c>
      <c r="G2692" s="715" t="s">
        <v>8568</v>
      </c>
      <c r="H2692" s="723">
        <v>1</v>
      </c>
      <c r="I2692" s="684">
        <v>1.4139999999999999</v>
      </c>
      <c r="J2692" s="684">
        <v>4.363308</v>
      </c>
      <c r="K2692" s="684" t="s">
        <v>9173</v>
      </c>
      <c r="L2692" s="445">
        <v>11761.206516458597</v>
      </c>
      <c r="M2692" s="446">
        <f>L2692*ЗМІСТ!$E$13/1000*1.2</f>
        <v>741.70684596090211</v>
      </c>
      <c r="N2692" s="874">
        <v>-8.5652054361275293E-2</v>
      </c>
      <c r="O2692" s="875"/>
      <c r="P2692" s="1033"/>
      <c r="Q2692" s="887"/>
      <c r="R2692" s="672"/>
      <c r="S2692" s="670"/>
      <c r="T2692" s="671"/>
      <c r="U2692" s="425"/>
    </row>
    <row r="2693" spans="1:21" ht="13.5" customHeight="1" outlineLevel="1">
      <c r="A2693" s="425"/>
      <c r="B2693" s="170">
        <f t="shared" si="43"/>
        <v>2686</v>
      </c>
      <c r="C2693" s="465"/>
      <c r="D2693" s="47">
        <v>8595057638051</v>
      </c>
      <c r="E2693" s="204" t="s">
        <v>2844</v>
      </c>
      <c r="F2693" s="582" t="s">
        <v>8299</v>
      </c>
      <c r="G2693" s="715" t="s">
        <v>8568</v>
      </c>
      <c r="H2693" s="723">
        <v>1</v>
      </c>
      <c r="I2693" s="684">
        <v>2.8119999999999998</v>
      </c>
      <c r="J2693" s="684">
        <v>5.9305079999999997</v>
      </c>
      <c r="K2693" s="684" t="s">
        <v>9173</v>
      </c>
      <c r="L2693" s="445">
        <v>19067.518643093867</v>
      </c>
      <c r="M2693" s="446">
        <f>L2693*ЗМІСТ!$E$13/1000*1.2</f>
        <v>1202.4709449050886</v>
      </c>
      <c r="N2693" s="874">
        <v>-8.7280178582424497E-2</v>
      </c>
      <c r="O2693" s="875"/>
      <c r="P2693" s="1033"/>
      <c r="Q2693" s="887"/>
      <c r="R2693" s="672"/>
      <c r="S2693" s="670"/>
      <c r="T2693" s="671"/>
      <c r="U2693" s="425"/>
    </row>
    <row r="2694" spans="1:21" ht="13.5" customHeight="1" outlineLevel="1">
      <c r="A2694" s="425"/>
      <c r="B2694" s="170">
        <f t="shared" si="43"/>
        <v>2687</v>
      </c>
      <c r="C2694" s="465"/>
      <c r="D2694" s="47">
        <v>8595057638068</v>
      </c>
      <c r="E2694" s="204" t="s">
        <v>2845</v>
      </c>
      <c r="F2694" s="582" t="s">
        <v>8301</v>
      </c>
      <c r="G2694" s="715" t="s">
        <v>8568</v>
      </c>
      <c r="H2694" s="723">
        <v>1</v>
      </c>
      <c r="I2694" s="684">
        <v>4.0359999999999996</v>
      </c>
      <c r="J2694" s="684">
        <v>9.6721350000000008</v>
      </c>
      <c r="K2694" s="684" t="s">
        <v>9173</v>
      </c>
      <c r="L2694" s="445">
        <v>36162.838647180477</v>
      </c>
      <c r="M2694" s="446">
        <f>L2694*ЗМІСТ!$E$13/1000*1.2</f>
        <v>2280.5674703916056</v>
      </c>
      <c r="N2694" s="874">
        <v>-9.1632236941775067E-2</v>
      </c>
      <c r="O2694" s="875"/>
      <c r="P2694" s="1033"/>
      <c r="Q2694" s="887"/>
      <c r="R2694" s="672"/>
      <c r="S2694" s="670"/>
      <c r="T2694" s="671"/>
      <c r="U2694" s="425"/>
    </row>
    <row r="2695" spans="1:21" ht="13.5" customHeight="1" outlineLevel="1">
      <c r="A2695" s="425"/>
      <c r="B2695" s="170">
        <f t="shared" si="43"/>
        <v>2688</v>
      </c>
      <c r="C2695" s="465"/>
      <c r="D2695" s="47">
        <v>8595057637993</v>
      </c>
      <c r="E2695" s="204" t="s">
        <v>2839</v>
      </c>
      <c r="F2695" s="582" t="s">
        <v>8303</v>
      </c>
      <c r="G2695" s="715" t="s">
        <v>8568</v>
      </c>
      <c r="H2695" s="723">
        <v>1</v>
      </c>
      <c r="I2695" s="684">
        <v>0.27600000000000002</v>
      </c>
      <c r="J2695" s="684">
        <v>2.4625080000000001</v>
      </c>
      <c r="K2695" s="684" t="s">
        <v>9173</v>
      </c>
      <c r="L2695" s="445">
        <v>5298.9526366649216</v>
      </c>
      <c r="M2695" s="446">
        <f>L2695*ЗМІСТ!$E$13/1000*1.2</f>
        <v>334.17230124621472</v>
      </c>
      <c r="N2695" s="874">
        <v>-4.9511753232781508E-2</v>
      </c>
      <c r="O2695" s="875"/>
      <c r="P2695" s="1033"/>
      <c r="Q2695" s="887"/>
      <c r="R2695" s="672"/>
      <c r="S2695" s="670"/>
      <c r="T2695" s="671"/>
      <c r="U2695" s="425"/>
    </row>
    <row r="2696" spans="1:21" ht="13.5" customHeight="1" outlineLevel="1">
      <c r="A2696" s="425"/>
      <c r="B2696" s="170">
        <f t="shared" si="43"/>
        <v>2689</v>
      </c>
      <c r="C2696" s="465"/>
      <c r="D2696" s="47">
        <v>8595057638075</v>
      </c>
      <c r="E2696" s="204" t="s">
        <v>2846</v>
      </c>
      <c r="F2696" s="582" t="s">
        <v>8305</v>
      </c>
      <c r="G2696" s="715" t="s">
        <v>8568</v>
      </c>
      <c r="H2696" s="723">
        <v>1</v>
      </c>
      <c r="I2696" s="684">
        <v>5.4009999999999998</v>
      </c>
      <c r="J2696" s="684">
        <v>12.231135</v>
      </c>
      <c r="K2696" s="684" t="s">
        <v>9173</v>
      </c>
      <c r="L2696" s="445">
        <v>36130.447166778802</v>
      </c>
      <c r="M2696" s="446">
        <f>L2696*ЗМІСТ!$E$13/1000*1.2</f>
        <v>2278.5247392541914</v>
      </c>
      <c r="N2696" s="874">
        <v>-9.16219581946561E-2</v>
      </c>
      <c r="O2696" s="875"/>
      <c r="P2696" s="1033"/>
      <c r="Q2696" s="887"/>
      <c r="R2696" s="672"/>
      <c r="S2696" s="670"/>
      <c r="T2696" s="671"/>
      <c r="U2696" s="425"/>
    </row>
    <row r="2697" spans="1:21" ht="13.5" customHeight="1" outlineLevel="1">
      <c r="A2697" s="425"/>
      <c r="B2697" s="170">
        <f t="shared" si="43"/>
        <v>2690</v>
      </c>
      <c r="C2697" s="465"/>
      <c r="D2697" s="47">
        <v>8595057638082</v>
      </c>
      <c r="E2697" s="204" t="s">
        <v>2847</v>
      </c>
      <c r="F2697" s="582" t="s">
        <v>8307</v>
      </c>
      <c r="G2697" s="715" t="s">
        <v>8568</v>
      </c>
      <c r="H2697" s="723">
        <v>1</v>
      </c>
      <c r="I2697" s="684">
        <v>6.2960000000000003</v>
      </c>
      <c r="J2697" s="684">
        <v>15.090135</v>
      </c>
      <c r="K2697" s="684" t="s">
        <v>9173</v>
      </c>
      <c r="L2697" s="445">
        <v>67938.880921232965</v>
      </c>
      <c r="M2697" s="446">
        <f>L2697*ЗМІСТ!$E$13/1000*1.2</f>
        <v>4284.4867161956872</v>
      </c>
      <c r="N2697" s="874">
        <v>-9.6963181474259835E-2</v>
      </c>
      <c r="O2697" s="875"/>
      <c r="P2697" s="1033"/>
      <c r="Q2697" s="887"/>
      <c r="R2697" s="672"/>
      <c r="S2697" s="670"/>
      <c r="T2697" s="671"/>
      <c r="U2697" s="425"/>
    </row>
    <row r="2698" spans="1:21" ht="13.5" customHeight="1" outlineLevel="1">
      <c r="A2698" s="425"/>
      <c r="B2698" s="170">
        <f t="shared" si="43"/>
        <v>2691</v>
      </c>
      <c r="C2698" s="465"/>
      <c r="D2698" s="47">
        <v>8595057638006</v>
      </c>
      <c r="E2698" s="204" t="s">
        <v>2840</v>
      </c>
      <c r="F2698" s="582" t="s">
        <v>8309</v>
      </c>
      <c r="G2698" s="715" t="s">
        <v>8568</v>
      </c>
      <c r="H2698" s="723">
        <v>1</v>
      </c>
      <c r="I2698" s="684">
        <v>0.37859999999999999</v>
      </c>
      <c r="J2698" s="684">
        <v>2.7418079999999998</v>
      </c>
      <c r="K2698" s="684" t="s">
        <v>9173</v>
      </c>
      <c r="L2698" s="445">
        <v>5290.8182402880566</v>
      </c>
      <c r="M2698" s="446">
        <f>L2698*ЗМІСТ!$E$13/1000*1.2</f>
        <v>333.65931497460753</v>
      </c>
      <c r="N2698" s="874">
        <v>-4.8376070020776908E-2</v>
      </c>
      <c r="O2698" s="875"/>
      <c r="P2698" s="1033"/>
      <c r="Q2698" s="887"/>
      <c r="R2698" s="672"/>
      <c r="S2698" s="670"/>
      <c r="T2698" s="671"/>
      <c r="U2698" s="425"/>
    </row>
    <row r="2699" spans="1:21" ht="13.5" customHeight="1" outlineLevel="1">
      <c r="A2699" s="425"/>
      <c r="B2699" s="170">
        <f t="shared" si="43"/>
        <v>2692</v>
      </c>
      <c r="C2699" s="465"/>
      <c r="D2699" s="47">
        <v>8595057669147</v>
      </c>
      <c r="E2699" s="204" t="s">
        <v>236</v>
      </c>
      <c r="F2699" s="582" t="s">
        <v>8310</v>
      </c>
      <c r="G2699" s="715" t="s">
        <v>8568</v>
      </c>
      <c r="H2699" s="723">
        <v>5</v>
      </c>
      <c r="I2699" s="684">
        <v>0.16600000000000001</v>
      </c>
      <c r="J2699" s="684">
        <v>0.2698583</v>
      </c>
      <c r="K2699" s="684" t="s">
        <v>9173</v>
      </c>
      <c r="L2699" s="445">
        <v>1155.1069519600212</v>
      </c>
      <c r="M2699" s="446">
        <f>L2699*ЗМІСТ!$E$13/1000*1.2</f>
        <v>72.845480001294462</v>
      </c>
      <c r="N2699" s="874">
        <v>-7.9920711750421938E-2</v>
      </c>
      <c r="O2699" s="875"/>
      <c r="P2699" s="1033"/>
      <c r="Q2699" s="887"/>
      <c r="R2699" s="672"/>
      <c r="S2699" s="670"/>
      <c r="T2699" s="671"/>
      <c r="U2699" s="425"/>
    </row>
    <row r="2700" spans="1:21" ht="13.5" customHeight="1" outlineLevel="1">
      <c r="A2700" s="425"/>
      <c r="B2700" s="170">
        <f t="shared" si="43"/>
        <v>2693</v>
      </c>
      <c r="C2700" s="466"/>
      <c r="D2700" s="47">
        <v>8595568910677</v>
      </c>
      <c r="E2700" s="204" t="s">
        <v>4852</v>
      </c>
      <c r="F2700" s="582" t="s">
        <v>4853</v>
      </c>
      <c r="G2700" s="715" t="s">
        <v>8568</v>
      </c>
      <c r="H2700" s="723">
        <v>5</v>
      </c>
      <c r="I2700" s="684">
        <v>3.3799999999999997E-2</v>
      </c>
      <c r="J2700" s="684">
        <v>0.11088000000000001</v>
      </c>
      <c r="K2700" s="684" t="s">
        <v>9173</v>
      </c>
      <c r="L2700" s="445">
        <v>766.85954127805678</v>
      </c>
      <c r="M2700" s="446">
        <f>L2700*ЗМІСТ!$E$13/1000*1.2</f>
        <v>48.361107413632766</v>
      </c>
      <c r="N2700" s="874"/>
      <c r="O2700" s="875"/>
      <c r="P2700" s="1033"/>
      <c r="Q2700" s="887"/>
      <c r="R2700" s="672"/>
      <c r="S2700" s="670"/>
      <c r="T2700" s="671"/>
      <c r="U2700" s="425"/>
    </row>
    <row r="2701" spans="1:21" ht="13.5" customHeight="1" outlineLevel="1">
      <c r="A2701" s="425"/>
      <c r="B2701" s="170">
        <f t="shared" si="43"/>
        <v>2694</v>
      </c>
      <c r="C2701" s="466"/>
      <c r="D2701" s="47">
        <v>8595057614451</v>
      </c>
      <c r="E2701" s="204" t="s">
        <v>4854</v>
      </c>
      <c r="F2701" s="582" t="s">
        <v>8311</v>
      </c>
      <c r="G2701" s="715" t="s">
        <v>8568</v>
      </c>
      <c r="H2701" s="723">
        <v>560</v>
      </c>
      <c r="I2701" s="684">
        <v>1.7999999999999999E-2</v>
      </c>
      <c r="J2701" s="684">
        <v>5.0847999999999997E-2</v>
      </c>
      <c r="K2701" s="684" t="s">
        <v>9173</v>
      </c>
      <c r="L2701" s="445">
        <v>243.09008652588602</v>
      </c>
      <c r="M2701" s="446">
        <f>L2701*ЗМІСТ!$E$13/1000*1.2</f>
        <v>15.330194322254631</v>
      </c>
      <c r="N2701" s="874"/>
      <c r="O2701" s="875"/>
      <c r="P2701" s="1033"/>
      <c r="Q2701" s="887"/>
      <c r="R2701" s="672"/>
      <c r="S2701" s="670"/>
      <c r="T2701" s="671"/>
      <c r="U2701" s="425"/>
    </row>
    <row r="2702" spans="1:21" ht="13.5" customHeight="1" outlineLevel="1">
      <c r="A2702" s="425"/>
      <c r="B2702" s="170">
        <f t="shared" si="43"/>
        <v>2695</v>
      </c>
      <c r="C2702" s="465"/>
      <c r="D2702" s="47">
        <v>8595057616325</v>
      </c>
      <c r="E2702" s="204" t="s">
        <v>238</v>
      </c>
      <c r="F2702" s="582" t="s">
        <v>8312</v>
      </c>
      <c r="G2702" s="715" t="s">
        <v>8568</v>
      </c>
      <c r="H2702" s="723">
        <v>380</v>
      </c>
      <c r="I2702" s="684">
        <v>2.0199999999999999E-2</v>
      </c>
      <c r="J2702" s="684">
        <v>7.4933899999999998E-2</v>
      </c>
      <c r="K2702" s="684" t="s">
        <v>9173</v>
      </c>
      <c r="L2702" s="445">
        <v>254.7503223977431</v>
      </c>
      <c r="M2702" s="446">
        <f>L2702*ЗМІСТ!$E$13/1000*1.2</f>
        <v>16.065533571639683</v>
      </c>
      <c r="N2702" s="874"/>
      <c r="O2702" s="875"/>
      <c r="P2702" s="1033"/>
      <c r="Q2702" s="887"/>
      <c r="R2702" s="672"/>
      <c r="S2702" s="670"/>
      <c r="T2702" s="671"/>
      <c r="U2702" s="425"/>
    </row>
    <row r="2703" spans="1:21" ht="13.5" customHeight="1" outlineLevel="1">
      <c r="A2703" s="425"/>
      <c r="B2703" s="170">
        <f t="shared" si="43"/>
        <v>2696</v>
      </c>
      <c r="C2703" s="465"/>
      <c r="D2703" s="47">
        <v>8595057610880</v>
      </c>
      <c r="E2703" s="204" t="s">
        <v>239</v>
      </c>
      <c r="F2703" s="582" t="s">
        <v>8313</v>
      </c>
      <c r="G2703" s="715" t="s">
        <v>8568</v>
      </c>
      <c r="H2703" s="723">
        <v>10</v>
      </c>
      <c r="I2703" s="684">
        <v>2.1000000000000001E-2</v>
      </c>
      <c r="J2703" s="684">
        <v>6.7797300000000005E-2</v>
      </c>
      <c r="K2703" s="684" t="s">
        <v>9173</v>
      </c>
      <c r="L2703" s="445">
        <v>328.64672382890149</v>
      </c>
      <c r="M2703" s="446">
        <f>L2703*ЗМІСТ!$E$13/1000*1.2</f>
        <v>20.725724408070025</v>
      </c>
      <c r="N2703" s="874"/>
      <c r="O2703" s="875"/>
      <c r="P2703" s="1033"/>
      <c r="Q2703" s="887"/>
      <c r="R2703" s="672"/>
      <c r="S2703" s="670"/>
      <c r="T2703" s="671"/>
      <c r="U2703" s="425"/>
    </row>
    <row r="2704" spans="1:21" ht="13.5" customHeight="1" outlineLevel="1">
      <c r="A2704" s="425"/>
      <c r="B2704" s="170">
        <f t="shared" si="43"/>
        <v>2697</v>
      </c>
      <c r="C2704" s="465"/>
      <c r="D2704" s="47">
        <v>8595057616417</v>
      </c>
      <c r="E2704" s="204" t="s">
        <v>237</v>
      </c>
      <c r="F2704" s="582" t="s">
        <v>8314</v>
      </c>
      <c r="G2704" s="715" t="s">
        <v>8568</v>
      </c>
      <c r="H2704" s="723">
        <v>340</v>
      </c>
      <c r="I2704" s="684">
        <v>2.1600000000000001E-2</v>
      </c>
      <c r="J2704" s="684">
        <v>8.3749599999999993E-2</v>
      </c>
      <c r="K2704" s="684" t="s">
        <v>9173</v>
      </c>
      <c r="L2704" s="445">
        <v>259.24080661768147</v>
      </c>
      <c r="M2704" s="446">
        <f>L2704*ЗМІСТ!$E$13/1000*1.2</f>
        <v>16.348720750008404</v>
      </c>
      <c r="N2704" s="874"/>
      <c r="O2704" s="875"/>
      <c r="P2704" s="1033"/>
      <c r="Q2704" s="887"/>
      <c r="R2704" s="672"/>
      <c r="S2704" s="670"/>
      <c r="T2704" s="671"/>
      <c r="U2704" s="425"/>
    </row>
    <row r="2705" spans="1:23" ht="13.5" customHeight="1" outlineLevel="1">
      <c r="A2705" s="425"/>
      <c r="B2705" s="170">
        <f t="shared" si="43"/>
        <v>2698</v>
      </c>
      <c r="C2705" s="465"/>
      <c r="D2705" s="47">
        <v>8595057644281</v>
      </c>
      <c r="E2705" s="204" t="s">
        <v>4856</v>
      </c>
      <c r="F2705" s="582" t="s">
        <v>8316</v>
      </c>
      <c r="G2705" s="715" t="s">
        <v>8568</v>
      </c>
      <c r="H2705" s="723">
        <v>30</v>
      </c>
      <c r="I2705" s="684">
        <v>0.15</v>
      </c>
      <c r="J2705" s="684">
        <v>0.33810000000000001</v>
      </c>
      <c r="K2705" s="684" t="s">
        <v>9173</v>
      </c>
      <c r="L2705" s="445">
        <v>3344.5628025352539</v>
      </c>
      <c r="M2705" s="446">
        <f>L2705*ЗМІСТ!$E$13/1000*1.2</f>
        <v>210.92097344903482</v>
      </c>
      <c r="N2705" s="874"/>
      <c r="O2705" s="875"/>
      <c r="P2705" s="1033"/>
      <c r="Q2705" s="887"/>
      <c r="R2705" s="672"/>
      <c r="S2705" s="670"/>
      <c r="T2705" s="671"/>
      <c r="U2705" s="425"/>
    </row>
    <row r="2706" spans="1:23" ht="13.5" customHeight="1" outlineLevel="1">
      <c r="A2706" s="425"/>
      <c r="B2706" s="170">
        <f t="shared" si="43"/>
        <v>2699</v>
      </c>
      <c r="C2706" s="465"/>
      <c r="D2706" s="47">
        <v>8595057644298</v>
      </c>
      <c r="E2706" s="204" t="s">
        <v>4858</v>
      </c>
      <c r="F2706" s="582" t="s">
        <v>8318</v>
      </c>
      <c r="G2706" s="715" t="s">
        <v>8568</v>
      </c>
      <c r="H2706" s="723">
        <v>20</v>
      </c>
      <c r="I2706" s="684">
        <v>0.17399999999999999</v>
      </c>
      <c r="J2706" s="684">
        <v>0.60718130000000003</v>
      </c>
      <c r="K2706" s="684" t="s">
        <v>9173</v>
      </c>
      <c r="L2706" s="445">
        <v>3248.5837089968545</v>
      </c>
      <c r="M2706" s="446">
        <f>L2706*ЗМІСТ!$E$13/1000*1.2</f>
        <v>204.86816325078416</v>
      </c>
      <c r="N2706" s="874"/>
      <c r="O2706" s="875"/>
      <c r="P2706" s="1033"/>
      <c r="Q2706" s="887"/>
      <c r="R2706" s="672"/>
      <c r="S2706" s="670"/>
      <c r="T2706" s="671"/>
      <c r="U2706" s="425"/>
    </row>
    <row r="2707" spans="1:23" ht="13.5" customHeight="1" outlineLevel="1">
      <c r="A2707" s="425"/>
      <c r="B2707" s="170">
        <f t="shared" si="43"/>
        <v>2700</v>
      </c>
      <c r="C2707" s="465"/>
      <c r="D2707" s="47">
        <v>8595057644304</v>
      </c>
      <c r="E2707" s="204" t="s">
        <v>4860</v>
      </c>
      <c r="F2707" s="582" t="s">
        <v>8320</v>
      </c>
      <c r="G2707" s="715" t="s">
        <v>8568</v>
      </c>
      <c r="H2707" s="723">
        <v>30</v>
      </c>
      <c r="I2707" s="684">
        <v>0.20200000000000001</v>
      </c>
      <c r="J2707" s="684">
        <v>0.48457499999999998</v>
      </c>
      <c r="K2707" s="684" t="s">
        <v>9173</v>
      </c>
      <c r="L2707" s="445">
        <v>3884.709789299076</v>
      </c>
      <c r="M2707" s="446">
        <f>L2707*ЗМІСТ!$E$13/1000*1.2</f>
        <v>244.98471659879058</v>
      </c>
      <c r="N2707" s="874"/>
      <c r="O2707" s="875"/>
      <c r="P2707" s="1033"/>
      <c r="Q2707" s="887"/>
      <c r="R2707" s="672"/>
      <c r="S2707" s="670"/>
      <c r="T2707" s="671"/>
      <c r="U2707" s="425"/>
    </row>
    <row r="2708" spans="1:23" ht="13.5" customHeight="1" outlineLevel="1">
      <c r="A2708" s="425"/>
      <c r="B2708" s="170">
        <f t="shared" si="43"/>
        <v>2701</v>
      </c>
      <c r="C2708" s="465"/>
      <c r="D2708" s="47">
        <v>8595057644311</v>
      </c>
      <c r="E2708" s="204" t="s">
        <v>4862</v>
      </c>
      <c r="F2708" s="582" t="s">
        <v>8322</v>
      </c>
      <c r="G2708" s="715" t="s">
        <v>8568</v>
      </c>
      <c r="H2708" s="723">
        <v>16</v>
      </c>
      <c r="I2708" s="684">
        <v>0.315</v>
      </c>
      <c r="J2708" s="684">
        <v>0.77175000000000005</v>
      </c>
      <c r="K2708" s="684" t="s">
        <v>9173</v>
      </c>
      <c r="L2708" s="445">
        <v>4729.9979218391018</v>
      </c>
      <c r="M2708" s="446">
        <f>L2708*ЗМІСТ!$E$13/1000*1.2</f>
        <v>298.29183214319357</v>
      </c>
      <c r="N2708" s="874">
        <v>-3.0943101326178848E-2</v>
      </c>
      <c r="O2708" s="875"/>
      <c r="P2708" s="1033"/>
      <c r="Q2708" s="887"/>
      <c r="R2708" s="672"/>
      <c r="S2708" s="670"/>
      <c r="T2708" s="671"/>
      <c r="U2708" s="425"/>
    </row>
    <row r="2709" spans="1:23" ht="13.5" customHeight="1" outlineLevel="1">
      <c r="A2709" s="425"/>
      <c r="B2709" s="170">
        <f t="shared" si="43"/>
        <v>2702</v>
      </c>
      <c r="C2709" s="465"/>
      <c r="D2709" s="47">
        <v>8595057644328</v>
      </c>
      <c r="E2709" s="204" t="s">
        <v>4864</v>
      </c>
      <c r="F2709" s="582" t="s">
        <v>8324</v>
      </c>
      <c r="G2709" s="715" t="s">
        <v>8568</v>
      </c>
      <c r="H2709" s="723">
        <v>16</v>
      </c>
      <c r="I2709" s="684">
        <v>0.39</v>
      </c>
      <c r="J2709" s="684">
        <v>0.77175000000000005</v>
      </c>
      <c r="K2709" s="684" t="s">
        <v>9173</v>
      </c>
      <c r="L2709" s="445">
        <v>6037.5537689613493</v>
      </c>
      <c r="M2709" s="446">
        <f>L2709*ЗМІСТ!$E$13/1000*1.2</f>
        <v>380.75132487717548</v>
      </c>
      <c r="N2709" s="874"/>
      <c r="O2709" s="875"/>
      <c r="P2709" s="1033"/>
      <c r="Q2709" s="887"/>
      <c r="R2709" s="672"/>
      <c r="S2709" s="670"/>
      <c r="T2709" s="671"/>
      <c r="U2709" s="425"/>
    </row>
    <row r="2710" spans="1:23" ht="13.5" customHeight="1" outlineLevel="1">
      <c r="A2710" s="425"/>
      <c r="B2710" s="170">
        <f t="shared" si="43"/>
        <v>2703</v>
      </c>
      <c r="C2710" s="465"/>
      <c r="D2710" s="47">
        <v>8595057644335</v>
      </c>
      <c r="E2710" s="204" t="s">
        <v>4866</v>
      </c>
      <c r="F2710" s="582" t="s">
        <v>8326</v>
      </c>
      <c r="G2710" s="715" t="s">
        <v>8568</v>
      </c>
      <c r="H2710" s="723">
        <v>1</v>
      </c>
      <c r="I2710" s="684">
        <v>0.46</v>
      </c>
      <c r="J2710" s="684">
        <v>0.92159999999999997</v>
      </c>
      <c r="K2710" s="684" t="s">
        <v>9173</v>
      </c>
      <c r="L2710" s="445">
        <v>5940.9602821683966</v>
      </c>
      <c r="M2710" s="446">
        <f>L2710*ЗМІСТ!$E$13/1000*1.2</f>
        <v>374.65976868102251</v>
      </c>
      <c r="N2710" s="874">
        <v>-3.1735701127471393E-2</v>
      </c>
      <c r="O2710" s="875"/>
      <c r="P2710" s="1033"/>
      <c r="Q2710" s="887"/>
      <c r="R2710" s="672"/>
      <c r="S2710" s="670"/>
      <c r="T2710" s="671"/>
      <c r="U2710" s="425"/>
    </row>
    <row r="2711" spans="1:23" ht="13.5" customHeight="1" outlineLevel="1">
      <c r="A2711" s="425"/>
      <c r="B2711" s="170">
        <f t="shared" si="43"/>
        <v>2704</v>
      </c>
      <c r="C2711" s="465"/>
      <c r="D2711" s="47">
        <v>8595057644342</v>
      </c>
      <c r="E2711" s="204" t="s">
        <v>4868</v>
      </c>
      <c r="F2711" s="582" t="s">
        <v>8328</v>
      </c>
      <c r="G2711" s="715" t="s">
        <v>8568</v>
      </c>
      <c r="H2711" s="723">
        <v>1</v>
      </c>
      <c r="I2711" s="684">
        <v>0.53</v>
      </c>
      <c r="J2711" s="684">
        <v>1.0815999999999999</v>
      </c>
      <c r="K2711" s="684" t="s">
        <v>9173</v>
      </c>
      <c r="L2711" s="445">
        <v>6853.7031210709929</v>
      </c>
      <c r="M2711" s="446">
        <f>L2711*ЗМІСТ!$E$13/1000*1.2</f>
        <v>432.22083703472168</v>
      </c>
      <c r="N2711" s="874">
        <v>-3.6487840050631735E-2</v>
      </c>
      <c r="O2711" s="875"/>
      <c r="P2711" s="1033"/>
      <c r="Q2711" s="887"/>
      <c r="R2711" s="672"/>
      <c r="S2711" s="670"/>
      <c r="T2711" s="671"/>
      <c r="U2711" s="425"/>
    </row>
    <row r="2712" spans="1:23" ht="13.5" customHeight="1" outlineLevel="1">
      <c r="A2712" s="425"/>
      <c r="B2712" s="170">
        <f t="shared" si="43"/>
        <v>2705</v>
      </c>
      <c r="C2712" s="465"/>
      <c r="D2712" s="47">
        <v>8595568933997</v>
      </c>
      <c r="E2712" s="204" t="s">
        <v>4993</v>
      </c>
      <c r="F2712" s="582" t="s">
        <v>131</v>
      </c>
      <c r="G2712" s="715" t="s">
        <v>8568</v>
      </c>
      <c r="H2712" s="723">
        <v>1</v>
      </c>
      <c r="I2712" s="684">
        <v>0.16800000000000001</v>
      </c>
      <c r="J2712" s="684">
        <v>0.86271430000000005</v>
      </c>
      <c r="K2712" s="684" t="s">
        <v>9173</v>
      </c>
      <c r="L2712" s="445">
        <v>9184.3787158032974</v>
      </c>
      <c r="M2712" s="446">
        <f>L2712*ЗМІСТ!$E$13/1000*1.2</f>
        <v>579.2021898328245</v>
      </c>
      <c r="N2712" s="874">
        <v>-0.16827055158842644</v>
      </c>
      <c r="O2712" s="875"/>
      <c r="P2712" s="1033"/>
      <c r="Q2712" s="887"/>
      <c r="R2712" s="672"/>
      <c r="S2712" s="670"/>
      <c r="T2712" s="671"/>
      <c r="U2712" s="425"/>
    </row>
    <row r="2713" spans="1:23" ht="13.5" customHeight="1" outlineLevel="1">
      <c r="A2713" s="425"/>
      <c r="B2713" s="170">
        <f t="shared" si="43"/>
        <v>2706</v>
      </c>
      <c r="C2713" s="465"/>
      <c r="D2713" s="47">
        <v>8595057629813</v>
      </c>
      <c r="E2713" s="204" t="s">
        <v>2662</v>
      </c>
      <c r="F2713" s="582" t="s">
        <v>8330</v>
      </c>
      <c r="G2713" s="715" t="s">
        <v>8568</v>
      </c>
      <c r="H2713" s="723">
        <v>1</v>
      </c>
      <c r="I2713" s="684">
        <v>0.28000000000000003</v>
      </c>
      <c r="J2713" s="684">
        <v>1.108992</v>
      </c>
      <c r="K2713" s="684" t="s">
        <v>9173</v>
      </c>
      <c r="L2713" s="445">
        <v>3780.9955661583313</v>
      </c>
      <c r="M2713" s="446">
        <f>L2713*ЗМІСТ!$E$13/1000*1.2</f>
        <v>238.44409942491842</v>
      </c>
      <c r="N2713" s="874">
        <v>-3.9808005633227048E-2</v>
      </c>
      <c r="O2713" s="875"/>
      <c r="P2713" s="1033"/>
      <c r="Q2713" s="887"/>
      <c r="R2713" s="672"/>
      <c r="S2713" s="670"/>
      <c r="T2713" s="671"/>
      <c r="U2713" s="425"/>
    </row>
    <row r="2714" spans="1:23" ht="13.5" customHeight="1" outlineLevel="1">
      <c r="A2714" s="425"/>
      <c r="B2714" s="170">
        <f t="shared" si="43"/>
        <v>2707</v>
      </c>
      <c r="C2714" s="465"/>
      <c r="D2714" s="47">
        <v>8595057630246</v>
      </c>
      <c r="E2714" s="204" t="s">
        <v>2663</v>
      </c>
      <c r="F2714" s="582" t="s">
        <v>8332</v>
      </c>
      <c r="G2714" s="715" t="s">
        <v>8568</v>
      </c>
      <c r="H2714" s="723">
        <v>1</v>
      </c>
      <c r="I2714" s="684">
        <v>0.42799999999999999</v>
      </c>
      <c r="J2714" s="684">
        <v>1.503792</v>
      </c>
      <c r="K2714" s="684" t="s">
        <v>9173</v>
      </c>
      <c r="L2714" s="445">
        <v>4910.0733703108435</v>
      </c>
      <c r="M2714" s="446">
        <f>L2714*ЗМІСТ!$E$13/1000*1.2</f>
        <v>309.64808141354371</v>
      </c>
      <c r="N2714" s="874">
        <v>-4.0770441828661894E-2</v>
      </c>
      <c r="O2714" s="875"/>
      <c r="P2714" s="1033"/>
      <c r="Q2714" s="887"/>
      <c r="R2714" s="672"/>
      <c r="S2714" s="670"/>
      <c r="T2714" s="671"/>
      <c r="U2714" s="425"/>
    </row>
    <row r="2715" spans="1:23" ht="13.5" customHeight="1" outlineLevel="1">
      <c r="A2715" s="425"/>
      <c r="B2715" s="170">
        <f t="shared" si="43"/>
        <v>2708</v>
      </c>
      <c r="C2715" s="465"/>
      <c r="D2715" s="47">
        <v>8595057629820</v>
      </c>
      <c r="E2715" s="204" t="s">
        <v>2664</v>
      </c>
      <c r="F2715" s="582" t="s">
        <v>8334</v>
      </c>
      <c r="G2715" s="715" t="s">
        <v>8568</v>
      </c>
      <c r="H2715" s="723">
        <v>1</v>
      </c>
      <c r="I2715" s="684">
        <v>0.872</v>
      </c>
      <c r="J2715" s="684">
        <v>1.9585920000000001</v>
      </c>
      <c r="K2715" s="684" t="s">
        <v>9173</v>
      </c>
      <c r="L2715" s="445">
        <v>7130.6860810802955</v>
      </c>
      <c r="M2715" s="446">
        <f>L2715*ЗМІСТ!$E$13/1000*1.2</f>
        <v>449.68844610747476</v>
      </c>
      <c r="N2715" s="874">
        <v>-4.8858080265452963E-2</v>
      </c>
      <c r="O2715" s="875"/>
      <c r="P2715" s="1033"/>
      <c r="Q2715" s="887"/>
      <c r="R2715" s="672"/>
      <c r="S2715" s="670"/>
      <c r="T2715" s="671"/>
      <c r="U2715" s="425"/>
    </row>
    <row r="2716" spans="1:23" ht="13.5" customHeight="1" outlineLevel="1">
      <c r="A2716" s="425"/>
      <c r="B2716" s="170">
        <f t="shared" si="43"/>
        <v>2709</v>
      </c>
      <c r="C2716" s="465"/>
      <c r="D2716" s="47">
        <v>8595057629561</v>
      </c>
      <c r="E2716" s="204" t="s">
        <v>2665</v>
      </c>
      <c r="F2716" s="582" t="s">
        <v>8336</v>
      </c>
      <c r="G2716" s="715" t="s">
        <v>8568</v>
      </c>
      <c r="H2716" s="723">
        <v>1</v>
      </c>
      <c r="I2716" s="684">
        <v>1.8320000000000001</v>
      </c>
      <c r="J2716" s="684">
        <v>3.0481919999999998</v>
      </c>
      <c r="K2716" s="684" t="s">
        <v>9173</v>
      </c>
      <c r="L2716" s="445">
        <v>11856.745387043149</v>
      </c>
      <c r="M2716" s="446">
        <f>L2716*ЗМІСТ!$E$13/1000*1.2</f>
        <v>747.73189400922718</v>
      </c>
      <c r="N2716" s="874">
        <v>-7.7016076736915282E-2</v>
      </c>
      <c r="O2716" s="875"/>
      <c r="P2716" s="1033"/>
      <c r="Q2716" s="887"/>
      <c r="R2716" s="672"/>
      <c r="S2716" s="670"/>
      <c r="T2716" s="671"/>
      <c r="U2716" s="425"/>
    </row>
    <row r="2717" spans="1:23" ht="13.5" customHeight="1" outlineLevel="1">
      <c r="A2717" s="425"/>
      <c r="B2717" s="170">
        <f t="shared" si="43"/>
        <v>2710</v>
      </c>
      <c r="C2717" s="465"/>
      <c r="D2717" s="47">
        <v>8595057630260</v>
      </c>
      <c r="E2717" s="204" t="s">
        <v>2666</v>
      </c>
      <c r="F2717" s="582" t="s">
        <v>8338</v>
      </c>
      <c r="G2717" s="715" t="s">
        <v>8568</v>
      </c>
      <c r="H2717" s="723">
        <v>1</v>
      </c>
      <c r="I2717" s="684">
        <v>2.4020000000000001</v>
      </c>
      <c r="J2717" s="684">
        <v>5.4722400000000002</v>
      </c>
      <c r="K2717" s="684" t="s">
        <v>9173</v>
      </c>
      <c r="L2717" s="445">
        <v>16614.179629920345</v>
      </c>
      <c r="M2717" s="446">
        <f>L2717*ЗМІСТ!$E$13/1000*1.2</f>
        <v>1047.7539659125557</v>
      </c>
      <c r="N2717" s="874">
        <v>-8.120451167001301E-2</v>
      </c>
      <c r="O2717" s="875"/>
      <c r="P2717" s="1033"/>
      <c r="Q2717" s="887"/>
      <c r="R2717" s="672"/>
      <c r="S2717" s="670"/>
      <c r="T2717" s="671"/>
      <c r="U2717" s="425"/>
      <c r="V2717" s="21"/>
      <c r="W2717" s="21"/>
    </row>
    <row r="2718" spans="1:23" ht="13.5" customHeight="1" outlineLevel="1">
      <c r="A2718" s="425"/>
      <c r="B2718" s="170">
        <f t="shared" si="43"/>
        <v>2711</v>
      </c>
      <c r="C2718" s="465"/>
      <c r="D2718" s="47">
        <v>8595057630277</v>
      </c>
      <c r="E2718" s="204" t="s">
        <v>2660</v>
      </c>
      <c r="F2718" s="582" t="s">
        <v>8340</v>
      </c>
      <c r="G2718" s="715" t="s">
        <v>8568</v>
      </c>
      <c r="H2718" s="723">
        <v>1</v>
      </c>
      <c r="I2718" s="684">
        <v>0.15129999999999999</v>
      </c>
      <c r="J2718" s="684">
        <v>0.77419199999999999</v>
      </c>
      <c r="K2718" s="684" t="s">
        <v>9173</v>
      </c>
      <c r="L2718" s="445">
        <v>2995.4917443066256</v>
      </c>
      <c r="M2718" s="446">
        <f>L2718*ЗМІСТ!$E$13/1000*1.2</f>
        <v>188.90721208427394</v>
      </c>
      <c r="N2718" s="874"/>
      <c r="O2718" s="875"/>
      <c r="P2718" s="1033"/>
      <c r="Q2718" s="887"/>
      <c r="R2718" s="672"/>
      <c r="S2718" s="670"/>
      <c r="T2718" s="671"/>
      <c r="U2718" s="425"/>
      <c r="V2718" s="21"/>
      <c r="W2718" s="21"/>
    </row>
    <row r="2719" spans="1:23" ht="13.5" customHeight="1" outlineLevel="1">
      <c r="A2719" s="425"/>
      <c r="B2719" s="170">
        <f t="shared" si="43"/>
        <v>2712</v>
      </c>
      <c r="C2719" s="465"/>
      <c r="D2719" s="47">
        <v>8595057633193</v>
      </c>
      <c r="E2719" s="204" t="s">
        <v>2667</v>
      </c>
      <c r="F2719" s="582" t="s">
        <v>8342</v>
      </c>
      <c r="G2719" s="715" t="s">
        <v>8568</v>
      </c>
      <c r="H2719" s="723">
        <v>1</v>
      </c>
      <c r="I2719" s="684">
        <v>3.3149999999999999</v>
      </c>
      <c r="J2719" s="684">
        <v>7.43424</v>
      </c>
      <c r="K2719" s="684" t="s">
        <v>9173</v>
      </c>
      <c r="L2719" s="445">
        <v>19790.371108407468</v>
      </c>
      <c r="M2719" s="446">
        <f>L2719*ЗМІСТ!$E$13/1000*1.2</f>
        <v>1248.0567971212311</v>
      </c>
      <c r="N2719" s="874">
        <v>-8.8665642043200599E-2</v>
      </c>
      <c r="O2719" s="875"/>
      <c r="P2719" s="1033"/>
      <c r="Q2719" s="887"/>
      <c r="R2719" s="672"/>
      <c r="S2719" s="670"/>
      <c r="T2719" s="671"/>
      <c r="U2719" s="425"/>
      <c r="V2719" s="21"/>
      <c r="W2719" s="21"/>
    </row>
    <row r="2720" spans="1:23" ht="13.5" customHeight="1" outlineLevel="1">
      <c r="A2720" s="425"/>
      <c r="B2720" s="170">
        <f t="shared" si="43"/>
        <v>2713</v>
      </c>
      <c r="C2720" s="465"/>
      <c r="D2720" s="47">
        <v>8595057637009</v>
      </c>
      <c r="E2720" s="204" t="s">
        <v>2668</v>
      </c>
      <c r="F2720" s="582" t="s">
        <v>8344</v>
      </c>
      <c r="G2720" s="715" t="s">
        <v>8568</v>
      </c>
      <c r="H2720" s="723">
        <v>1</v>
      </c>
      <c r="I2720" s="684">
        <v>4.3600000000000003</v>
      </c>
      <c r="J2720" s="684">
        <v>9.6962399999999995</v>
      </c>
      <c r="K2720" s="684" t="s">
        <v>9173</v>
      </c>
      <c r="L2720" s="445">
        <v>25992.902529104678</v>
      </c>
      <c r="M2720" s="446">
        <f>L2720*ЗМІСТ!$E$13/1000*1.2</f>
        <v>1639.2122462310524</v>
      </c>
      <c r="N2720" s="874">
        <v>-9.2923833031100106E-2</v>
      </c>
      <c r="O2720" s="875"/>
      <c r="P2720" s="1033"/>
      <c r="Q2720" s="887"/>
      <c r="R2720" s="672"/>
      <c r="S2720" s="670"/>
      <c r="T2720" s="671"/>
      <c r="U2720" s="425"/>
      <c r="V2720" s="21"/>
      <c r="W2720" s="21"/>
    </row>
    <row r="2721" spans="1:23" ht="13.5" customHeight="1" outlineLevel="1">
      <c r="A2721" s="425"/>
      <c r="B2721" s="170">
        <f t="shared" si="43"/>
        <v>2714</v>
      </c>
      <c r="C2721" s="465"/>
      <c r="D2721" s="47">
        <v>8595057629622</v>
      </c>
      <c r="E2721" s="204" t="s">
        <v>2661</v>
      </c>
      <c r="F2721" s="582" t="s">
        <v>8346</v>
      </c>
      <c r="G2721" s="715" t="s">
        <v>8568</v>
      </c>
      <c r="H2721" s="723">
        <v>1</v>
      </c>
      <c r="I2721" s="684">
        <v>0.2117</v>
      </c>
      <c r="J2721" s="684">
        <v>0.93409200000000003</v>
      </c>
      <c r="K2721" s="684" t="s">
        <v>9173</v>
      </c>
      <c r="L2721" s="445">
        <v>3310.2670609442193</v>
      </c>
      <c r="M2721" s="446">
        <f>L2721*ЗМІСТ!$E$13/1000*1.2</f>
        <v>208.75815228865648</v>
      </c>
      <c r="N2721" s="874"/>
      <c r="O2721" s="875"/>
      <c r="P2721" s="1033"/>
      <c r="Q2721" s="887"/>
      <c r="R2721" s="672"/>
      <c r="S2721" s="670"/>
      <c r="T2721" s="671"/>
      <c r="U2721" s="425"/>
      <c r="V2721" s="21"/>
      <c r="W2721" s="21"/>
    </row>
    <row r="2722" spans="1:23" ht="13.5" customHeight="1" outlineLevel="1">
      <c r="A2722" s="425"/>
      <c r="B2722" s="170">
        <f t="shared" si="43"/>
        <v>2715</v>
      </c>
      <c r="C2722" s="465"/>
      <c r="D2722" s="47">
        <v>8595057629875</v>
      </c>
      <c r="E2722" s="204" t="s">
        <v>2652</v>
      </c>
      <c r="F2722" s="582" t="s">
        <v>8348</v>
      </c>
      <c r="G2722" s="715" t="s">
        <v>8568</v>
      </c>
      <c r="H2722" s="723">
        <v>1</v>
      </c>
      <c r="I2722" s="684">
        <v>0.1825</v>
      </c>
      <c r="J2722" s="684">
        <v>1.3520639999999999</v>
      </c>
      <c r="K2722" s="684" t="s">
        <v>9173</v>
      </c>
      <c r="L2722" s="445">
        <v>2169.7876885657806</v>
      </c>
      <c r="M2722" s="446">
        <f>L2722*ЗМІСТ!$E$13/1000*1.2</f>
        <v>136.83514362568221</v>
      </c>
      <c r="N2722" s="874">
        <v>-7.228990145708053E-2</v>
      </c>
      <c r="O2722" s="875"/>
      <c r="P2722" s="1033"/>
      <c r="Q2722" s="887"/>
      <c r="R2722" s="672"/>
      <c r="S2722" s="670"/>
      <c r="T2722" s="671"/>
      <c r="U2722" s="425"/>
    </row>
    <row r="2723" spans="1:23" ht="13.5" customHeight="1" outlineLevel="1">
      <c r="A2723" s="425"/>
      <c r="B2723" s="170">
        <f t="shared" si="43"/>
        <v>2716</v>
      </c>
      <c r="C2723" s="465"/>
      <c r="D2723" s="47">
        <v>8595568905277</v>
      </c>
      <c r="E2723" s="204" t="s">
        <v>4880</v>
      </c>
      <c r="F2723" s="587" t="s">
        <v>8350</v>
      </c>
      <c r="G2723" s="715" t="s">
        <v>8568</v>
      </c>
      <c r="H2723" s="723">
        <v>1</v>
      </c>
      <c r="I2723" s="684">
        <v>0.16500000000000001</v>
      </c>
      <c r="J2723" s="684">
        <v>0.96532799999999996</v>
      </c>
      <c r="K2723" s="684" t="s">
        <v>9173</v>
      </c>
      <c r="L2723" s="445">
        <v>2848.951936087883</v>
      </c>
      <c r="M2723" s="446">
        <f>L2723*ЗМІСТ!$E$13/1000*1.2</f>
        <v>179.66584906513646</v>
      </c>
      <c r="N2723" s="874">
        <v>-3.978407723828218E-2</v>
      </c>
      <c r="O2723" s="875"/>
      <c r="P2723" s="1033"/>
      <c r="Q2723" s="887"/>
      <c r="R2723" s="672"/>
      <c r="S2723" s="670"/>
      <c r="T2723" s="671"/>
      <c r="U2723" s="425"/>
    </row>
    <row r="2724" spans="1:23" ht="13.5" customHeight="1" outlineLevel="1">
      <c r="A2724" s="425"/>
      <c r="B2724" s="170">
        <f t="shared" si="43"/>
        <v>2717</v>
      </c>
      <c r="C2724" s="465"/>
      <c r="D2724" s="47">
        <v>8595057629882</v>
      </c>
      <c r="E2724" s="204" t="s">
        <v>2653</v>
      </c>
      <c r="F2724" s="587" t="s">
        <v>8352</v>
      </c>
      <c r="G2724" s="715" t="s">
        <v>8568</v>
      </c>
      <c r="H2724" s="723">
        <v>1</v>
      </c>
      <c r="I2724" s="684">
        <v>0.23100000000000001</v>
      </c>
      <c r="J2724" s="684">
        <v>1.486464</v>
      </c>
      <c r="K2724" s="684" t="s">
        <v>9173</v>
      </c>
      <c r="L2724" s="445">
        <v>2463.8220675911384</v>
      </c>
      <c r="M2724" s="446">
        <f>L2724*ЗМІСТ!$E$13/1000*1.2</f>
        <v>155.37808065903673</v>
      </c>
      <c r="N2724" s="874">
        <v>-7.581803129873825E-2</v>
      </c>
      <c r="O2724" s="875"/>
      <c r="P2724" s="1033"/>
      <c r="Q2724" s="887"/>
      <c r="R2724" s="672"/>
      <c r="S2724" s="670"/>
      <c r="T2724" s="671"/>
      <c r="U2724" s="425"/>
    </row>
    <row r="2725" spans="1:23" ht="13.5" customHeight="1" outlineLevel="1">
      <c r="A2725" s="425"/>
      <c r="B2725" s="170">
        <f t="shared" si="43"/>
        <v>2718</v>
      </c>
      <c r="C2725" s="465"/>
      <c r="D2725" s="47">
        <v>8595057629899</v>
      </c>
      <c r="E2725" s="204" t="s">
        <v>2654</v>
      </c>
      <c r="F2725" s="587" t="s">
        <v>8354</v>
      </c>
      <c r="G2725" s="715" t="s">
        <v>8568</v>
      </c>
      <c r="H2725" s="723">
        <v>1</v>
      </c>
      <c r="I2725" s="684">
        <v>0.40699999999999997</v>
      </c>
      <c r="J2725" s="684">
        <v>1.6208640000000001</v>
      </c>
      <c r="K2725" s="684" t="s">
        <v>9173</v>
      </c>
      <c r="L2725" s="445">
        <v>3558.0351611597025</v>
      </c>
      <c r="M2725" s="446">
        <f>L2725*ЗМІСТ!$E$13/1000*1.2</f>
        <v>224.38336011774967</v>
      </c>
      <c r="N2725" s="874">
        <v>-9.376048397032799E-2</v>
      </c>
      <c r="O2725" s="875"/>
      <c r="P2725" s="1033"/>
      <c r="Q2725" s="887"/>
      <c r="R2725" s="672"/>
      <c r="S2725" s="670"/>
      <c r="T2725" s="671"/>
      <c r="U2725" s="425"/>
    </row>
    <row r="2726" spans="1:23" ht="13.5" customHeight="1" outlineLevel="1">
      <c r="A2726" s="425"/>
      <c r="B2726" s="170">
        <f t="shared" si="43"/>
        <v>2719</v>
      </c>
      <c r="C2726" s="465"/>
      <c r="D2726" s="47">
        <v>8595057630215</v>
      </c>
      <c r="E2726" s="204" t="s">
        <v>4884</v>
      </c>
      <c r="F2726" s="587" t="s">
        <v>8356</v>
      </c>
      <c r="G2726" s="715" t="s">
        <v>8568</v>
      </c>
      <c r="H2726" s="723">
        <v>1</v>
      </c>
      <c r="I2726" s="684">
        <v>0.33700000000000002</v>
      </c>
      <c r="J2726" s="684">
        <v>1.2383280000000001</v>
      </c>
      <c r="K2726" s="684" t="s">
        <v>9173</v>
      </c>
      <c r="L2726" s="445">
        <v>4115.9464505868273</v>
      </c>
      <c r="M2726" s="446">
        <f>L2726*ЗМІСТ!$E$13/1000*1.2</f>
        <v>259.56738840837551</v>
      </c>
      <c r="N2726" s="874">
        <v>-5.4385033015165639E-2</v>
      </c>
      <c r="O2726" s="875"/>
      <c r="P2726" s="1033"/>
      <c r="Q2726" s="887"/>
      <c r="R2726" s="672"/>
      <c r="S2726" s="670"/>
      <c r="T2726" s="671"/>
      <c r="U2726" s="425"/>
    </row>
    <row r="2727" spans="1:23" ht="13.5" customHeight="1" outlineLevel="1">
      <c r="A2727" s="425"/>
      <c r="B2727" s="170">
        <f t="shared" si="43"/>
        <v>2720</v>
      </c>
      <c r="C2727" s="465"/>
      <c r="D2727" s="47">
        <v>8595057629905</v>
      </c>
      <c r="E2727" s="204" t="s">
        <v>2655</v>
      </c>
      <c r="F2727" s="587" t="s">
        <v>8358</v>
      </c>
      <c r="G2727" s="715" t="s">
        <v>8568</v>
      </c>
      <c r="H2727" s="723">
        <v>1</v>
      </c>
      <c r="I2727" s="684">
        <v>0.68700000000000006</v>
      </c>
      <c r="J2727" s="684">
        <v>1.889664</v>
      </c>
      <c r="K2727" s="684" t="s">
        <v>9173</v>
      </c>
      <c r="L2727" s="445">
        <v>5021.1688025778076</v>
      </c>
      <c r="M2727" s="446">
        <f>L2727*ЗМІСТ!$E$13/1000*1.2</f>
        <v>316.65418597875845</v>
      </c>
      <c r="N2727" s="874">
        <v>-9.2749832598926288E-2</v>
      </c>
      <c r="O2727" s="875"/>
      <c r="P2727" s="1033"/>
      <c r="Q2727" s="887"/>
      <c r="R2727" s="672"/>
      <c r="S2727" s="670"/>
      <c r="T2727" s="671"/>
      <c r="U2727" s="425"/>
    </row>
    <row r="2728" spans="1:23" ht="13.5" customHeight="1" outlineLevel="1">
      <c r="A2728" s="425"/>
      <c r="B2728" s="170">
        <f t="shared" si="43"/>
        <v>2721</v>
      </c>
      <c r="C2728" s="466"/>
      <c r="D2728" s="473">
        <v>8595057629509</v>
      </c>
      <c r="E2728" s="61" t="s">
        <v>2656</v>
      </c>
      <c r="F2728" s="582" t="s">
        <v>8360</v>
      </c>
      <c r="G2728" s="715" t="s">
        <v>8568</v>
      </c>
      <c r="H2728" s="723">
        <v>1</v>
      </c>
      <c r="I2728" s="684">
        <v>0.875</v>
      </c>
      <c r="J2728" s="684">
        <v>2.69808</v>
      </c>
      <c r="K2728" s="684" t="s">
        <v>9173</v>
      </c>
      <c r="L2728" s="445">
        <v>6633.1590567599451</v>
      </c>
      <c r="M2728" s="446">
        <f>L2728*ЗМІСТ!$E$13/1000*1.2</f>
        <v>418.31248145006009</v>
      </c>
      <c r="N2728" s="874">
        <v>-9.4096137787041012E-2</v>
      </c>
      <c r="O2728" s="875"/>
      <c r="P2728" s="1033"/>
      <c r="Q2728" s="887"/>
      <c r="R2728" s="672"/>
      <c r="S2728" s="670"/>
      <c r="T2728" s="671"/>
      <c r="U2728" s="425"/>
    </row>
    <row r="2729" spans="1:23" ht="13.5" customHeight="1" outlineLevel="1">
      <c r="A2729" s="425"/>
      <c r="B2729" s="170">
        <f t="shared" si="43"/>
        <v>2722</v>
      </c>
      <c r="C2729" s="466"/>
      <c r="D2729" s="473">
        <v>8595057637948</v>
      </c>
      <c r="E2729" s="61" t="s">
        <v>2650</v>
      </c>
      <c r="F2729" s="582" t="s">
        <v>8362</v>
      </c>
      <c r="G2729" s="715" t="s">
        <v>8568</v>
      </c>
      <c r="H2729" s="723">
        <v>1</v>
      </c>
      <c r="I2729" s="684">
        <v>0.13300000000000001</v>
      </c>
      <c r="J2729" s="684">
        <v>1.2176640000000001</v>
      </c>
      <c r="K2729" s="684" t="s">
        <v>9173</v>
      </c>
      <c r="L2729" s="445">
        <v>2048.0287916448628</v>
      </c>
      <c r="M2729" s="446">
        <f>L2729*ЗМІСТ!$E$13/1000*1.2</f>
        <v>129.15656003168496</v>
      </c>
      <c r="N2729" s="874">
        <v>-6.3125677768524013E-2</v>
      </c>
      <c r="O2729" s="875"/>
      <c r="P2729" s="1033"/>
      <c r="Q2729" s="887"/>
      <c r="R2729" s="672"/>
      <c r="S2729" s="670"/>
      <c r="T2729" s="671"/>
      <c r="U2729" s="425"/>
      <c r="V2729" s="21"/>
      <c r="W2729" s="21"/>
    </row>
    <row r="2730" spans="1:23" ht="13.5" customHeight="1" outlineLevel="1">
      <c r="A2730" s="425"/>
      <c r="B2730" s="170">
        <f t="shared" si="43"/>
        <v>2723</v>
      </c>
      <c r="C2730" s="466"/>
      <c r="D2730" s="473">
        <v>8595057633308</v>
      </c>
      <c r="E2730" s="61" t="s">
        <v>2657</v>
      </c>
      <c r="F2730" s="585" t="s">
        <v>8364</v>
      </c>
      <c r="G2730" s="715" t="s">
        <v>8568</v>
      </c>
      <c r="H2730" s="723">
        <v>1</v>
      </c>
      <c r="I2730" s="684">
        <v>1.054</v>
      </c>
      <c r="J2730" s="684">
        <v>3.0340799999999999</v>
      </c>
      <c r="K2730" s="684" t="s">
        <v>9173</v>
      </c>
      <c r="L2730" s="445">
        <v>7216.6499094839392</v>
      </c>
      <c r="M2730" s="446">
        <f>L2730*ЗМІСТ!$E$13/1000*1.2</f>
        <v>455.10965522770954</v>
      </c>
      <c r="N2730" s="874">
        <v>-9.5074486844106812E-2</v>
      </c>
      <c r="O2730" s="875"/>
      <c r="P2730" s="1033"/>
      <c r="Q2730" s="887"/>
      <c r="R2730" s="672"/>
      <c r="S2730" s="670"/>
      <c r="T2730" s="671"/>
      <c r="U2730" s="425"/>
      <c r="V2730" s="21"/>
      <c r="W2730" s="21"/>
    </row>
    <row r="2731" spans="1:23" ht="13.5" customHeight="1" outlineLevel="1">
      <c r="A2731" s="425"/>
      <c r="B2731" s="170">
        <f t="shared" si="43"/>
        <v>2724</v>
      </c>
      <c r="C2731" s="466"/>
      <c r="D2731" s="473">
        <v>8595057637955</v>
      </c>
      <c r="E2731" s="61" t="s">
        <v>2658</v>
      </c>
      <c r="F2731" s="585" t="s">
        <v>8366</v>
      </c>
      <c r="G2731" s="715" t="s">
        <v>8568</v>
      </c>
      <c r="H2731" s="723">
        <v>1</v>
      </c>
      <c r="I2731" s="684">
        <v>1.2330000000000001</v>
      </c>
      <c r="J2731" s="684">
        <v>3.3700800000000002</v>
      </c>
      <c r="K2731" s="684" t="s">
        <v>9173</v>
      </c>
      <c r="L2731" s="445">
        <v>9389.6135164835177</v>
      </c>
      <c r="M2731" s="446">
        <f>L2731*ЗМІСТ!$E$13/1000*1.2</f>
        <v>592.14508446535388</v>
      </c>
      <c r="N2731" s="874">
        <v>-8.0073303705854124E-2</v>
      </c>
      <c r="O2731" s="875"/>
      <c r="P2731" s="1033"/>
      <c r="Q2731" s="887"/>
      <c r="R2731" s="672"/>
      <c r="S2731" s="670"/>
      <c r="T2731" s="671"/>
      <c r="U2731" s="425"/>
      <c r="V2731" s="21"/>
      <c r="W2731" s="21"/>
    </row>
    <row r="2732" spans="1:23" ht="13.5" customHeight="1" outlineLevel="1">
      <c r="A2732" s="425"/>
      <c r="B2732" s="170">
        <f t="shared" si="43"/>
        <v>2725</v>
      </c>
      <c r="C2732" s="466"/>
      <c r="D2732" s="473">
        <v>8595568905253</v>
      </c>
      <c r="E2732" s="61" t="s">
        <v>4891</v>
      </c>
      <c r="F2732" s="585" t="s">
        <v>8368</v>
      </c>
      <c r="G2732" s="715" t="s">
        <v>8568</v>
      </c>
      <c r="H2732" s="723">
        <v>1</v>
      </c>
      <c r="I2732" s="684">
        <v>0.114</v>
      </c>
      <c r="J2732" s="684">
        <v>0.82773600000000003</v>
      </c>
      <c r="K2732" s="684" t="s">
        <v>9173</v>
      </c>
      <c r="L2732" s="445">
        <v>3044.8429420930706</v>
      </c>
      <c r="M2732" s="446">
        <f>L2732*ЗМІСТ!$E$13/1000*1.2</f>
        <v>192.01948812528667</v>
      </c>
      <c r="N2732" s="874"/>
      <c r="O2732" s="875"/>
      <c r="P2732" s="1033"/>
      <c r="Q2732" s="887"/>
      <c r="R2732" s="672"/>
      <c r="S2732" s="670"/>
      <c r="T2732" s="671"/>
      <c r="U2732" s="425"/>
      <c r="V2732" s="21"/>
      <c r="W2732" s="21"/>
    </row>
    <row r="2733" spans="1:23" ht="13.5" customHeight="1" outlineLevel="1">
      <c r="A2733" s="425"/>
      <c r="B2733" s="170">
        <f t="shared" ref="B2733:B2796" si="44">B2732+1</f>
        <v>2726</v>
      </c>
      <c r="C2733" s="466"/>
      <c r="D2733" s="473">
        <v>8595057632813</v>
      </c>
      <c r="E2733" s="61" t="s">
        <v>2651</v>
      </c>
      <c r="F2733" s="585" t="s">
        <v>8370</v>
      </c>
      <c r="G2733" s="715" t="s">
        <v>8568</v>
      </c>
      <c r="H2733" s="723">
        <v>1</v>
      </c>
      <c r="I2733" s="684">
        <v>0.158</v>
      </c>
      <c r="J2733" s="684">
        <v>1.284864</v>
      </c>
      <c r="K2733" s="684" t="s">
        <v>9173</v>
      </c>
      <c r="L2733" s="445">
        <v>2125.8312285265752</v>
      </c>
      <c r="M2733" s="446">
        <f>L2733*ЗМІСТ!$E$13/1000*1.2</f>
        <v>134.06308046280336</v>
      </c>
      <c r="N2733" s="874">
        <v>-6.7792856653583367E-2</v>
      </c>
      <c r="O2733" s="875"/>
      <c r="P2733" s="1033"/>
      <c r="Q2733" s="887"/>
      <c r="R2733" s="672"/>
      <c r="S2733" s="670"/>
      <c r="T2733" s="671"/>
      <c r="U2733" s="425"/>
      <c r="V2733" s="21"/>
      <c r="W2733" s="21"/>
    </row>
    <row r="2734" spans="1:23" ht="13.5" customHeight="1" outlineLevel="1">
      <c r="A2734" s="425"/>
      <c r="B2734" s="170">
        <f t="shared" si="44"/>
        <v>2727</v>
      </c>
      <c r="C2734" s="466"/>
      <c r="D2734" s="473">
        <v>8595568926951</v>
      </c>
      <c r="E2734" s="61" t="s">
        <v>4893</v>
      </c>
      <c r="F2734" s="585" t="s">
        <v>4894</v>
      </c>
      <c r="G2734" s="715" t="s">
        <v>8568</v>
      </c>
      <c r="H2734" s="723">
        <v>100</v>
      </c>
      <c r="I2734" s="684">
        <v>1.15E-2</v>
      </c>
      <c r="J2734" s="684">
        <v>2.376E-2</v>
      </c>
      <c r="K2734" s="684" t="s">
        <v>9173</v>
      </c>
      <c r="L2734" s="445">
        <v>965.11559478622144</v>
      </c>
      <c r="M2734" s="446">
        <f>L2734*ЗМІСТ!$E$13/1000*1.2</f>
        <v>60.863895451103097</v>
      </c>
      <c r="N2734" s="874"/>
      <c r="O2734" s="875"/>
      <c r="P2734" s="1033"/>
      <c r="Q2734" s="887"/>
      <c r="R2734" s="672"/>
      <c r="S2734" s="670"/>
      <c r="T2734" s="671"/>
      <c r="U2734" s="425"/>
      <c r="V2734" s="21"/>
      <c r="W2734" s="21"/>
    </row>
    <row r="2735" spans="1:23" ht="13.5" customHeight="1" outlineLevel="1">
      <c r="A2735" s="425"/>
      <c r="B2735" s="170">
        <f t="shared" si="44"/>
        <v>2728</v>
      </c>
      <c r="C2735" s="466"/>
      <c r="D2735" s="473">
        <v>8595057616097</v>
      </c>
      <c r="E2735" s="61" t="s">
        <v>4895</v>
      </c>
      <c r="F2735" s="585" t="s">
        <v>8371</v>
      </c>
      <c r="G2735" s="715" t="s">
        <v>8568</v>
      </c>
      <c r="H2735" s="723">
        <v>1</v>
      </c>
      <c r="I2735" s="684">
        <v>9.1999999999999998E-2</v>
      </c>
      <c r="J2735" s="684">
        <v>0.13162499999999999</v>
      </c>
      <c r="K2735" s="684" t="s">
        <v>9173</v>
      </c>
      <c r="L2735" s="445">
        <v>12033.072913165131</v>
      </c>
      <c r="M2735" s="446">
        <f>L2735*ЗМІСТ!$E$13/1000*1.2</f>
        <v>758.85178490417968</v>
      </c>
      <c r="N2735" s="874"/>
      <c r="O2735" s="875"/>
      <c r="P2735" s="1033"/>
      <c r="Q2735" s="887"/>
      <c r="R2735" s="672"/>
      <c r="S2735" s="670"/>
      <c r="T2735" s="671"/>
      <c r="U2735" s="425"/>
      <c r="V2735" s="21"/>
      <c r="W2735" s="21"/>
    </row>
    <row r="2736" spans="1:23" ht="13.5" customHeight="1" outlineLevel="1">
      <c r="A2736" s="425"/>
      <c r="B2736" s="170">
        <f t="shared" si="44"/>
        <v>2729</v>
      </c>
      <c r="C2736" s="466"/>
      <c r="D2736" s="473">
        <v>8595057616103</v>
      </c>
      <c r="E2736" s="61" t="s">
        <v>4896</v>
      </c>
      <c r="F2736" s="585" t="s">
        <v>8372</v>
      </c>
      <c r="G2736" s="715" t="s">
        <v>8568</v>
      </c>
      <c r="H2736" s="723">
        <v>1</v>
      </c>
      <c r="I2736" s="684">
        <v>0.218</v>
      </c>
      <c r="J2736" s="684">
        <v>0.35199999999999998</v>
      </c>
      <c r="K2736" s="684" t="s">
        <v>9173</v>
      </c>
      <c r="L2736" s="445">
        <v>21487.630211749693</v>
      </c>
      <c r="M2736" s="446">
        <f>L2736*ЗМІСТ!$E$13/1000*1.2</f>
        <v>1355.0924736529485</v>
      </c>
      <c r="N2736" s="874"/>
      <c r="O2736" s="875"/>
      <c r="P2736" s="1033"/>
      <c r="Q2736" s="887"/>
      <c r="R2736" s="672"/>
      <c r="S2736" s="670"/>
      <c r="T2736" s="671"/>
      <c r="U2736" s="425"/>
      <c r="V2736" s="21"/>
      <c r="W2736" s="21"/>
    </row>
    <row r="2737" spans="1:23" ht="13.5" customHeight="1" outlineLevel="1">
      <c r="A2737" s="425"/>
      <c r="B2737" s="170">
        <f t="shared" si="44"/>
        <v>2730</v>
      </c>
      <c r="C2737" s="466"/>
      <c r="D2737" s="473">
        <v>8595057616110</v>
      </c>
      <c r="E2737" s="61" t="s">
        <v>4897</v>
      </c>
      <c r="F2737" s="585" t="s">
        <v>8373</v>
      </c>
      <c r="G2737" s="715" t="s">
        <v>8568</v>
      </c>
      <c r="H2737" s="723">
        <v>1</v>
      </c>
      <c r="I2737" s="684">
        <v>0.246</v>
      </c>
      <c r="J2737" s="684">
        <v>0.38400000000000001</v>
      </c>
      <c r="K2737" s="684" t="s">
        <v>9173</v>
      </c>
      <c r="L2737" s="445">
        <v>21487.630211749693</v>
      </c>
      <c r="M2737" s="446">
        <f>L2737*ЗМІСТ!$E$13/1000*1.2</f>
        <v>1355.0924736529485</v>
      </c>
      <c r="N2737" s="874"/>
      <c r="O2737" s="875"/>
      <c r="P2737" s="1033"/>
      <c r="Q2737" s="887"/>
      <c r="R2737" s="672"/>
      <c r="S2737" s="670"/>
      <c r="T2737" s="671"/>
      <c r="U2737" s="425"/>
      <c r="V2737" s="21"/>
      <c r="W2737" s="21"/>
    </row>
    <row r="2738" spans="1:23" ht="13.5" customHeight="1" outlineLevel="1">
      <c r="A2738" s="425"/>
      <c r="B2738" s="170">
        <f t="shared" si="44"/>
        <v>2731</v>
      </c>
      <c r="C2738" s="466"/>
      <c r="D2738" s="473">
        <v>8595057616127</v>
      </c>
      <c r="E2738" s="61" t="s">
        <v>4898</v>
      </c>
      <c r="F2738" s="585" t="s">
        <v>8374</v>
      </c>
      <c r="G2738" s="715" t="s">
        <v>8568</v>
      </c>
      <c r="H2738" s="723">
        <v>1</v>
      </c>
      <c r="I2738" s="684">
        <v>0.28599999999999998</v>
      </c>
      <c r="J2738" s="684">
        <v>0.4335</v>
      </c>
      <c r="K2738" s="684" t="s">
        <v>9173</v>
      </c>
      <c r="L2738" s="445">
        <v>22347.135413278695</v>
      </c>
      <c r="M2738" s="446">
        <f>L2738*ЗМІСТ!$E$13/1000*1.2</f>
        <v>1409.2961721613415</v>
      </c>
      <c r="N2738" s="874"/>
      <c r="O2738" s="875"/>
      <c r="P2738" s="1033"/>
      <c r="Q2738" s="887"/>
      <c r="R2738" s="672"/>
      <c r="S2738" s="670"/>
      <c r="T2738" s="671"/>
      <c r="U2738" s="425"/>
      <c r="V2738" s="21"/>
      <c r="W2738" s="21"/>
    </row>
    <row r="2739" spans="1:23" ht="13.5" customHeight="1" outlineLevel="1">
      <c r="A2739" s="425"/>
      <c r="B2739" s="170">
        <f t="shared" si="44"/>
        <v>2732</v>
      </c>
      <c r="C2739" s="466"/>
      <c r="D2739" s="473">
        <v>8595057616141</v>
      </c>
      <c r="E2739" s="61" t="s">
        <v>3017</v>
      </c>
      <c r="F2739" s="585" t="s">
        <v>8375</v>
      </c>
      <c r="G2739" s="715" t="s">
        <v>8568</v>
      </c>
      <c r="H2739" s="723">
        <v>1</v>
      </c>
      <c r="I2739" s="684">
        <v>0.23599999999999999</v>
      </c>
      <c r="J2739" s="684">
        <v>0.20799999999999999</v>
      </c>
      <c r="K2739" s="684" t="s">
        <v>9173</v>
      </c>
      <c r="L2739" s="445">
        <v>15962.239586721302</v>
      </c>
      <c r="M2739" s="446">
        <f>L2739*ЗМІСТ!$E$13/1000*1.2</f>
        <v>1006.6401233386582</v>
      </c>
      <c r="N2739" s="874"/>
      <c r="O2739" s="875"/>
      <c r="P2739" s="1033"/>
      <c r="Q2739" s="887"/>
      <c r="R2739" s="672"/>
      <c r="S2739" s="670"/>
      <c r="T2739" s="671"/>
      <c r="U2739" s="425"/>
      <c r="V2739" s="21"/>
      <c r="W2739" s="21"/>
    </row>
    <row r="2740" spans="1:23" ht="13.5" customHeight="1" outlineLevel="1">
      <c r="A2740" s="425"/>
      <c r="B2740" s="170">
        <f t="shared" si="44"/>
        <v>2733</v>
      </c>
      <c r="C2740" s="466"/>
      <c r="D2740" s="305">
        <v>8595057629851</v>
      </c>
      <c r="E2740" s="306" t="s">
        <v>2762</v>
      </c>
      <c r="F2740" s="582" t="s">
        <v>8890</v>
      </c>
      <c r="G2740" s="715" t="s">
        <v>8568</v>
      </c>
      <c r="H2740" s="723">
        <v>1</v>
      </c>
      <c r="I2740" s="684">
        <v>0.17330000000000001</v>
      </c>
      <c r="J2740" s="684">
        <v>0.39811200000000002</v>
      </c>
      <c r="K2740" s="684" t="s">
        <v>9173</v>
      </c>
      <c r="L2740" s="445">
        <v>2619.9730237328135</v>
      </c>
      <c r="M2740" s="446">
        <f>L2740*ЗМІСТ!$E$13/1000*1.2</f>
        <v>165.22555957300236</v>
      </c>
      <c r="N2740" s="874">
        <v>-2.5227565743158667E-2</v>
      </c>
      <c r="O2740" s="875"/>
      <c r="P2740" s="1033"/>
      <c r="Q2740" s="887"/>
      <c r="R2740" s="672"/>
      <c r="S2740" s="670"/>
      <c r="T2740" s="671"/>
      <c r="U2740" s="425"/>
      <c r="V2740" s="21"/>
      <c r="W2740" s="21"/>
    </row>
    <row r="2741" spans="1:23" ht="13.5" customHeight="1" outlineLevel="1">
      <c r="A2741" s="425"/>
      <c r="B2741" s="170">
        <f t="shared" si="44"/>
        <v>2734</v>
      </c>
      <c r="C2741" s="466"/>
      <c r="D2741" s="305">
        <v>8595057630048</v>
      </c>
      <c r="E2741" s="306" t="s">
        <v>2763</v>
      </c>
      <c r="F2741" s="582" t="s">
        <v>8891</v>
      </c>
      <c r="G2741" s="715" t="s">
        <v>8568</v>
      </c>
      <c r="H2741" s="723">
        <v>1</v>
      </c>
      <c r="I2741" s="684">
        <v>0.24379999999999999</v>
      </c>
      <c r="J2741" s="684">
        <v>0.58951200000000004</v>
      </c>
      <c r="K2741" s="684" t="s">
        <v>9173</v>
      </c>
      <c r="L2741" s="445">
        <v>2958.8076158954423</v>
      </c>
      <c r="M2741" s="446">
        <f>L2741*ЗМІСТ!$E$13/1000*1.2</f>
        <v>186.5937700796116</v>
      </c>
      <c r="N2741" s="874">
        <v>-3.5894218529731237E-2</v>
      </c>
      <c r="O2741" s="875"/>
      <c r="P2741" s="1033"/>
      <c r="Q2741" s="887"/>
      <c r="R2741" s="672"/>
      <c r="S2741" s="670"/>
      <c r="T2741" s="671"/>
      <c r="U2741" s="425"/>
      <c r="V2741" s="21"/>
      <c r="W2741" s="21"/>
    </row>
    <row r="2742" spans="1:23" ht="13.5" customHeight="1" outlineLevel="1">
      <c r="A2742" s="425"/>
      <c r="B2742" s="170">
        <f t="shared" si="44"/>
        <v>2735</v>
      </c>
      <c r="C2742" s="466"/>
      <c r="D2742" s="305">
        <v>8595057629868</v>
      </c>
      <c r="E2742" s="306" t="s">
        <v>2764</v>
      </c>
      <c r="F2742" s="582" t="s">
        <v>8892</v>
      </c>
      <c r="G2742" s="715" t="s">
        <v>8568</v>
      </c>
      <c r="H2742" s="723">
        <v>1</v>
      </c>
      <c r="I2742" s="684">
        <v>0.45400000000000001</v>
      </c>
      <c r="J2742" s="684">
        <v>0.78091200000000005</v>
      </c>
      <c r="K2742" s="684" t="s">
        <v>9173</v>
      </c>
      <c r="L2742" s="445">
        <v>3805.2681523012129</v>
      </c>
      <c r="M2742" s="446">
        <f>L2742*ЗМІСТ!$E$13/1000*1.2</f>
        <v>239.97482191381928</v>
      </c>
      <c r="N2742" s="874">
        <v>-5.7139518630529698E-2</v>
      </c>
      <c r="O2742" s="875"/>
      <c r="P2742" s="1033"/>
      <c r="Q2742" s="887"/>
      <c r="R2742" s="672"/>
      <c r="S2742" s="670"/>
      <c r="T2742" s="671"/>
      <c r="U2742" s="425"/>
      <c r="V2742" s="21"/>
      <c r="W2742" s="21"/>
    </row>
    <row r="2743" spans="1:23" ht="13.5" customHeight="1" outlineLevel="1">
      <c r="A2743" s="425"/>
      <c r="B2743" s="170">
        <f t="shared" si="44"/>
        <v>2736</v>
      </c>
      <c r="C2743" s="466"/>
      <c r="D2743" s="305">
        <v>8595057629554</v>
      </c>
      <c r="E2743" s="306" t="s">
        <v>2765</v>
      </c>
      <c r="F2743" s="582" t="s">
        <v>8893</v>
      </c>
      <c r="G2743" s="715" t="s">
        <v>8568</v>
      </c>
      <c r="H2743" s="723">
        <v>1</v>
      </c>
      <c r="I2743" s="684">
        <v>0.82</v>
      </c>
      <c r="J2743" s="684">
        <v>1.160064</v>
      </c>
      <c r="K2743" s="684" t="s">
        <v>9173</v>
      </c>
      <c r="L2743" s="445">
        <v>5718.7827489471965</v>
      </c>
      <c r="M2743" s="446">
        <f>L2743*ЗМІСТ!$E$13/1000*1.2</f>
        <v>360.64840027436617</v>
      </c>
      <c r="N2743" s="874">
        <v>-7.3529622632593356E-2</v>
      </c>
      <c r="O2743" s="875"/>
      <c r="P2743" s="1033"/>
      <c r="Q2743" s="887"/>
      <c r="R2743" s="672"/>
      <c r="S2743" s="670"/>
      <c r="T2743" s="671"/>
      <c r="U2743" s="425"/>
      <c r="V2743" s="21"/>
      <c r="W2743" s="21"/>
    </row>
    <row r="2744" spans="1:23" ht="13.5" customHeight="1" outlineLevel="1">
      <c r="A2744" s="425"/>
      <c r="B2744" s="170">
        <f t="shared" si="44"/>
        <v>2737</v>
      </c>
      <c r="C2744" s="466"/>
      <c r="D2744" s="305">
        <v>8595057629462</v>
      </c>
      <c r="E2744" s="306" t="s">
        <v>2766</v>
      </c>
      <c r="F2744" s="582" t="s">
        <v>8894</v>
      </c>
      <c r="G2744" s="715" t="s">
        <v>8568</v>
      </c>
      <c r="H2744" s="723">
        <v>1</v>
      </c>
      <c r="I2744" s="684">
        <v>1.087</v>
      </c>
      <c r="J2744" s="684">
        <v>1.9270799999999999</v>
      </c>
      <c r="K2744" s="684" t="s">
        <v>9173</v>
      </c>
      <c r="L2744" s="445">
        <v>7061.0777485182452</v>
      </c>
      <c r="M2744" s="446">
        <f>L2744*ЗМІСТ!$E$13/1000*1.2</f>
        <v>445.29867736011482</v>
      </c>
      <c r="N2744" s="874">
        <v>-7.7311634530347145E-2</v>
      </c>
      <c r="O2744" s="875"/>
      <c r="P2744" s="1033"/>
      <c r="Q2744" s="887"/>
      <c r="R2744" s="672"/>
      <c r="S2744" s="670"/>
      <c r="T2744" s="671"/>
      <c r="U2744" s="425"/>
      <c r="V2744" s="21"/>
      <c r="W2744" s="21"/>
    </row>
    <row r="2745" spans="1:23" ht="13.5" customHeight="1" outlineLevel="1">
      <c r="A2745" s="425"/>
      <c r="B2745" s="170">
        <f t="shared" si="44"/>
        <v>2738</v>
      </c>
      <c r="C2745" s="466"/>
      <c r="D2745" s="305">
        <v>8595057637016</v>
      </c>
      <c r="E2745" s="306" t="s">
        <v>2760</v>
      </c>
      <c r="F2745" s="582" t="s">
        <v>8895</v>
      </c>
      <c r="G2745" s="715" t="s">
        <v>8568</v>
      </c>
      <c r="H2745" s="723">
        <v>1</v>
      </c>
      <c r="I2745" s="684">
        <v>0.1283</v>
      </c>
      <c r="J2745" s="684">
        <v>0.20671200000000001</v>
      </c>
      <c r="K2745" s="684" t="s">
        <v>9173</v>
      </c>
      <c r="L2745" s="445">
        <v>2196.6291098427578</v>
      </c>
      <c r="M2745" s="446">
        <f>L2745*ЗМІСТ!$E$13/1000*1.2</f>
        <v>138.52786672246609</v>
      </c>
      <c r="N2745" s="874"/>
      <c r="O2745" s="875"/>
      <c r="P2745" s="1033"/>
      <c r="Q2745" s="887"/>
      <c r="R2745" s="672"/>
      <c r="S2745" s="670"/>
      <c r="T2745" s="671"/>
      <c r="U2745" s="425"/>
      <c r="V2745" s="21"/>
      <c r="W2745" s="21"/>
    </row>
    <row r="2746" spans="1:23" ht="13.5" customHeight="1" outlineLevel="1">
      <c r="A2746" s="425"/>
      <c r="B2746" s="170">
        <f t="shared" si="44"/>
        <v>2739</v>
      </c>
      <c r="C2746" s="466"/>
      <c r="D2746" s="305">
        <v>8595057633230</v>
      </c>
      <c r="E2746" s="306" t="s">
        <v>2767</v>
      </c>
      <c r="F2746" s="582" t="s">
        <v>8896</v>
      </c>
      <c r="G2746" s="715" t="s">
        <v>8568</v>
      </c>
      <c r="H2746" s="723">
        <v>1</v>
      </c>
      <c r="I2746" s="684">
        <v>1.34</v>
      </c>
      <c r="J2746" s="684">
        <v>2.40408</v>
      </c>
      <c r="K2746" s="684" t="s">
        <v>9173</v>
      </c>
      <c r="L2746" s="445">
        <v>7869.8839653135965</v>
      </c>
      <c r="M2746" s="446">
        <f>L2746*ЗМІСТ!$E$13/1000*1.2</f>
        <v>496.30510320710215</v>
      </c>
      <c r="N2746" s="874">
        <v>-8.1124804502868214E-2</v>
      </c>
      <c r="O2746" s="875"/>
      <c r="P2746" s="1033"/>
      <c r="Q2746" s="887"/>
      <c r="R2746" s="672"/>
      <c r="S2746" s="670"/>
      <c r="T2746" s="671"/>
      <c r="U2746" s="425"/>
      <c r="V2746" s="21"/>
      <c r="W2746" s="21"/>
    </row>
    <row r="2747" spans="1:23" ht="13.5" customHeight="1" outlineLevel="1">
      <c r="A2747" s="425"/>
      <c r="B2747" s="170">
        <f t="shared" si="44"/>
        <v>2740</v>
      </c>
      <c r="C2747" s="466"/>
      <c r="D2747" s="305">
        <v>8595057637023</v>
      </c>
      <c r="E2747" s="306" t="s">
        <v>2768</v>
      </c>
      <c r="F2747" s="582" t="s">
        <v>8897</v>
      </c>
      <c r="G2747" s="715" t="s">
        <v>8568</v>
      </c>
      <c r="H2747" s="723">
        <v>1</v>
      </c>
      <c r="I2747" s="684">
        <v>1.591</v>
      </c>
      <c r="J2747" s="684">
        <v>2.8810799999999999</v>
      </c>
      <c r="K2747" s="684" t="s">
        <v>9173</v>
      </c>
      <c r="L2747" s="445">
        <v>12058.504816775061</v>
      </c>
      <c r="M2747" s="446">
        <f>L2747*ЗМІСТ!$E$13/1000*1.2</f>
        <v>760.45561840433163</v>
      </c>
      <c r="N2747" s="874">
        <v>-7.1144574094117424E-2</v>
      </c>
      <c r="O2747" s="875"/>
      <c r="P2747" s="1033"/>
      <c r="Q2747" s="887"/>
      <c r="R2747" s="672"/>
      <c r="S2747" s="670"/>
      <c r="T2747" s="671"/>
      <c r="U2747" s="425"/>
      <c r="V2747" s="21"/>
      <c r="W2747" s="21"/>
    </row>
    <row r="2748" spans="1:23" ht="13.5" customHeight="1" outlineLevel="1">
      <c r="A2748" s="425"/>
      <c r="B2748" s="170">
        <f t="shared" si="44"/>
        <v>2741</v>
      </c>
      <c r="C2748" s="466"/>
      <c r="D2748" s="305">
        <v>8595057629615</v>
      </c>
      <c r="E2748" s="306" t="s">
        <v>2761</v>
      </c>
      <c r="F2748" s="582" t="s">
        <v>8898</v>
      </c>
      <c r="G2748" s="715" t="s">
        <v>8568</v>
      </c>
      <c r="H2748" s="723">
        <v>1</v>
      </c>
      <c r="I2748" s="684">
        <v>0.13980000000000001</v>
      </c>
      <c r="J2748" s="684">
        <v>0.30241200000000001</v>
      </c>
      <c r="K2748" s="684" t="s">
        <v>9173</v>
      </c>
      <c r="L2748" s="445">
        <v>2380.2318248396964</v>
      </c>
      <c r="M2748" s="446">
        <f>L2748*ЗМІСТ!$E$13/1000*1.2</f>
        <v>150.10655896459863</v>
      </c>
      <c r="N2748" s="874"/>
      <c r="O2748" s="875"/>
      <c r="P2748" s="1033"/>
      <c r="Q2748" s="887"/>
      <c r="R2748" s="672"/>
      <c r="S2748" s="670"/>
      <c r="T2748" s="671"/>
      <c r="U2748" s="425"/>
      <c r="V2748" s="21"/>
      <c r="W2748" s="21"/>
    </row>
    <row r="2749" spans="1:23" ht="13.5" customHeight="1" outlineLevel="1">
      <c r="A2749" s="425"/>
      <c r="B2749" s="170">
        <f t="shared" si="44"/>
        <v>2742</v>
      </c>
      <c r="C2749" s="466"/>
      <c r="D2749" s="305">
        <v>8595057630345</v>
      </c>
      <c r="E2749" s="306" t="s">
        <v>2801</v>
      </c>
      <c r="F2749" s="582" t="s">
        <v>8404</v>
      </c>
      <c r="G2749" s="715" t="s">
        <v>8568</v>
      </c>
      <c r="H2749" s="723">
        <v>1</v>
      </c>
      <c r="I2749" s="684">
        <v>0.38319999999999999</v>
      </c>
      <c r="J2749" s="684">
        <v>1.8349439999999999</v>
      </c>
      <c r="K2749" s="684" t="s">
        <v>9173</v>
      </c>
      <c r="L2749" s="445">
        <v>4731.337699711733</v>
      </c>
      <c r="M2749" s="446">
        <f>L2749*ЗМІСТ!$E$13/1000*1.2</f>
        <v>298.37632368058877</v>
      </c>
      <c r="N2749" s="874">
        <v>-4.0137836667932442E-2</v>
      </c>
      <c r="O2749" s="875"/>
      <c r="P2749" s="1033"/>
      <c r="Q2749" s="887"/>
      <c r="R2749" s="672"/>
      <c r="S2749" s="670"/>
      <c r="T2749" s="671"/>
      <c r="U2749" s="425"/>
      <c r="V2749" s="21"/>
      <c r="W2749" s="21"/>
    </row>
    <row r="2750" spans="1:23" ht="13.5" customHeight="1" outlineLevel="1">
      <c r="A2750" s="425"/>
      <c r="B2750" s="170">
        <f t="shared" si="44"/>
        <v>2743</v>
      </c>
      <c r="C2750" s="466"/>
      <c r="D2750" s="305">
        <v>8595057635326</v>
      </c>
      <c r="E2750" s="306" t="s">
        <v>2802</v>
      </c>
      <c r="F2750" s="582" t="s">
        <v>8406</v>
      </c>
      <c r="G2750" s="715" t="s">
        <v>8568</v>
      </c>
      <c r="H2750" s="723">
        <v>1</v>
      </c>
      <c r="I2750" s="684">
        <v>0.57399999999999995</v>
      </c>
      <c r="J2750" s="684">
        <v>2.3491439999999999</v>
      </c>
      <c r="K2750" s="684" t="s">
        <v>9173</v>
      </c>
      <c r="L2750" s="445">
        <v>6044.2152745217736</v>
      </c>
      <c r="M2750" s="446">
        <f>L2750*ЗМІСТ!$E$13/1000*1.2</f>
        <v>381.17142499799712</v>
      </c>
      <c r="N2750" s="874">
        <v>-4.9409125649648979E-2</v>
      </c>
      <c r="O2750" s="875"/>
      <c r="P2750" s="1033"/>
      <c r="Q2750" s="887"/>
      <c r="R2750" s="672"/>
      <c r="S2750" s="670"/>
      <c r="T2750" s="671"/>
      <c r="U2750" s="425"/>
      <c r="V2750" s="21"/>
      <c r="W2750" s="21"/>
    </row>
    <row r="2751" spans="1:23" ht="13.5" customHeight="1" outlineLevel="1">
      <c r="A2751" s="425"/>
      <c r="B2751" s="170">
        <f t="shared" si="44"/>
        <v>2744</v>
      </c>
      <c r="C2751" s="466"/>
      <c r="D2751" s="305">
        <v>8595057633346</v>
      </c>
      <c r="E2751" s="306" t="s">
        <v>2803</v>
      </c>
      <c r="F2751" s="582" t="s">
        <v>8408</v>
      </c>
      <c r="G2751" s="715" t="s">
        <v>8568</v>
      </c>
      <c r="H2751" s="723">
        <v>1</v>
      </c>
      <c r="I2751" s="684">
        <v>1.1439999999999999</v>
      </c>
      <c r="J2751" s="684">
        <v>2.9233440000000002</v>
      </c>
      <c r="K2751" s="684" t="s">
        <v>9173</v>
      </c>
      <c r="L2751" s="445">
        <v>9606.4085904039257</v>
      </c>
      <c r="M2751" s="446">
        <f>L2751*ЗМІСТ!$E$13/1000*1.2</f>
        <v>605.81701431985869</v>
      </c>
      <c r="N2751" s="874">
        <v>-7.9042992012152771E-2</v>
      </c>
      <c r="O2751" s="875"/>
      <c r="P2751" s="1033"/>
      <c r="Q2751" s="887"/>
      <c r="R2751" s="672"/>
      <c r="S2751" s="670"/>
      <c r="T2751" s="671"/>
      <c r="U2751" s="425"/>
      <c r="V2751" s="21"/>
      <c r="W2751" s="21"/>
    </row>
    <row r="2752" spans="1:23" ht="13.5" customHeight="1" outlineLevel="1">
      <c r="A2752" s="425"/>
      <c r="B2752" s="170">
        <f t="shared" si="44"/>
        <v>2745</v>
      </c>
      <c r="C2752" s="466"/>
      <c r="D2752" s="305">
        <v>8595057630369</v>
      </c>
      <c r="E2752" s="306" t="s">
        <v>2804</v>
      </c>
      <c r="F2752" s="582" t="s">
        <v>8410</v>
      </c>
      <c r="G2752" s="715" t="s">
        <v>8568</v>
      </c>
      <c r="H2752" s="723">
        <v>1</v>
      </c>
      <c r="I2752" s="684">
        <v>2.323</v>
      </c>
      <c r="J2752" s="684">
        <v>4.2517440000000004</v>
      </c>
      <c r="K2752" s="684" t="s">
        <v>9173</v>
      </c>
      <c r="L2752" s="445">
        <v>16143.368537452341</v>
      </c>
      <c r="M2752" s="446">
        <f>L2752*ЗМІСТ!$E$13/1000*1.2</f>
        <v>1018.0628105069283</v>
      </c>
      <c r="N2752" s="874">
        <v>-6.8665754641550045E-2</v>
      </c>
      <c r="O2752" s="875"/>
      <c r="P2752" s="1033"/>
      <c r="Q2752" s="887"/>
      <c r="R2752" s="672"/>
      <c r="S2752" s="670"/>
      <c r="T2752" s="671"/>
      <c r="U2752" s="425"/>
      <c r="V2752" s="21"/>
      <c r="W2752" s="21"/>
    </row>
    <row r="2753" spans="1:23" ht="13.5" customHeight="1" outlineLevel="1">
      <c r="A2753" s="425"/>
      <c r="B2753" s="170">
        <f t="shared" si="44"/>
        <v>2746</v>
      </c>
      <c r="C2753" s="466"/>
      <c r="D2753" s="305">
        <v>8595057636620</v>
      </c>
      <c r="E2753" s="306" t="s">
        <v>2805</v>
      </c>
      <c r="F2753" s="582" t="s">
        <v>8412</v>
      </c>
      <c r="G2753" s="715" t="s">
        <v>8568</v>
      </c>
      <c r="H2753" s="723">
        <v>1</v>
      </c>
      <c r="I2753" s="684">
        <v>3.4060000000000001</v>
      </c>
      <c r="J2753" s="684">
        <v>7.2751799999999998</v>
      </c>
      <c r="K2753" s="684" t="s">
        <v>9173</v>
      </c>
      <c r="L2753" s="445">
        <v>25169.952977245357</v>
      </c>
      <c r="M2753" s="446">
        <f>L2753*ЗМІСТ!$E$13/1000*1.2</f>
        <v>1587.3138873645246</v>
      </c>
      <c r="N2753" s="874">
        <v>-8.8045562374570938E-2</v>
      </c>
      <c r="O2753" s="875"/>
      <c r="P2753" s="1033"/>
      <c r="Q2753" s="887"/>
      <c r="R2753" s="672"/>
      <c r="S2753" s="670"/>
      <c r="T2753" s="671"/>
      <c r="U2753" s="425"/>
      <c r="V2753" s="21"/>
      <c r="W2753" s="21"/>
    </row>
    <row r="2754" spans="1:23" ht="13.5" customHeight="1" outlineLevel="1">
      <c r="A2754" s="425"/>
      <c r="B2754" s="170">
        <f t="shared" si="44"/>
        <v>2747</v>
      </c>
      <c r="C2754" s="466"/>
      <c r="D2754" s="305">
        <v>8595057637962</v>
      </c>
      <c r="E2754" s="306" t="s">
        <v>2799</v>
      </c>
      <c r="F2754" s="582" t="s">
        <v>8414</v>
      </c>
      <c r="G2754" s="715" t="s">
        <v>8568</v>
      </c>
      <c r="H2754" s="723">
        <v>1</v>
      </c>
      <c r="I2754" s="684">
        <v>0.2145</v>
      </c>
      <c r="J2754" s="684">
        <v>1.380744</v>
      </c>
      <c r="K2754" s="684" t="s">
        <v>9173</v>
      </c>
      <c r="L2754" s="445">
        <v>4158.5797647625459</v>
      </c>
      <c r="M2754" s="446">
        <f>L2754*ЗМІСТ!$E$13/1000*1.2</f>
        <v>262.2560089122228</v>
      </c>
      <c r="N2754" s="874"/>
      <c r="O2754" s="875"/>
      <c r="P2754" s="1033"/>
      <c r="Q2754" s="887"/>
      <c r="R2754" s="672"/>
      <c r="S2754" s="670"/>
      <c r="T2754" s="671"/>
      <c r="U2754" s="425"/>
      <c r="V2754" s="21"/>
      <c r="W2754" s="21"/>
    </row>
    <row r="2755" spans="1:23" ht="13.5" customHeight="1" outlineLevel="1">
      <c r="A2755" s="425"/>
      <c r="B2755" s="170">
        <f t="shared" si="44"/>
        <v>2748</v>
      </c>
      <c r="C2755" s="466"/>
      <c r="D2755" s="305">
        <v>8595057633711</v>
      </c>
      <c r="E2755" s="306" t="s">
        <v>2806</v>
      </c>
      <c r="F2755" s="582" t="s">
        <v>8416</v>
      </c>
      <c r="G2755" s="715" t="s">
        <v>8568</v>
      </c>
      <c r="H2755" s="723">
        <v>1</v>
      </c>
      <c r="I2755" s="684">
        <v>4.6230000000000002</v>
      </c>
      <c r="J2755" s="684">
        <v>9.5356799999999993</v>
      </c>
      <c r="K2755" s="684" t="s">
        <v>9173</v>
      </c>
      <c r="L2755" s="445">
        <v>36072.068425905156</v>
      </c>
      <c r="M2755" s="446">
        <f>L2755*ЗМІСТ!$E$13/1000*1.2</f>
        <v>2274.8431516803344</v>
      </c>
      <c r="N2755" s="874">
        <v>-9.1800203905719205E-2</v>
      </c>
      <c r="O2755" s="875"/>
      <c r="P2755" s="1033"/>
      <c r="Q2755" s="887"/>
      <c r="R2755" s="672"/>
      <c r="S2755" s="670"/>
      <c r="T2755" s="671"/>
      <c r="U2755" s="425"/>
      <c r="V2755" s="21"/>
      <c r="W2755" s="21"/>
    </row>
    <row r="2756" spans="1:23" ht="13.5" customHeight="1" outlineLevel="1">
      <c r="A2756" s="425"/>
      <c r="B2756" s="170">
        <f t="shared" si="44"/>
        <v>2749</v>
      </c>
      <c r="C2756" s="466"/>
      <c r="D2756" s="305">
        <v>8595057637986</v>
      </c>
      <c r="E2756" s="306" t="s">
        <v>2807</v>
      </c>
      <c r="F2756" s="582" t="s">
        <v>8418</v>
      </c>
      <c r="G2756" s="715" t="s">
        <v>8568</v>
      </c>
      <c r="H2756" s="723">
        <v>1</v>
      </c>
      <c r="I2756" s="684">
        <v>5.9989999999999997</v>
      </c>
      <c r="J2756" s="684">
        <v>12.09618</v>
      </c>
      <c r="K2756" s="684" t="s">
        <v>9173</v>
      </c>
      <c r="L2756" s="445">
        <v>36885.009463756192</v>
      </c>
      <c r="M2756" s="446">
        <f>L2756*ЗМІСТ!$E$13/1000*1.2</f>
        <v>2326.1103352208061</v>
      </c>
      <c r="N2756" s="874">
        <v>-8.9905575889869471E-2</v>
      </c>
      <c r="O2756" s="875"/>
      <c r="P2756" s="1033"/>
      <c r="Q2756" s="887"/>
      <c r="R2756" s="672"/>
      <c r="S2756" s="670"/>
      <c r="T2756" s="671"/>
      <c r="U2756" s="425"/>
      <c r="V2756" s="21"/>
      <c r="W2756" s="21"/>
    </row>
    <row r="2757" spans="1:23" ht="13.5" customHeight="1" outlineLevel="1">
      <c r="A2757" s="425"/>
      <c r="B2757" s="170">
        <f t="shared" si="44"/>
        <v>2750</v>
      </c>
      <c r="C2757" s="466"/>
      <c r="D2757" s="305">
        <v>8595057633353</v>
      </c>
      <c r="E2757" s="306" t="s">
        <v>2800</v>
      </c>
      <c r="F2757" s="582" t="s">
        <v>8420</v>
      </c>
      <c r="G2757" s="715" t="s">
        <v>8568</v>
      </c>
      <c r="H2757" s="723">
        <v>1</v>
      </c>
      <c r="I2757" s="684">
        <v>0.29609999999999997</v>
      </c>
      <c r="J2757" s="684">
        <v>1.600344</v>
      </c>
      <c r="K2757" s="684" t="s">
        <v>9173</v>
      </c>
      <c r="L2757" s="445">
        <v>4386.3259895716528</v>
      </c>
      <c r="M2757" s="446">
        <f>L2757*ЗМІСТ!$E$13/1000*1.2</f>
        <v>276.61856039418836</v>
      </c>
      <c r="N2757" s="874">
        <v>-3.8912019210307548E-2</v>
      </c>
      <c r="O2757" s="875"/>
      <c r="P2757" s="1033"/>
      <c r="Q2757" s="887"/>
      <c r="R2757" s="672"/>
      <c r="S2757" s="670"/>
      <c r="T2757" s="671"/>
      <c r="U2757" s="425"/>
      <c r="V2757" s="21"/>
      <c r="W2757" s="21"/>
    </row>
    <row r="2758" spans="1:23" s="888" customFormat="1" ht="13.5" customHeight="1" outlineLevel="1">
      <c r="A2758" s="425"/>
      <c r="B2758" s="170">
        <f t="shared" si="44"/>
        <v>2751</v>
      </c>
      <c r="C2758" s="466"/>
      <c r="D2758" s="675">
        <v>8595057629448</v>
      </c>
      <c r="E2758" s="676" t="s">
        <v>4944</v>
      </c>
      <c r="F2758" s="582" t="s">
        <v>8421</v>
      </c>
      <c r="G2758" s="878" t="s">
        <v>8568</v>
      </c>
      <c r="H2758" s="723">
        <v>50</v>
      </c>
      <c r="I2758" s="829">
        <v>4.1000000000000003E-3</v>
      </c>
      <c r="J2758" s="684">
        <v>1.3196299999999999E-2</v>
      </c>
      <c r="K2758" s="684" t="s">
        <v>9173</v>
      </c>
      <c r="L2758" s="445">
        <v>193.99755799755798</v>
      </c>
      <c r="M2758" s="446">
        <f>L2758*ЗМІСТ!$E$13/1000*1.2</f>
        <v>12.234230957948714</v>
      </c>
      <c r="N2758" s="874">
        <v>-0.17066812095077927</v>
      </c>
      <c r="O2758" s="875"/>
      <c r="P2758" s="1033"/>
      <c r="Q2758" s="887"/>
      <c r="R2758" s="672"/>
      <c r="S2758" s="670"/>
      <c r="T2758" s="671"/>
      <c r="U2758" s="425"/>
      <c r="V2758" s="889"/>
      <c r="W2758" s="889"/>
    </row>
    <row r="2759" spans="1:23" ht="13.5" customHeight="1" outlineLevel="1">
      <c r="A2759" s="425"/>
      <c r="B2759" s="170">
        <f t="shared" si="44"/>
        <v>2752</v>
      </c>
      <c r="C2759" s="466"/>
      <c r="D2759" s="305">
        <v>8595057621183</v>
      </c>
      <c r="E2759" s="306" t="s">
        <v>4945</v>
      </c>
      <c r="F2759" s="582" t="s">
        <v>8422</v>
      </c>
      <c r="G2759" s="715" t="s">
        <v>8568</v>
      </c>
      <c r="H2759" s="723">
        <v>1</v>
      </c>
      <c r="I2759" s="684">
        <v>0.65</v>
      </c>
      <c r="J2759" s="684">
        <v>1.37388</v>
      </c>
      <c r="K2759" s="684" t="s">
        <v>9173</v>
      </c>
      <c r="L2759" s="445">
        <v>77792.505297924799</v>
      </c>
      <c r="M2759" s="446">
        <f>L2759*ЗМІСТ!$E$13/1000*1.2</f>
        <v>4905.8941073074811</v>
      </c>
      <c r="N2759" s="874"/>
      <c r="O2759" s="875"/>
      <c r="P2759" s="1033"/>
      <c r="Q2759" s="887"/>
      <c r="R2759" s="672"/>
      <c r="S2759" s="670"/>
      <c r="T2759" s="671"/>
      <c r="U2759" s="425"/>
      <c r="V2759" s="21"/>
      <c r="W2759" s="21"/>
    </row>
    <row r="2760" spans="1:23" ht="13.5" customHeight="1" outlineLevel="1">
      <c r="A2760" s="425"/>
      <c r="B2760" s="170">
        <f t="shared" si="44"/>
        <v>2753</v>
      </c>
      <c r="C2760" s="466"/>
      <c r="D2760" s="305">
        <v>8595057693609</v>
      </c>
      <c r="E2760" s="306" t="s">
        <v>4946</v>
      </c>
      <c r="F2760" s="582" t="s">
        <v>8423</v>
      </c>
      <c r="G2760" s="715" t="s">
        <v>8568</v>
      </c>
      <c r="H2760" s="723">
        <v>1</v>
      </c>
      <c r="I2760" s="684">
        <v>1.0940000000000001</v>
      </c>
      <c r="J2760" s="684">
        <v>0.70388499999999998</v>
      </c>
      <c r="K2760" s="684" t="s">
        <v>9173</v>
      </c>
      <c r="L2760" s="445">
        <v>143435.39459852874</v>
      </c>
      <c r="M2760" s="446">
        <f>L2760*ЗМІСТ!$E$13/1000*1.2</f>
        <v>9045.5867752984796</v>
      </c>
      <c r="N2760" s="874"/>
      <c r="O2760" s="875"/>
      <c r="P2760" s="1033"/>
      <c r="Q2760" s="887"/>
      <c r="R2760" s="672"/>
      <c r="S2760" s="670"/>
      <c r="T2760" s="671"/>
      <c r="U2760" s="425"/>
      <c r="V2760" s="21"/>
      <c r="W2760" s="21"/>
    </row>
    <row r="2761" spans="1:23" ht="13.5" customHeight="1" outlineLevel="1">
      <c r="A2761" s="425"/>
      <c r="B2761" s="170">
        <f t="shared" si="44"/>
        <v>2754</v>
      </c>
      <c r="C2761" s="466"/>
      <c r="D2761" s="305">
        <v>8595057631557</v>
      </c>
      <c r="E2761" s="306" t="s">
        <v>4948</v>
      </c>
      <c r="F2761" s="582" t="s">
        <v>8425</v>
      </c>
      <c r="G2761" s="715" t="s">
        <v>8567</v>
      </c>
      <c r="H2761" s="723">
        <v>20</v>
      </c>
      <c r="I2761" s="684">
        <v>0.73909999999999998</v>
      </c>
      <c r="J2761" s="684">
        <v>0.49</v>
      </c>
      <c r="K2761" s="684" t="s">
        <v>9173</v>
      </c>
      <c r="L2761" s="445">
        <v>9021.6858961899798</v>
      </c>
      <c r="M2761" s="446">
        <f>L2761*ЗМІСТ!$E$13/1000*1.2</f>
        <v>568.94215588758152</v>
      </c>
      <c r="N2761" s="874">
        <v>-3.9316934682123827E-2</v>
      </c>
      <c r="O2761" s="875"/>
      <c r="P2761" s="1033"/>
      <c r="Q2761" s="887"/>
      <c r="R2761" s="672"/>
      <c r="S2761" s="670"/>
      <c r="T2761" s="671"/>
      <c r="U2761" s="425"/>
      <c r="V2761" s="21"/>
      <c r="W2761" s="21"/>
    </row>
    <row r="2762" spans="1:23" ht="13.5" customHeight="1" outlineLevel="1">
      <c r="A2762" s="425"/>
      <c r="B2762" s="170">
        <f t="shared" si="44"/>
        <v>2755</v>
      </c>
      <c r="C2762" s="466"/>
      <c r="D2762" s="305">
        <v>8595057631540</v>
      </c>
      <c r="E2762" s="306" t="s">
        <v>4950</v>
      </c>
      <c r="F2762" s="582" t="s">
        <v>8427</v>
      </c>
      <c r="G2762" s="715" t="s">
        <v>8567</v>
      </c>
      <c r="H2762" s="723">
        <v>10</v>
      </c>
      <c r="I2762" s="684">
        <v>1.5049999999999999</v>
      </c>
      <c r="J2762" s="684">
        <v>2.88</v>
      </c>
      <c r="K2762" s="684" t="s">
        <v>9173</v>
      </c>
      <c r="L2762" s="445">
        <v>14442.787492337591</v>
      </c>
      <c r="M2762" s="446">
        <f>L2762*ЗМІСТ!$E$13/1000*1.2</f>
        <v>910.81763957077897</v>
      </c>
      <c r="N2762" s="874">
        <v>-4.5010478176385871E-2</v>
      </c>
      <c r="O2762" s="875"/>
      <c r="P2762" s="1033"/>
      <c r="Q2762" s="887"/>
      <c r="R2762" s="672"/>
      <c r="S2762" s="670"/>
      <c r="T2762" s="671"/>
      <c r="U2762" s="425"/>
      <c r="V2762" s="21"/>
      <c r="W2762" s="21"/>
    </row>
    <row r="2763" spans="1:23" ht="13.5" customHeight="1" outlineLevel="1">
      <c r="A2763" s="425"/>
      <c r="B2763" s="170">
        <f t="shared" si="44"/>
        <v>2756</v>
      </c>
      <c r="C2763" s="466"/>
      <c r="D2763" s="305">
        <v>8595057690820</v>
      </c>
      <c r="E2763" s="306" t="s">
        <v>145</v>
      </c>
      <c r="F2763" s="582" t="s">
        <v>8428</v>
      </c>
      <c r="G2763" s="715" t="s">
        <v>8568</v>
      </c>
      <c r="H2763" s="723">
        <v>1</v>
      </c>
      <c r="I2763" s="684">
        <v>5.3E-3</v>
      </c>
      <c r="J2763" s="684">
        <v>1.5819400000000001E-2</v>
      </c>
      <c r="K2763" s="684" t="s">
        <v>9173</v>
      </c>
      <c r="L2763" s="445">
        <v>943.67748402370103</v>
      </c>
      <c r="M2763" s="446">
        <f>L2763*ЗМІСТ!$E$13/1000*1.2</f>
        <v>59.511925864073227</v>
      </c>
      <c r="N2763" s="874"/>
      <c r="O2763" s="875"/>
      <c r="P2763" s="1033"/>
      <c r="Q2763" s="887"/>
      <c r="R2763" s="672"/>
      <c r="S2763" s="670"/>
      <c r="T2763" s="671"/>
      <c r="U2763" s="425"/>
      <c r="V2763" s="21"/>
      <c r="W2763" s="21"/>
    </row>
    <row r="2764" spans="1:23" ht="13.5" customHeight="1" outlineLevel="1">
      <c r="A2764" s="425"/>
      <c r="B2764" s="170">
        <f t="shared" si="44"/>
        <v>2757</v>
      </c>
      <c r="C2764" s="466"/>
      <c r="D2764" s="305">
        <v>8595057633490</v>
      </c>
      <c r="E2764" s="705" t="s">
        <v>4951</v>
      </c>
      <c r="F2764" s="582" t="s">
        <v>8429</v>
      </c>
      <c r="G2764" s="715" t="s">
        <v>8567</v>
      </c>
      <c r="H2764" s="723">
        <v>50</v>
      </c>
      <c r="I2764" s="684">
        <v>0.17</v>
      </c>
      <c r="J2764" s="684">
        <v>3.5999999999999997E-2</v>
      </c>
      <c r="K2764" s="684" t="s">
        <v>9173</v>
      </c>
      <c r="L2764" s="445">
        <v>0</v>
      </c>
      <c r="M2764" s="446">
        <f>L2764*ЗМІСТ!$E$13/1000*1.2</f>
        <v>0</v>
      </c>
      <c r="N2764" s="447" t="s">
        <v>3480</v>
      </c>
      <c r="O2764" s="875"/>
      <c r="P2764" s="1033"/>
      <c r="Q2764" s="887"/>
      <c r="R2764" s="672"/>
      <c r="S2764" s="670"/>
      <c r="T2764" s="671"/>
      <c r="U2764" s="425"/>
      <c r="V2764" s="21"/>
      <c r="W2764" s="21"/>
    </row>
    <row r="2765" spans="1:23" ht="13.5" customHeight="1" outlineLevel="1">
      <c r="A2765" s="425"/>
      <c r="B2765" s="170">
        <f t="shared" si="44"/>
        <v>2758</v>
      </c>
      <c r="C2765" s="466"/>
      <c r="D2765" s="305">
        <v>8595057692848</v>
      </c>
      <c r="E2765" s="306" t="s">
        <v>4952</v>
      </c>
      <c r="F2765" s="582" t="s">
        <v>8430</v>
      </c>
      <c r="G2765" s="715" t="s">
        <v>8567</v>
      </c>
      <c r="H2765" s="723">
        <v>25</v>
      </c>
      <c r="I2765" s="684">
        <v>0.31</v>
      </c>
      <c r="J2765" s="684">
        <v>0.2</v>
      </c>
      <c r="K2765" s="684" t="s">
        <v>9173</v>
      </c>
      <c r="L2765" s="445">
        <v>2150.2051282051279</v>
      </c>
      <c r="M2765" s="446">
        <f>L2765*ЗМІСТ!$E$13/1000*1.2</f>
        <v>135.60019217230766</v>
      </c>
      <c r="N2765" s="874"/>
      <c r="O2765" s="875"/>
      <c r="P2765" s="1033"/>
      <c r="Q2765" s="887"/>
      <c r="R2765" s="672"/>
      <c r="S2765" s="670"/>
      <c r="T2765" s="671"/>
      <c r="U2765" s="425"/>
      <c r="V2765" s="21"/>
      <c r="W2765" s="21"/>
    </row>
    <row r="2766" spans="1:23" ht="13.5" customHeight="1" outlineLevel="1">
      <c r="A2766" s="425"/>
      <c r="B2766" s="170">
        <f t="shared" si="44"/>
        <v>2759</v>
      </c>
      <c r="C2766" s="466"/>
      <c r="D2766" s="305">
        <v>8595568925022</v>
      </c>
      <c r="E2766" s="306" t="s">
        <v>4953</v>
      </c>
      <c r="F2766" s="582" t="s">
        <v>8431</v>
      </c>
      <c r="G2766" s="715" t="s">
        <v>8567</v>
      </c>
      <c r="H2766" s="723">
        <v>75</v>
      </c>
      <c r="I2766" s="684">
        <v>0.31</v>
      </c>
      <c r="J2766" s="684">
        <v>0.1</v>
      </c>
      <c r="K2766" s="684" t="s">
        <v>9173</v>
      </c>
      <c r="L2766" s="445">
        <v>1450.0012459196134</v>
      </c>
      <c r="M2766" s="446">
        <f>L2766*ЗМІСТ!$E$13/1000*1.2</f>
        <v>91.442646572475155</v>
      </c>
      <c r="N2766" s="874">
        <v>-0.32675307644572438</v>
      </c>
      <c r="O2766" s="875"/>
      <c r="P2766" s="1033"/>
      <c r="Q2766" s="887"/>
      <c r="R2766" s="672"/>
      <c r="S2766" s="670"/>
      <c r="T2766" s="671"/>
      <c r="U2766" s="425"/>
      <c r="V2766" s="21"/>
      <c r="W2766" s="21"/>
    </row>
    <row r="2767" spans="1:23" ht="13.5" customHeight="1" outlineLevel="1">
      <c r="A2767" s="425"/>
      <c r="B2767" s="170">
        <f t="shared" si="44"/>
        <v>2760</v>
      </c>
      <c r="C2767" s="466"/>
      <c r="D2767" s="305">
        <v>8595057631793</v>
      </c>
      <c r="E2767" s="306" t="s">
        <v>4954</v>
      </c>
      <c r="F2767" s="582" t="s">
        <v>8432</v>
      </c>
      <c r="G2767" s="715" t="s">
        <v>8567</v>
      </c>
      <c r="H2767" s="723">
        <v>50</v>
      </c>
      <c r="I2767" s="684">
        <v>0.31</v>
      </c>
      <c r="J2767" s="684">
        <v>0.1</v>
      </c>
      <c r="K2767" s="684" t="s">
        <v>9173</v>
      </c>
      <c r="L2767" s="445">
        <v>1023.0245944531657</v>
      </c>
      <c r="M2767" s="446">
        <f>L2767*ЗМІСТ!$E$13/1000*1.2</f>
        <v>64.515859340659318</v>
      </c>
      <c r="N2767" s="874" t="e">
        <v>#DIV/0!</v>
      </c>
      <c r="O2767" s="875"/>
      <c r="P2767" s="1033"/>
      <c r="Q2767" s="887"/>
      <c r="R2767" s="672"/>
      <c r="S2767" s="670"/>
      <c r="T2767" s="671"/>
      <c r="U2767" s="425"/>
      <c r="V2767" s="21"/>
      <c r="W2767" s="21"/>
    </row>
    <row r="2768" spans="1:23" ht="13.5" customHeight="1" outlineLevel="1">
      <c r="A2768" s="425"/>
      <c r="B2768" s="170">
        <f t="shared" si="44"/>
        <v>2761</v>
      </c>
      <c r="C2768" s="466"/>
      <c r="D2768" s="305">
        <v>8595057600591</v>
      </c>
      <c r="E2768" s="306" t="s">
        <v>240</v>
      </c>
      <c r="F2768" s="582" t="s">
        <v>8433</v>
      </c>
      <c r="G2768" s="715" t="s">
        <v>8568</v>
      </c>
      <c r="H2768" s="723">
        <v>480</v>
      </c>
      <c r="I2768" s="684">
        <v>8.9999999999999993E-3</v>
      </c>
      <c r="J2768" s="684">
        <v>4.2999999999999997E-2</v>
      </c>
      <c r="K2768" s="684" t="s">
        <v>9173</v>
      </c>
      <c r="L2768" s="445">
        <v>167.53533120467137</v>
      </c>
      <c r="M2768" s="446">
        <f>L2768*ЗМІСТ!$E$13/1000*1.2</f>
        <v>10.565421321438402</v>
      </c>
      <c r="N2768" s="874">
        <v>-0.10839590387863011</v>
      </c>
      <c r="O2768" s="875"/>
      <c r="P2768" s="1033"/>
      <c r="Q2768" s="887"/>
      <c r="R2768" s="672"/>
      <c r="S2768" s="670"/>
      <c r="T2768" s="671"/>
      <c r="U2768" s="425"/>
      <c r="V2768" s="21"/>
      <c r="W2768" s="21"/>
    </row>
    <row r="2769" spans="1:23" ht="13.5" customHeight="1" outlineLevel="1">
      <c r="A2769" s="425"/>
      <c r="B2769" s="170">
        <f t="shared" si="44"/>
        <v>2762</v>
      </c>
      <c r="C2769" s="466"/>
      <c r="D2769" s="305">
        <v>8595057600607</v>
      </c>
      <c r="E2769" s="306" t="s">
        <v>241</v>
      </c>
      <c r="F2769" s="582" t="s">
        <v>8434</v>
      </c>
      <c r="G2769" s="715" t="s">
        <v>8568</v>
      </c>
      <c r="H2769" s="723">
        <v>10</v>
      </c>
      <c r="I2769" s="684">
        <v>1.2999999999999999E-2</v>
      </c>
      <c r="J2769" s="684">
        <v>8.7999999999999995E-2</v>
      </c>
      <c r="K2769" s="684" t="s">
        <v>9173</v>
      </c>
      <c r="L2769" s="445">
        <v>381.57690821161697</v>
      </c>
      <c r="M2769" s="446">
        <f>L2769*ЗМІСТ!$E$13/1000*1.2</f>
        <v>24.063705087152098</v>
      </c>
      <c r="N2769" s="874">
        <v>-6.2730383571960563E-2</v>
      </c>
      <c r="O2769" s="875"/>
      <c r="P2769" s="1033"/>
      <c r="Q2769" s="887"/>
      <c r="R2769" s="672"/>
      <c r="S2769" s="670"/>
      <c r="T2769" s="671"/>
      <c r="U2769" s="425"/>
      <c r="V2769" s="21"/>
      <c r="W2769" s="21"/>
    </row>
    <row r="2770" spans="1:23" ht="13.5" customHeight="1" outlineLevel="1">
      <c r="A2770" s="425"/>
      <c r="B2770" s="170">
        <f t="shared" si="44"/>
        <v>2763</v>
      </c>
      <c r="C2770" s="466"/>
      <c r="D2770" s="305">
        <v>8595568915085</v>
      </c>
      <c r="E2770" s="306" t="s">
        <v>4955</v>
      </c>
      <c r="F2770" s="582" t="s">
        <v>8435</v>
      </c>
      <c r="G2770" s="715" t="s">
        <v>8568</v>
      </c>
      <c r="H2770" s="723">
        <v>100</v>
      </c>
      <c r="I2770" s="684">
        <v>2.1999999999999999E-2</v>
      </c>
      <c r="J2770" s="684">
        <v>5.1659999999999998E-2</v>
      </c>
      <c r="K2770" s="684" t="s">
        <v>9173</v>
      </c>
      <c r="L2770" s="445">
        <v>1862.8179132468983</v>
      </c>
      <c r="M2770" s="446">
        <f>L2770*ЗМІСТ!$E$13/1000*1.2</f>
        <v>117.47645083013627</v>
      </c>
      <c r="N2770" s="874"/>
      <c r="O2770" s="875"/>
      <c r="P2770" s="1033"/>
      <c r="Q2770" s="887"/>
      <c r="R2770" s="672"/>
      <c r="S2770" s="670"/>
      <c r="T2770" s="671"/>
      <c r="U2770" s="425"/>
      <c r="V2770" s="21"/>
      <c r="W2770" s="21"/>
    </row>
    <row r="2771" spans="1:23" ht="13.5" customHeight="1" outlineLevel="1">
      <c r="A2771" s="425"/>
      <c r="B2771" s="170">
        <f t="shared" si="44"/>
        <v>2764</v>
      </c>
      <c r="C2771" s="466"/>
      <c r="D2771" s="305">
        <v>8595057628809</v>
      </c>
      <c r="E2771" s="306" t="s">
        <v>4957</v>
      </c>
      <c r="F2771" s="582" t="s">
        <v>8437</v>
      </c>
      <c r="G2771" s="715" t="s">
        <v>8568</v>
      </c>
      <c r="H2771" s="723">
        <v>30</v>
      </c>
      <c r="I2771" s="684">
        <v>0.14000000000000001</v>
      </c>
      <c r="J2771" s="684">
        <v>0.3632708</v>
      </c>
      <c r="K2771" s="684" t="s">
        <v>9173</v>
      </c>
      <c r="L2771" s="445">
        <v>4352.6966017478589</v>
      </c>
      <c r="M2771" s="446">
        <f>L2771*ЗМІСТ!$E$13/1000*1.2</f>
        <v>274.4977620611707</v>
      </c>
      <c r="N2771" s="874"/>
      <c r="O2771" s="875"/>
      <c r="P2771" s="1033"/>
      <c r="Q2771" s="887"/>
      <c r="R2771" s="672"/>
      <c r="S2771" s="670"/>
      <c r="T2771" s="671"/>
      <c r="U2771" s="425"/>
      <c r="V2771" s="21"/>
      <c r="W2771" s="21"/>
    </row>
    <row r="2772" spans="1:23" ht="13.5" customHeight="1" outlineLevel="1">
      <c r="A2772" s="425"/>
      <c r="B2772" s="170">
        <f t="shared" si="44"/>
        <v>2765</v>
      </c>
      <c r="C2772" s="466"/>
      <c r="D2772" s="305">
        <v>8595568903020</v>
      </c>
      <c r="E2772" s="306" t="s">
        <v>4959</v>
      </c>
      <c r="F2772" s="582" t="s">
        <v>8439</v>
      </c>
      <c r="G2772" s="715" t="s">
        <v>8568</v>
      </c>
      <c r="H2772" s="723">
        <v>25</v>
      </c>
      <c r="I2772" s="684">
        <v>0.16400000000000001</v>
      </c>
      <c r="J2772" s="684">
        <v>0.43592500000000001</v>
      </c>
      <c r="K2772" s="684" t="s">
        <v>9173</v>
      </c>
      <c r="L2772" s="445">
        <v>4453.20904463441</v>
      </c>
      <c r="M2772" s="446">
        <f>L2772*ЗМІСТ!$E$13/1000*1.2</f>
        <v>280.83646267737726</v>
      </c>
      <c r="N2772" s="874"/>
      <c r="O2772" s="875"/>
      <c r="P2772" s="1033"/>
      <c r="Q2772" s="887"/>
      <c r="R2772" s="672"/>
      <c r="S2772" s="670"/>
      <c r="T2772" s="671"/>
      <c r="U2772" s="425"/>
      <c r="V2772" s="21"/>
      <c r="W2772" s="21"/>
    </row>
    <row r="2773" spans="1:23" ht="13.5" customHeight="1" outlineLevel="1">
      <c r="A2773" s="425"/>
      <c r="B2773" s="170">
        <f t="shared" si="44"/>
        <v>2766</v>
      </c>
      <c r="C2773" s="466"/>
      <c r="D2773" s="305">
        <v>8595057628816</v>
      </c>
      <c r="E2773" s="306" t="s">
        <v>4961</v>
      </c>
      <c r="F2773" s="582" t="s">
        <v>8441</v>
      </c>
      <c r="G2773" s="715" t="s">
        <v>8568</v>
      </c>
      <c r="H2773" s="723">
        <v>35</v>
      </c>
      <c r="I2773" s="684">
        <v>0.182</v>
      </c>
      <c r="J2773" s="684">
        <v>0.34696070000000001</v>
      </c>
      <c r="K2773" s="684" t="s">
        <v>9173</v>
      </c>
      <c r="L2773" s="445">
        <v>4492.1926031638423</v>
      </c>
      <c r="M2773" s="446">
        <f>L2773*ЗМІСТ!$E$13/1000*1.2</f>
        <v>283.29491557510801</v>
      </c>
      <c r="N2773" s="874"/>
      <c r="O2773" s="875"/>
      <c r="P2773" s="1033"/>
      <c r="Q2773" s="887"/>
      <c r="R2773" s="672"/>
      <c r="S2773" s="670"/>
      <c r="T2773" s="671"/>
      <c r="U2773" s="425"/>
      <c r="V2773" s="21"/>
      <c r="W2773" s="21"/>
    </row>
    <row r="2774" spans="1:23" ht="13.5" customHeight="1" outlineLevel="1">
      <c r="A2774" s="425"/>
      <c r="B2774" s="170">
        <f t="shared" si="44"/>
        <v>2767</v>
      </c>
      <c r="C2774" s="466"/>
      <c r="D2774" s="305">
        <v>8595057628823</v>
      </c>
      <c r="E2774" s="306" t="s">
        <v>4963</v>
      </c>
      <c r="F2774" s="582" t="s">
        <v>8443</v>
      </c>
      <c r="G2774" s="715" t="s">
        <v>8568</v>
      </c>
      <c r="H2774" s="723">
        <v>30</v>
      </c>
      <c r="I2774" s="684">
        <v>0.224</v>
      </c>
      <c r="J2774" s="684">
        <v>0.40478750000000002</v>
      </c>
      <c r="K2774" s="684" t="s">
        <v>9173</v>
      </c>
      <c r="L2774" s="445">
        <v>4810.1445590420062</v>
      </c>
      <c r="M2774" s="446">
        <f>L2774*ЗМІСТ!$E$13/1000*1.2</f>
        <v>303.34618684829564</v>
      </c>
      <c r="N2774" s="874"/>
      <c r="O2774" s="875"/>
      <c r="P2774" s="1033"/>
      <c r="Q2774" s="887"/>
      <c r="R2774" s="672"/>
      <c r="S2774" s="670"/>
      <c r="T2774" s="671"/>
      <c r="U2774" s="425"/>
      <c r="V2774" s="21"/>
      <c r="W2774" s="21"/>
    </row>
    <row r="2775" spans="1:23" ht="13.5" customHeight="1" outlineLevel="1">
      <c r="A2775" s="425"/>
      <c r="B2775" s="170">
        <f t="shared" si="44"/>
        <v>2768</v>
      </c>
      <c r="C2775" s="466"/>
      <c r="D2775" s="305">
        <v>8595057639546</v>
      </c>
      <c r="E2775" s="306" t="s">
        <v>4965</v>
      </c>
      <c r="F2775" s="582" t="s">
        <v>8445</v>
      </c>
      <c r="G2775" s="715" t="s">
        <v>8568</v>
      </c>
      <c r="H2775" s="723">
        <v>20</v>
      </c>
      <c r="I2775" s="684">
        <v>0.27</v>
      </c>
      <c r="J2775" s="684">
        <v>0.72686249999999997</v>
      </c>
      <c r="K2775" s="684" t="s">
        <v>9173</v>
      </c>
      <c r="L2775" s="445">
        <v>5052.718105007064</v>
      </c>
      <c r="M2775" s="446">
        <f>L2775*ЗМІСТ!$E$13/1000*1.2</f>
        <v>318.64380613926869</v>
      </c>
      <c r="N2775" s="874">
        <v>-2.0333937388600714E-2</v>
      </c>
      <c r="O2775" s="875"/>
      <c r="P2775" s="1033"/>
      <c r="Q2775" s="887"/>
      <c r="R2775" s="672"/>
      <c r="S2775" s="670"/>
      <c r="T2775" s="671"/>
      <c r="U2775" s="425"/>
      <c r="V2775" s="21"/>
      <c r="W2775" s="21"/>
    </row>
    <row r="2776" spans="1:23" ht="13.5" customHeight="1" outlineLevel="1">
      <c r="A2776" s="425"/>
      <c r="B2776" s="170">
        <f t="shared" si="44"/>
        <v>2769</v>
      </c>
      <c r="C2776" s="466"/>
      <c r="D2776" s="305">
        <v>8595057639553</v>
      </c>
      <c r="E2776" s="306" t="s">
        <v>4967</v>
      </c>
      <c r="F2776" s="582" t="s">
        <v>8447</v>
      </c>
      <c r="G2776" s="715" t="s">
        <v>8568</v>
      </c>
      <c r="H2776" s="723">
        <v>35</v>
      </c>
      <c r="I2776" s="684">
        <v>0.31</v>
      </c>
      <c r="J2776" s="684">
        <v>0.84623570000000004</v>
      </c>
      <c r="K2776" s="684" t="s">
        <v>9173</v>
      </c>
      <c r="L2776" s="445">
        <v>5306.0050844822481</v>
      </c>
      <c r="M2776" s="446">
        <f>L2776*ЗМІСТ!$E$13/1000*1.2</f>
        <v>334.61705568697494</v>
      </c>
      <c r="N2776" s="874">
        <v>-2.5956018196891292E-2</v>
      </c>
      <c r="O2776" s="875"/>
      <c r="P2776" s="1033"/>
      <c r="Q2776" s="887"/>
      <c r="R2776" s="672"/>
      <c r="S2776" s="670"/>
      <c r="T2776" s="671"/>
      <c r="U2776" s="425"/>
      <c r="V2776" s="21"/>
      <c r="W2776" s="21"/>
    </row>
    <row r="2777" spans="1:23" ht="13.5" customHeight="1" outlineLevel="1">
      <c r="A2777" s="425"/>
      <c r="B2777" s="170">
        <f t="shared" si="44"/>
        <v>2770</v>
      </c>
      <c r="C2777" s="466"/>
      <c r="D2777" s="305">
        <v>8595057639560</v>
      </c>
      <c r="E2777" s="306" t="s">
        <v>4969</v>
      </c>
      <c r="F2777" s="582" t="s">
        <v>8449</v>
      </c>
      <c r="G2777" s="715" t="s">
        <v>8568</v>
      </c>
      <c r="H2777" s="723">
        <v>24</v>
      </c>
      <c r="I2777" s="684">
        <v>0.39</v>
      </c>
      <c r="J2777" s="684">
        <v>1.2731250000000001</v>
      </c>
      <c r="K2777" s="684" t="s">
        <v>9173</v>
      </c>
      <c r="L2777" s="445">
        <v>5509.2896031275923</v>
      </c>
      <c r="M2777" s="446">
        <f>L2777*ЗМІСТ!$E$13/1000*1.2</f>
        <v>347.43695804530199</v>
      </c>
      <c r="N2777" s="874">
        <v>-3.4583111414562363E-2</v>
      </c>
      <c r="O2777" s="875"/>
      <c r="P2777" s="1033"/>
      <c r="Q2777" s="887"/>
      <c r="R2777" s="672"/>
      <c r="S2777" s="670"/>
      <c r="T2777" s="671"/>
      <c r="U2777" s="425"/>
      <c r="V2777" s="21"/>
      <c r="W2777" s="21"/>
    </row>
    <row r="2778" spans="1:23" ht="13.5" customHeight="1" outlineLevel="1">
      <c r="A2778" s="425"/>
      <c r="B2778" s="170">
        <f t="shared" si="44"/>
        <v>2771</v>
      </c>
      <c r="C2778" s="466"/>
      <c r="D2778" s="305">
        <v>8595057628786</v>
      </c>
      <c r="E2778" s="306" t="s">
        <v>4971</v>
      </c>
      <c r="F2778" s="588" t="s">
        <v>8451</v>
      </c>
      <c r="G2778" s="715" t="s">
        <v>8568</v>
      </c>
      <c r="H2778" s="723">
        <v>50</v>
      </c>
      <c r="I2778" s="684">
        <v>0.1</v>
      </c>
      <c r="J2778" s="684">
        <v>0.2179625</v>
      </c>
      <c r="K2778" s="684" t="s">
        <v>9173</v>
      </c>
      <c r="L2778" s="445">
        <v>4021.4085658218551</v>
      </c>
      <c r="M2778" s="446">
        <f>L2778*ЗМІСТ!$E$13/1000*1.2</f>
        <v>253.60546636961891</v>
      </c>
      <c r="N2778" s="874"/>
      <c r="O2778" s="875"/>
      <c r="P2778" s="1033"/>
      <c r="Q2778" s="887"/>
      <c r="R2778" s="672"/>
      <c r="S2778" s="670"/>
      <c r="T2778" s="671"/>
      <c r="U2778" s="425"/>
      <c r="V2778" s="21"/>
      <c r="W2778" s="21"/>
    </row>
    <row r="2779" spans="1:23" ht="13.5" customHeight="1" outlineLevel="1">
      <c r="A2779" s="425"/>
      <c r="B2779" s="170">
        <f t="shared" si="44"/>
        <v>2772</v>
      </c>
      <c r="C2779" s="466"/>
      <c r="D2779" s="47">
        <v>8595568903013</v>
      </c>
      <c r="E2779" s="204" t="s">
        <v>4973</v>
      </c>
      <c r="F2779" s="582" t="s">
        <v>8453</v>
      </c>
      <c r="G2779" s="715" t="s">
        <v>8568</v>
      </c>
      <c r="H2779" s="723">
        <v>50</v>
      </c>
      <c r="I2779" s="684">
        <v>0.108</v>
      </c>
      <c r="J2779" s="684">
        <v>0.2179625</v>
      </c>
      <c r="K2779" s="684" t="s">
        <v>9173</v>
      </c>
      <c r="L2779" s="445">
        <v>4110.0865636389144</v>
      </c>
      <c r="M2779" s="446">
        <f>L2779*ЗМІСТ!$E$13/1000*1.2</f>
        <v>259.19784143547429</v>
      </c>
      <c r="N2779" s="874"/>
      <c r="O2779" s="875"/>
      <c r="P2779" s="1033"/>
      <c r="Q2779" s="887"/>
      <c r="R2779" s="672"/>
      <c r="S2779" s="670"/>
      <c r="T2779" s="671"/>
      <c r="U2779" s="425"/>
      <c r="V2779" s="21"/>
      <c r="W2779" s="21"/>
    </row>
    <row r="2780" spans="1:23" ht="13.5" customHeight="1" outlineLevel="1">
      <c r="A2780" s="425"/>
      <c r="B2780" s="170">
        <f t="shared" si="44"/>
        <v>2773</v>
      </c>
      <c r="C2780" s="466"/>
      <c r="D2780" s="47">
        <v>8595057628793</v>
      </c>
      <c r="E2780" s="204" t="s">
        <v>4975</v>
      </c>
      <c r="F2780" s="582" t="s">
        <v>8455</v>
      </c>
      <c r="G2780" s="715" t="s">
        <v>8568</v>
      </c>
      <c r="H2780" s="723">
        <v>40</v>
      </c>
      <c r="I2780" s="684">
        <v>0.11600000000000001</v>
      </c>
      <c r="J2780" s="684">
        <v>0.2724531</v>
      </c>
      <c r="K2780" s="684" t="s">
        <v>9173</v>
      </c>
      <c r="L2780" s="445">
        <v>4265.3024470907176</v>
      </c>
      <c r="M2780" s="446">
        <f>L2780*ЗМІСТ!$E$13/1000*1.2</f>
        <v>268.98635107493749</v>
      </c>
      <c r="N2780" s="874"/>
      <c r="O2780" s="875"/>
      <c r="P2780" s="1033"/>
      <c r="Q2780" s="887"/>
      <c r="R2780" s="672"/>
      <c r="S2780" s="670"/>
      <c r="T2780" s="671"/>
      <c r="U2780" s="425"/>
      <c r="V2780" s="21"/>
      <c r="W2780" s="21"/>
    </row>
    <row r="2781" spans="1:23" ht="13.5" customHeight="1" outlineLevel="1">
      <c r="A2781" s="425"/>
      <c r="B2781" s="170">
        <f t="shared" si="44"/>
        <v>2774</v>
      </c>
      <c r="C2781" s="466"/>
      <c r="D2781" s="305">
        <v>8595568925329</v>
      </c>
      <c r="E2781" s="306" t="s">
        <v>4977</v>
      </c>
      <c r="F2781" s="585" t="s">
        <v>8457</v>
      </c>
      <c r="G2781" s="715" t="s">
        <v>8568</v>
      </c>
      <c r="H2781" s="723">
        <v>30</v>
      </c>
      <c r="I2781" s="684">
        <v>0.19800000000000001</v>
      </c>
      <c r="J2781" s="684">
        <v>0.27300000000000002</v>
      </c>
      <c r="K2781" s="684" t="s">
        <v>9173</v>
      </c>
      <c r="L2781" s="445">
        <v>2439.4200855189988</v>
      </c>
      <c r="M2781" s="446">
        <f>L2781*ЗМІСТ!$E$13/1000*1.2</f>
        <v>153.83919796595643</v>
      </c>
      <c r="N2781" s="874">
        <v>-3.0559080386028534E-2</v>
      </c>
      <c r="O2781" s="875"/>
      <c r="P2781" s="1033"/>
      <c r="Q2781" s="887"/>
      <c r="R2781" s="672"/>
      <c r="S2781" s="670"/>
      <c r="T2781" s="671"/>
      <c r="U2781" s="425"/>
      <c r="V2781" s="21"/>
      <c r="W2781" s="21"/>
    </row>
    <row r="2782" spans="1:23" ht="13.5" customHeight="1" outlineLevel="1">
      <c r="A2782" s="425"/>
      <c r="B2782" s="170">
        <f t="shared" si="44"/>
        <v>2775</v>
      </c>
      <c r="C2782" s="466"/>
      <c r="D2782" s="305">
        <v>8595568927453</v>
      </c>
      <c r="E2782" s="306" t="s">
        <v>4979</v>
      </c>
      <c r="F2782" s="585" t="s">
        <v>8459</v>
      </c>
      <c r="G2782" s="715" t="s">
        <v>8568</v>
      </c>
      <c r="H2782" s="723">
        <v>40</v>
      </c>
      <c r="I2782" s="684">
        <v>0.20300000000000001</v>
      </c>
      <c r="J2782" s="684">
        <v>0.22343750000000001</v>
      </c>
      <c r="K2782" s="684" t="s">
        <v>9173</v>
      </c>
      <c r="L2782" s="445">
        <v>2673.6141880377145</v>
      </c>
      <c r="M2782" s="446">
        <f>L2782*ЗМІСТ!$E$13/1000*1.2</f>
        <v>168.60837737614031</v>
      </c>
      <c r="N2782" s="874">
        <v>-3.2964429273495903E-2</v>
      </c>
      <c r="O2782" s="875"/>
      <c r="P2782" s="1033"/>
      <c r="Q2782" s="887"/>
      <c r="R2782" s="672"/>
      <c r="S2782" s="670"/>
      <c r="T2782" s="671"/>
      <c r="U2782" s="425"/>
      <c r="V2782" s="21"/>
      <c r="W2782" s="21"/>
    </row>
    <row r="2783" spans="1:23" ht="13.5" customHeight="1" outlineLevel="1">
      <c r="A2783" s="425"/>
      <c r="B2783" s="170">
        <f t="shared" si="44"/>
        <v>2776</v>
      </c>
      <c r="C2783" s="466"/>
      <c r="D2783" s="305">
        <v>8595568925343</v>
      </c>
      <c r="E2783" s="306" t="s">
        <v>4981</v>
      </c>
      <c r="F2783" s="582" t="s">
        <v>8461</v>
      </c>
      <c r="G2783" s="715" t="s">
        <v>8568</v>
      </c>
      <c r="H2783" s="723">
        <v>20</v>
      </c>
      <c r="I2783" s="684">
        <v>0.27</v>
      </c>
      <c r="J2783" s="684">
        <v>0.44687500000000002</v>
      </c>
      <c r="K2783" s="684" t="s">
        <v>9173</v>
      </c>
      <c r="L2783" s="445">
        <v>2985.7909923510115</v>
      </c>
      <c r="M2783" s="446">
        <f>L2783*ЗМІСТ!$E$13/1000*1.2</f>
        <v>188.29544541506539</v>
      </c>
      <c r="N2783" s="874">
        <v>-3.3920450229855299E-2</v>
      </c>
      <c r="O2783" s="875"/>
      <c r="P2783" s="1033"/>
      <c r="Q2783" s="887"/>
      <c r="R2783" s="672"/>
      <c r="S2783" s="670"/>
      <c r="T2783" s="671"/>
      <c r="U2783" s="425"/>
      <c r="V2783" s="21"/>
      <c r="W2783" s="21"/>
    </row>
    <row r="2784" spans="1:23" ht="13.5" customHeight="1" outlineLevel="1">
      <c r="A2784" s="425"/>
      <c r="B2784" s="170">
        <f t="shared" si="44"/>
        <v>2777</v>
      </c>
      <c r="C2784" s="466"/>
      <c r="D2784" s="305">
        <v>8595568925367</v>
      </c>
      <c r="E2784" s="306" t="s">
        <v>4983</v>
      </c>
      <c r="F2784" s="585" t="s">
        <v>8463</v>
      </c>
      <c r="G2784" s="715" t="s">
        <v>8568</v>
      </c>
      <c r="H2784" s="723">
        <v>20</v>
      </c>
      <c r="I2784" s="684">
        <v>0.33800000000000002</v>
      </c>
      <c r="J2784" s="684">
        <v>0.40949999999999998</v>
      </c>
      <c r="K2784" s="684" t="s">
        <v>9173</v>
      </c>
      <c r="L2784" s="445">
        <v>3310.1994046010154</v>
      </c>
      <c r="M2784" s="446">
        <f>L2784*ЗМІСТ!$E$13/1000*1.2</f>
        <v>208.75388561985366</v>
      </c>
      <c r="N2784" s="874">
        <v>-4.4210703625736807E-2</v>
      </c>
      <c r="O2784" s="875"/>
      <c r="P2784" s="1033"/>
      <c r="Q2784" s="887"/>
      <c r="R2784" s="672"/>
      <c r="S2784" s="670"/>
      <c r="T2784" s="671"/>
      <c r="U2784" s="425"/>
      <c r="V2784" s="21"/>
      <c r="W2784" s="21"/>
    </row>
    <row r="2785" spans="1:23" ht="13.5" customHeight="1" outlineLevel="1">
      <c r="A2785" s="425"/>
      <c r="B2785" s="170">
        <f t="shared" si="44"/>
        <v>2778</v>
      </c>
      <c r="C2785" s="466"/>
      <c r="D2785" s="305">
        <v>8595568927477</v>
      </c>
      <c r="E2785" s="306" t="s">
        <v>4984</v>
      </c>
      <c r="F2785" s="585" t="s">
        <v>8464</v>
      </c>
      <c r="G2785" s="715" t="s">
        <v>8568</v>
      </c>
      <c r="H2785" s="723">
        <v>20</v>
      </c>
      <c r="I2785" s="684">
        <v>0.40300000000000002</v>
      </c>
      <c r="J2785" s="684">
        <v>0.44687500000000002</v>
      </c>
      <c r="K2785" s="684" t="s">
        <v>9173</v>
      </c>
      <c r="L2785" s="445">
        <v>3498.2370185439554</v>
      </c>
      <c r="M2785" s="446">
        <f>L2785*ЗМІСТ!$E$13/1000*1.2</f>
        <v>220.61225961953303</v>
      </c>
      <c r="N2785" s="874">
        <v>-3.0550145873727078E-2</v>
      </c>
      <c r="O2785" s="875"/>
      <c r="P2785" s="1033"/>
      <c r="Q2785" s="887"/>
      <c r="R2785" s="672"/>
      <c r="S2785" s="670"/>
      <c r="T2785" s="671"/>
      <c r="U2785" s="425"/>
      <c r="V2785" s="21"/>
      <c r="W2785" s="21"/>
    </row>
    <row r="2786" spans="1:23" ht="13.5" customHeight="1" outlineLevel="1">
      <c r="A2786" s="425"/>
      <c r="B2786" s="170">
        <f t="shared" si="44"/>
        <v>2779</v>
      </c>
      <c r="C2786" s="466"/>
      <c r="D2786" s="305">
        <v>8595568925381</v>
      </c>
      <c r="E2786" s="306" t="s">
        <v>4986</v>
      </c>
      <c r="F2786" s="582" t="s">
        <v>8466</v>
      </c>
      <c r="G2786" s="715" t="s">
        <v>8568</v>
      </c>
      <c r="H2786" s="723">
        <v>24</v>
      </c>
      <c r="I2786" s="684">
        <v>0.47899999999999998</v>
      </c>
      <c r="J2786" s="684">
        <v>0.606375</v>
      </c>
      <c r="K2786" s="684" t="s">
        <v>9173</v>
      </c>
      <c r="L2786" s="445">
        <v>4055.5000164035896</v>
      </c>
      <c r="M2786" s="446">
        <f>L2786*ЗМІСТ!$E$13/1000*1.2</f>
        <v>255.75540415447333</v>
      </c>
      <c r="N2786" s="874">
        <v>-5.4747081148882937E-2</v>
      </c>
      <c r="O2786" s="875"/>
      <c r="P2786" s="1033"/>
      <c r="Q2786" s="887"/>
      <c r="R2786" s="672"/>
      <c r="S2786" s="670"/>
      <c r="T2786" s="671"/>
      <c r="U2786" s="425"/>
      <c r="V2786" s="21"/>
      <c r="W2786" s="21"/>
    </row>
    <row r="2787" spans="1:23" s="696" customFormat="1" ht="13.5" customHeight="1" outlineLevel="1">
      <c r="A2787" s="425"/>
      <c r="B2787" s="170">
        <f t="shared" si="44"/>
        <v>2780</v>
      </c>
      <c r="C2787" s="466"/>
      <c r="D2787" s="305">
        <v>8595568925404</v>
      </c>
      <c r="E2787" s="306" t="s">
        <v>4988</v>
      </c>
      <c r="F2787" s="582" t="s">
        <v>8468</v>
      </c>
      <c r="G2787" s="715" t="s">
        <v>8568</v>
      </c>
      <c r="H2787" s="723">
        <v>30</v>
      </c>
      <c r="I2787" s="684">
        <v>0.623</v>
      </c>
      <c r="J2787" s="684">
        <v>0.94916250000000002</v>
      </c>
      <c r="K2787" s="684" t="s">
        <v>9173</v>
      </c>
      <c r="L2787" s="445">
        <v>4521.5958440411214</v>
      </c>
      <c r="M2787" s="446">
        <f>L2787*ЗМІСТ!$E$13/1000*1.2</f>
        <v>285.14919685327419</v>
      </c>
      <c r="N2787" s="874">
        <v>-6.5570129574117619E-2</v>
      </c>
      <c r="O2787" s="875"/>
      <c r="P2787" s="1033"/>
      <c r="Q2787" s="887"/>
      <c r="R2787" s="672"/>
      <c r="S2787" s="670"/>
      <c r="T2787" s="671"/>
      <c r="U2787" s="425"/>
      <c r="V2787" s="697"/>
      <c r="W2787" s="697"/>
    </row>
    <row r="2788" spans="1:23" s="696" customFormat="1" ht="13.5" customHeight="1" outlineLevel="1">
      <c r="A2788" s="425"/>
      <c r="B2788" s="170">
        <f t="shared" si="44"/>
        <v>2781</v>
      </c>
      <c r="C2788" s="466"/>
      <c r="D2788" s="305">
        <v>8595568927439</v>
      </c>
      <c r="E2788" s="306" t="s">
        <v>4990</v>
      </c>
      <c r="F2788" s="582" t="s">
        <v>8470</v>
      </c>
      <c r="G2788" s="715" t="s">
        <v>8568</v>
      </c>
      <c r="H2788" s="723">
        <v>70</v>
      </c>
      <c r="I2788" s="684">
        <v>0.14099999999999999</v>
      </c>
      <c r="J2788" s="684">
        <v>0.11700000000000001</v>
      </c>
      <c r="K2788" s="684" t="s">
        <v>9173</v>
      </c>
      <c r="L2788" s="445">
        <v>2316.7403829547616</v>
      </c>
      <c r="M2788" s="446">
        <f>L2788*ЗМІСТ!$E$13/1000*1.2</f>
        <v>146.10254483219779</v>
      </c>
      <c r="N2788" s="874"/>
      <c r="O2788" s="875"/>
      <c r="P2788" s="1033"/>
      <c r="Q2788" s="887"/>
      <c r="R2788" s="672"/>
      <c r="S2788" s="670"/>
      <c r="T2788" s="671"/>
      <c r="U2788" s="425"/>
      <c r="V2788" s="697"/>
      <c r="W2788" s="697"/>
    </row>
    <row r="2789" spans="1:23" s="696" customFormat="1" ht="13.5" customHeight="1" outlineLevel="1">
      <c r="A2789" s="425"/>
      <c r="B2789" s="170">
        <f t="shared" si="44"/>
        <v>2782</v>
      </c>
      <c r="C2789" s="466"/>
      <c r="D2789" s="305">
        <v>8595568925305</v>
      </c>
      <c r="E2789" s="306" t="s">
        <v>4992</v>
      </c>
      <c r="F2789" s="582" t="s">
        <v>8472</v>
      </c>
      <c r="G2789" s="715" t="s">
        <v>8568</v>
      </c>
      <c r="H2789" s="723">
        <v>30</v>
      </c>
      <c r="I2789" s="684">
        <v>0.16200000000000001</v>
      </c>
      <c r="J2789" s="684">
        <v>0.17219999999999999</v>
      </c>
      <c r="K2789" s="684" t="s">
        <v>9173</v>
      </c>
      <c r="L2789" s="445">
        <v>2518.1623539704078</v>
      </c>
      <c r="M2789" s="446">
        <f>L2789*ЗМІСТ!$E$13/1000*1.2</f>
        <v>158.80498778481316</v>
      </c>
      <c r="N2789" s="874"/>
      <c r="O2789" s="875"/>
      <c r="P2789" s="1033"/>
      <c r="Q2789" s="887"/>
      <c r="R2789" s="672"/>
      <c r="S2789" s="670"/>
      <c r="T2789" s="671"/>
      <c r="U2789" s="425"/>
      <c r="V2789" s="697"/>
      <c r="W2789" s="697"/>
    </row>
    <row r="2790" spans="1:23" s="696" customFormat="1" ht="13.5" customHeight="1" outlineLevel="1">
      <c r="A2790" s="425"/>
      <c r="B2790" s="170">
        <f t="shared" si="44"/>
        <v>2783</v>
      </c>
      <c r="C2790" s="466"/>
      <c r="D2790" s="675">
        <v>8595568937643</v>
      </c>
      <c r="E2790" s="676" t="s">
        <v>8553</v>
      </c>
      <c r="F2790" s="582" t="s">
        <v>8558</v>
      </c>
      <c r="G2790" s="715" t="s">
        <v>8568</v>
      </c>
      <c r="H2790" s="723">
        <v>110</v>
      </c>
      <c r="I2790" s="684">
        <v>1.6899999999999998E-2</v>
      </c>
      <c r="J2790" s="684">
        <v>0.30399999999999999</v>
      </c>
      <c r="K2790" s="684" t="s">
        <v>9173</v>
      </c>
      <c r="L2790" s="445">
        <v>791.24996980325625</v>
      </c>
      <c r="M2790" s="446">
        <f>L2790*ЗМІСТ!$E$13/1000*1.2</f>
        <v>49.899261495677379</v>
      </c>
      <c r="N2790" s="874"/>
      <c r="O2790" s="875"/>
      <c r="P2790" s="1033"/>
      <c r="Q2790" s="887"/>
      <c r="R2790" s="672"/>
      <c r="S2790" s="670"/>
      <c r="T2790" s="671"/>
      <c r="U2790" s="425"/>
      <c r="V2790" s="697"/>
      <c r="W2790" s="697"/>
    </row>
    <row r="2791" spans="1:23" s="696" customFormat="1" ht="13.5" customHeight="1" outlineLevel="1">
      <c r="A2791" s="425"/>
      <c r="B2791" s="170">
        <f t="shared" si="44"/>
        <v>2784</v>
      </c>
      <c r="C2791" s="466"/>
      <c r="D2791" s="675">
        <v>8595568937650</v>
      </c>
      <c r="E2791" s="676" t="s">
        <v>8554</v>
      </c>
      <c r="F2791" s="582" t="s">
        <v>8556</v>
      </c>
      <c r="G2791" s="715" t="s">
        <v>8568</v>
      </c>
      <c r="H2791" s="723">
        <v>40</v>
      </c>
      <c r="I2791" s="684">
        <v>3.1600000000000003E-2</v>
      </c>
      <c r="J2791" s="684">
        <v>0.497</v>
      </c>
      <c r="K2791" s="684" t="s">
        <v>9173</v>
      </c>
      <c r="L2791" s="445">
        <v>1609.078944872781</v>
      </c>
      <c r="M2791" s="446">
        <f>L2791*ЗМІСТ!$E$13/1000*1.2</f>
        <v>101.47469712682587</v>
      </c>
      <c r="N2791" s="874"/>
      <c r="O2791" s="875"/>
      <c r="P2791" s="1033"/>
      <c r="Q2791" s="887"/>
      <c r="R2791" s="672"/>
      <c r="S2791" s="670"/>
      <c r="T2791" s="671"/>
      <c r="U2791" s="425"/>
      <c r="V2791" s="697"/>
      <c r="W2791" s="697"/>
    </row>
    <row r="2792" spans="1:23" s="696" customFormat="1" ht="13.5" customHeight="1" outlineLevel="1">
      <c r="A2792" s="425"/>
      <c r="B2792" s="170">
        <f t="shared" si="44"/>
        <v>2785</v>
      </c>
      <c r="C2792" s="466"/>
      <c r="D2792" s="675">
        <v>8595568937667</v>
      </c>
      <c r="E2792" s="676" t="s">
        <v>8555</v>
      </c>
      <c r="F2792" s="582" t="s">
        <v>8557</v>
      </c>
      <c r="G2792" s="715" t="s">
        <v>8568</v>
      </c>
      <c r="H2792" s="723">
        <v>30</v>
      </c>
      <c r="I2792" s="684">
        <v>2.8799999999999999E-2</v>
      </c>
      <c r="J2792" s="684">
        <v>0.77400000000000002</v>
      </c>
      <c r="K2792" s="684" t="s">
        <v>9173</v>
      </c>
      <c r="L2792" s="445">
        <v>2276.7277037852418</v>
      </c>
      <c r="M2792" s="446">
        <f>L2792*ЗМІСТ!$E$13/1000*1.2</f>
        <v>143.57919163507987</v>
      </c>
      <c r="N2792" s="874">
        <v>-6.1240017692917106E-2</v>
      </c>
      <c r="O2792" s="875"/>
      <c r="P2792" s="1033"/>
      <c r="Q2792" s="887"/>
      <c r="R2792" s="672"/>
      <c r="S2792" s="670"/>
      <c r="T2792" s="671"/>
      <c r="U2792" s="425"/>
      <c r="V2792" s="697"/>
      <c r="W2792" s="697"/>
    </row>
    <row r="2793" spans="1:23" s="696" customFormat="1" ht="13.5" customHeight="1" outlineLevel="1">
      <c r="A2793" s="425"/>
      <c r="B2793" s="170">
        <f t="shared" si="44"/>
        <v>2786</v>
      </c>
      <c r="C2793" s="466"/>
      <c r="D2793" s="305">
        <v>8595568938497</v>
      </c>
      <c r="E2793" s="306" t="s">
        <v>5240</v>
      </c>
      <c r="F2793" s="582" t="s">
        <v>5241</v>
      </c>
      <c r="G2793" s="715" t="s">
        <v>8568</v>
      </c>
      <c r="H2793" s="723">
        <v>150</v>
      </c>
      <c r="I2793" s="684">
        <v>1.77E-2</v>
      </c>
      <c r="J2793" s="684">
        <v>0.2</v>
      </c>
      <c r="K2793" s="684" t="s">
        <v>9173</v>
      </c>
      <c r="L2793" s="445">
        <v>241.51468024967042</v>
      </c>
      <c r="M2793" s="446">
        <f>L2793*ЗМІСТ!$E$13/1000*1.2</f>
        <v>15.230843152916375</v>
      </c>
      <c r="N2793" s="874">
        <v>-6.0237943357879402E-2</v>
      </c>
      <c r="O2793" s="875"/>
      <c r="P2793" s="1033"/>
      <c r="Q2793" s="887"/>
      <c r="R2793" s="672"/>
      <c r="S2793" s="670"/>
      <c r="T2793" s="671"/>
      <c r="U2793" s="425"/>
      <c r="V2793" s="697"/>
      <c r="W2793" s="697"/>
    </row>
    <row r="2794" spans="1:23" s="866" customFormat="1" ht="13.5" customHeight="1" outlineLevel="1">
      <c r="A2794" s="425"/>
      <c r="B2794" s="170">
        <f t="shared" si="44"/>
        <v>2787</v>
      </c>
      <c r="C2794" s="466"/>
      <c r="D2794" s="305" t="s">
        <v>8997</v>
      </c>
      <c r="E2794" s="306" t="s">
        <v>8998</v>
      </c>
      <c r="F2794" s="582" t="s">
        <v>8999</v>
      </c>
      <c r="G2794" s="715" t="s">
        <v>8568</v>
      </c>
      <c r="H2794" s="723">
        <v>100</v>
      </c>
      <c r="I2794" s="684">
        <v>2.7E-2</v>
      </c>
      <c r="J2794" s="684">
        <v>0.24</v>
      </c>
      <c r="K2794" s="684" t="s">
        <v>9173</v>
      </c>
      <c r="L2794" s="445">
        <v>288.91674999999998</v>
      </c>
      <c r="M2794" s="446">
        <f>L2794*ЗМІСТ!$E$13/1000*1.2</f>
        <v>18.220199695319998</v>
      </c>
      <c r="N2794" s="874"/>
      <c r="O2794" s="875"/>
      <c r="P2794" s="1033"/>
      <c r="Q2794" s="887"/>
      <c r="R2794" s="672"/>
      <c r="S2794" s="670"/>
      <c r="T2794" s="671"/>
      <c r="U2794" s="425"/>
      <c r="V2794" s="867"/>
      <c r="W2794" s="867"/>
    </row>
    <row r="2795" spans="1:23" s="696" customFormat="1" ht="13.5" customHeight="1" outlineLevel="1">
      <c r="A2795" s="425"/>
      <c r="B2795" s="170">
        <f t="shared" si="44"/>
        <v>2788</v>
      </c>
      <c r="C2795" s="466"/>
      <c r="D2795" s="305">
        <v>8595568937605</v>
      </c>
      <c r="E2795" s="306" t="s">
        <v>8543</v>
      </c>
      <c r="F2795" s="582" t="s">
        <v>8547</v>
      </c>
      <c r="G2795" s="715" t="s">
        <v>8568</v>
      </c>
      <c r="H2795" s="723">
        <v>100</v>
      </c>
      <c r="I2795" s="684">
        <v>0.05</v>
      </c>
      <c r="J2795" s="684">
        <v>0.26011000000000001</v>
      </c>
      <c r="K2795" s="684" t="s">
        <v>9173</v>
      </c>
      <c r="L2795" s="445">
        <v>5203.4506913874393</v>
      </c>
      <c r="M2795" s="446">
        <f>L2795*ЗМІСТ!$E$13/1000*1.2</f>
        <v>328.14958184954679</v>
      </c>
      <c r="N2795" s="874"/>
      <c r="O2795" s="875"/>
      <c r="P2795" s="1033"/>
      <c r="Q2795" s="887"/>
      <c r="R2795" s="672"/>
      <c r="S2795" s="670"/>
      <c r="T2795" s="671"/>
      <c r="U2795" s="425"/>
      <c r="V2795" s="697"/>
      <c r="W2795" s="697"/>
    </row>
    <row r="2796" spans="1:23" s="696" customFormat="1" ht="13.5" customHeight="1" outlineLevel="1">
      <c r="A2796" s="425"/>
      <c r="B2796" s="170">
        <f t="shared" si="44"/>
        <v>2789</v>
      </c>
      <c r="C2796" s="466"/>
      <c r="D2796" s="305">
        <v>8595568937612</v>
      </c>
      <c r="E2796" s="306" t="s">
        <v>8544</v>
      </c>
      <c r="F2796" s="582" t="s">
        <v>8548</v>
      </c>
      <c r="G2796" s="715" t="s">
        <v>8568</v>
      </c>
      <c r="H2796" s="723">
        <v>72</v>
      </c>
      <c r="I2796" s="684">
        <v>0.06</v>
      </c>
      <c r="J2796" s="684">
        <v>0.35437999999999997</v>
      </c>
      <c r="K2796" s="684" t="s">
        <v>9173</v>
      </c>
      <c r="L2796" s="445">
        <v>6457.5130688582358</v>
      </c>
      <c r="M2796" s="446">
        <f>L2796*ЗМІСТ!$E$13/1000*1.2</f>
        <v>407.23557097238472</v>
      </c>
      <c r="N2796" s="874"/>
      <c r="O2796" s="875"/>
      <c r="P2796" s="1033"/>
      <c r="Q2796" s="887"/>
      <c r="R2796" s="672"/>
      <c r="S2796" s="670"/>
      <c r="T2796" s="671"/>
      <c r="U2796" s="425"/>
      <c r="V2796" s="697"/>
      <c r="W2796" s="697"/>
    </row>
    <row r="2797" spans="1:23" s="696" customFormat="1" ht="13.5" customHeight="1" outlineLevel="1">
      <c r="A2797" s="425"/>
      <c r="B2797" s="170">
        <f t="shared" ref="B2797:B2860" si="45">B2796+1</f>
        <v>2790</v>
      </c>
      <c r="C2797" s="466"/>
      <c r="D2797" s="305">
        <v>8595568937629</v>
      </c>
      <c r="E2797" s="306" t="s">
        <v>8545</v>
      </c>
      <c r="F2797" s="582" t="s">
        <v>8549</v>
      </c>
      <c r="G2797" s="715" t="s">
        <v>8568</v>
      </c>
      <c r="H2797" s="723">
        <v>36</v>
      </c>
      <c r="I2797" s="684">
        <v>0.1</v>
      </c>
      <c r="J2797" s="684">
        <v>0.56333</v>
      </c>
      <c r="K2797" s="684" t="s">
        <v>9173</v>
      </c>
      <c r="L2797" s="445">
        <v>11273.850062669182</v>
      </c>
      <c r="M2797" s="446">
        <f>L2797*ЗМІСТ!$E$13/1000*1.2</f>
        <v>710.97227653615926</v>
      </c>
      <c r="N2797" s="874"/>
      <c r="O2797" s="875"/>
      <c r="P2797" s="1033"/>
      <c r="Q2797" s="887"/>
      <c r="R2797" s="672"/>
      <c r="S2797" s="670"/>
      <c r="T2797" s="671"/>
      <c r="U2797" s="425"/>
      <c r="V2797" s="697"/>
      <c r="W2797" s="697"/>
    </row>
    <row r="2798" spans="1:23" s="696" customFormat="1" ht="13.5" customHeight="1" outlineLevel="1">
      <c r="A2798" s="425"/>
      <c r="B2798" s="170">
        <f t="shared" si="45"/>
        <v>2791</v>
      </c>
      <c r="C2798" s="466"/>
      <c r="D2798" s="305">
        <v>8595568937636</v>
      </c>
      <c r="E2798" s="306" t="s">
        <v>8546</v>
      </c>
      <c r="F2798" s="582" t="s">
        <v>8550</v>
      </c>
      <c r="G2798" s="715" t="s">
        <v>8568</v>
      </c>
      <c r="H2798" s="723">
        <v>30</v>
      </c>
      <c r="I2798" s="684">
        <v>0.16</v>
      </c>
      <c r="J2798" s="684">
        <v>0.83184000000000002</v>
      </c>
      <c r="K2798" s="684" t="s">
        <v>9173</v>
      </c>
      <c r="L2798" s="445">
        <v>15314.224572568997</v>
      </c>
      <c r="M2798" s="446">
        <f>L2798*ЗМІСТ!$E$13/1000*1.2</f>
        <v>965.77380816855953</v>
      </c>
      <c r="N2798" s="874"/>
      <c r="O2798" s="875"/>
      <c r="P2798" s="1033"/>
      <c r="Q2798" s="887"/>
      <c r="R2798" s="672"/>
      <c r="S2798" s="670"/>
      <c r="T2798" s="671"/>
      <c r="U2798" s="425"/>
      <c r="V2798" s="697"/>
      <c r="W2798" s="697"/>
    </row>
    <row r="2799" spans="1:23" s="753" customFormat="1" ht="13.5" customHeight="1" outlineLevel="1">
      <c r="A2799" s="425"/>
      <c r="B2799" s="170">
        <f t="shared" si="45"/>
        <v>2792</v>
      </c>
      <c r="C2799" s="466"/>
      <c r="D2799" s="756">
        <v>8595568937001</v>
      </c>
      <c r="E2799" s="705" t="s">
        <v>8597</v>
      </c>
      <c r="F2799" s="586" t="s">
        <v>8625</v>
      </c>
      <c r="G2799" s="763" t="s">
        <v>8568</v>
      </c>
      <c r="H2799" s="723">
        <v>10</v>
      </c>
      <c r="I2799" s="758">
        <v>8.8237816299999994E-3</v>
      </c>
      <c r="J2799" s="758">
        <v>5.3200000000000004E-2</v>
      </c>
      <c r="K2799" s="684" t="s">
        <v>9173</v>
      </c>
      <c r="L2799" s="445">
        <v>922.33225345054063</v>
      </c>
      <c r="M2799" s="698">
        <f>L2799*ЗМІСТ!$E$13/1000*1.2</f>
        <v>58.165813658444335</v>
      </c>
      <c r="N2799" s="874">
        <v>0.24118698363995472</v>
      </c>
      <c r="O2799" s="875"/>
      <c r="P2799" s="1033"/>
      <c r="Q2799" s="887"/>
      <c r="R2799" s="672"/>
      <c r="S2799" s="670"/>
      <c r="T2799" s="671"/>
      <c r="U2799" s="425"/>
      <c r="V2799" s="754"/>
      <c r="W2799" s="754"/>
    </row>
    <row r="2800" spans="1:23" s="753" customFormat="1" ht="13.5" customHeight="1" outlineLevel="1">
      <c r="A2800" s="425"/>
      <c r="B2800" s="170">
        <f t="shared" si="45"/>
        <v>2793</v>
      </c>
      <c r="C2800" s="466"/>
      <c r="D2800" s="756">
        <v>8595568937018</v>
      </c>
      <c r="E2800" s="705" t="s">
        <v>8598</v>
      </c>
      <c r="F2800" s="586" t="s">
        <v>8626</v>
      </c>
      <c r="G2800" s="763" t="s">
        <v>8568</v>
      </c>
      <c r="H2800" s="723">
        <v>10</v>
      </c>
      <c r="I2800" s="758">
        <v>1.6824519401999999E-2</v>
      </c>
      <c r="J2800" s="758">
        <v>0.27664</v>
      </c>
      <c r="K2800" s="684" t="s">
        <v>9173</v>
      </c>
      <c r="L2800" s="445">
        <v>2033.330166997584</v>
      </c>
      <c r="M2800" s="698">
        <f>L2800*ЗМІСТ!$E$13/1000*1.2</f>
        <v>128.2296083187089</v>
      </c>
      <c r="N2800" s="874"/>
      <c r="O2800" s="875"/>
      <c r="P2800" s="1033"/>
      <c r="Q2800" s="887"/>
      <c r="R2800" s="672"/>
      <c r="S2800" s="670"/>
      <c r="T2800" s="671"/>
      <c r="U2800" s="425"/>
      <c r="V2800" s="754"/>
      <c r="W2800" s="754"/>
    </row>
    <row r="2801" spans="1:23" s="753" customFormat="1" ht="13.5" customHeight="1" outlineLevel="1">
      <c r="A2801" s="425"/>
      <c r="B2801" s="170">
        <f t="shared" si="45"/>
        <v>2794</v>
      </c>
      <c r="C2801" s="466"/>
      <c r="D2801" s="756">
        <v>8595568937025</v>
      </c>
      <c r="E2801" s="705" t="s">
        <v>8599</v>
      </c>
      <c r="F2801" s="586" t="s">
        <v>8627</v>
      </c>
      <c r="G2801" s="763" t="s">
        <v>8568</v>
      </c>
      <c r="H2801" s="723">
        <v>10</v>
      </c>
      <c r="I2801" s="758">
        <v>6.1870573380000002E-2</v>
      </c>
      <c r="J2801" s="758">
        <v>0.875</v>
      </c>
      <c r="K2801" s="684" t="s">
        <v>9173</v>
      </c>
      <c r="L2801" s="445">
        <v>3339.7800087080973</v>
      </c>
      <c r="M2801" s="698">
        <f>L2801*ЗМІСТ!$E$13/1000*1.2</f>
        <v>210.61935210436607</v>
      </c>
      <c r="N2801" s="874"/>
      <c r="O2801" s="875"/>
      <c r="P2801" s="1033"/>
      <c r="Q2801" s="887"/>
      <c r="R2801" s="672"/>
      <c r="S2801" s="670"/>
      <c r="T2801" s="671"/>
      <c r="U2801" s="425"/>
      <c r="V2801" s="754"/>
      <c r="W2801" s="754"/>
    </row>
    <row r="2802" spans="1:23" s="753" customFormat="1" ht="13.5" customHeight="1" outlineLevel="1">
      <c r="A2802" s="425"/>
      <c r="B2802" s="170">
        <f t="shared" si="45"/>
        <v>2795</v>
      </c>
      <c r="C2802" s="466"/>
      <c r="D2802" s="756">
        <v>8595568937032</v>
      </c>
      <c r="E2802" s="705" t="s">
        <v>8600</v>
      </c>
      <c r="F2802" s="586" t="s">
        <v>8628</v>
      </c>
      <c r="G2802" s="763" t="s">
        <v>8568</v>
      </c>
      <c r="H2802" s="723">
        <v>10</v>
      </c>
      <c r="I2802" s="758">
        <v>2.4976599096000002E-2</v>
      </c>
      <c r="J2802" s="758">
        <v>0.56655200000000006</v>
      </c>
      <c r="K2802" s="684" t="s">
        <v>9173</v>
      </c>
      <c r="L2802" s="445">
        <v>2638.8630079829481</v>
      </c>
      <c r="M2802" s="698">
        <f>L2802*ЗМІСТ!$E$13/1000*1.2</f>
        <v>166.41683451735534</v>
      </c>
      <c r="N2802" s="874"/>
      <c r="O2802" s="875"/>
      <c r="P2802" s="1033"/>
      <c r="Q2802" s="887"/>
      <c r="R2802" s="672"/>
      <c r="S2802" s="670"/>
      <c r="T2802" s="671"/>
      <c r="U2802" s="425"/>
      <c r="V2802" s="754"/>
      <c r="W2802" s="754"/>
    </row>
    <row r="2803" spans="1:23" s="753" customFormat="1" ht="13.5" customHeight="1" outlineLevel="1">
      <c r="A2803" s="425"/>
      <c r="B2803" s="170">
        <f t="shared" si="45"/>
        <v>2796</v>
      </c>
      <c r="C2803" s="466"/>
      <c r="D2803" s="756">
        <v>8595568937049</v>
      </c>
      <c r="E2803" s="705" t="s">
        <v>8601</v>
      </c>
      <c r="F2803" s="586" t="s">
        <v>8629</v>
      </c>
      <c r="G2803" s="763" t="s">
        <v>8568</v>
      </c>
      <c r="H2803" s="723">
        <v>10</v>
      </c>
      <c r="I2803" s="758">
        <v>5.3929255050999998E-2</v>
      </c>
      <c r="J2803" s="758">
        <v>0.82947199999999999</v>
      </c>
      <c r="K2803" s="684" t="s">
        <v>9173</v>
      </c>
      <c r="L2803" s="445">
        <v>3053.5882611527186</v>
      </c>
      <c r="M2803" s="698">
        <f>L2803*ЗМІСТ!$E$13/1000*1.2</f>
        <v>192.57100152721327</v>
      </c>
      <c r="N2803" s="874">
        <v>0.23168191257001758</v>
      </c>
      <c r="O2803" s="875"/>
      <c r="P2803" s="1033"/>
      <c r="Q2803" s="887"/>
      <c r="R2803" s="672"/>
      <c r="S2803" s="670"/>
      <c r="T2803" s="671"/>
      <c r="U2803" s="425"/>
      <c r="V2803" s="754"/>
      <c r="W2803" s="754"/>
    </row>
    <row r="2804" spans="1:23" s="753" customFormat="1" ht="13.5" customHeight="1" outlineLevel="1">
      <c r="A2804" s="425"/>
      <c r="B2804" s="170">
        <f t="shared" si="45"/>
        <v>2797</v>
      </c>
      <c r="C2804" s="466"/>
      <c r="D2804" s="756">
        <v>8595568937056</v>
      </c>
      <c r="E2804" s="705" t="s">
        <v>8602</v>
      </c>
      <c r="F2804" s="586" t="s">
        <v>8630</v>
      </c>
      <c r="G2804" s="763" t="s">
        <v>8568</v>
      </c>
      <c r="H2804" s="723">
        <v>10</v>
      </c>
      <c r="I2804" s="758">
        <v>5.4585744444000002E-2</v>
      </c>
      <c r="J2804" s="758">
        <v>0.43064999999999998</v>
      </c>
      <c r="K2804" s="684" t="s">
        <v>9173</v>
      </c>
      <c r="L2804" s="445">
        <v>2684.4724886012591</v>
      </c>
      <c r="M2804" s="698">
        <f>L2804*ЗМІСТ!$E$13/1000*1.2</f>
        <v>169.29314350555163</v>
      </c>
      <c r="N2804" s="874">
        <v>0.23559796222778329</v>
      </c>
      <c r="O2804" s="875"/>
      <c r="P2804" s="1033"/>
      <c r="Q2804" s="887"/>
      <c r="R2804" s="672"/>
      <c r="S2804" s="670"/>
      <c r="T2804" s="671"/>
      <c r="U2804" s="425"/>
      <c r="V2804" s="754"/>
      <c r="W2804" s="754"/>
    </row>
    <row r="2805" spans="1:23" s="753" customFormat="1" ht="13.5" customHeight="1" outlineLevel="1">
      <c r="A2805" s="425"/>
      <c r="B2805" s="170">
        <f t="shared" si="45"/>
        <v>2798</v>
      </c>
      <c r="C2805" s="466"/>
      <c r="D2805" s="756">
        <v>8595568937063</v>
      </c>
      <c r="E2805" s="705" t="s">
        <v>8603</v>
      </c>
      <c r="F2805" s="586" t="s">
        <v>8631</v>
      </c>
      <c r="G2805" s="763" t="s">
        <v>8568</v>
      </c>
      <c r="H2805" s="723">
        <v>10</v>
      </c>
      <c r="I2805" s="758">
        <v>1.8405291741000002E-2</v>
      </c>
      <c r="J2805" s="758">
        <v>0.10582</v>
      </c>
      <c r="K2805" s="684" t="s">
        <v>9173</v>
      </c>
      <c r="L2805" s="445">
        <v>2147.924405560113</v>
      </c>
      <c r="M2805" s="698">
        <f>L2805*ЗМІСТ!$E$13/1000*1.2</f>
        <v>135.45636104433805</v>
      </c>
      <c r="N2805" s="874"/>
      <c r="O2805" s="875"/>
      <c r="P2805" s="1033"/>
      <c r="Q2805" s="887"/>
      <c r="R2805" s="672"/>
      <c r="S2805" s="670"/>
      <c r="T2805" s="671"/>
      <c r="U2805" s="425"/>
      <c r="V2805" s="754"/>
      <c r="W2805" s="754"/>
    </row>
    <row r="2806" spans="1:23" s="753" customFormat="1" ht="13.5" customHeight="1" outlineLevel="1">
      <c r="A2806" s="425"/>
      <c r="B2806" s="170">
        <f t="shared" si="45"/>
        <v>2799</v>
      </c>
      <c r="C2806" s="466"/>
      <c r="D2806" s="756">
        <v>8595568937247</v>
      </c>
      <c r="E2806" s="705" t="s">
        <v>8604</v>
      </c>
      <c r="F2806" s="586" t="s">
        <v>8632</v>
      </c>
      <c r="G2806" s="763" t="s">
        <v>8568</v>
      </c>
      <c r="H2806" s="757">
        <v>190</v>
      </c>
      <c r="I2806" s="758">
        <v>2.7764144854E-2</v>
      </c>
      <c r="J2806" s="758">
        <v>0.20705999999999999</v>
      </c>
      <c r="K2806" s="684" t="s">
        <v>9173</v>
      </c>
      <c r="L2806" s="445">
        <v>1325.8635563266778</v>
      </c>
      <c r="M2806" s="698">
        <f>L2806*ЗМІСТ!$E$13/1000*1.2</f>
        <v>83.614047178016577</v>
      </c>
      <c r="N2806" s="874">
        <v>0.20449940106390238</v>
      </c>
      <c r="O2806" s="875"/>
      <c r="P2806" s="1033"/>
      <c r="Q2806" s="887"/>
      <c r="R2806" s="672"/>
      <c r="S2806" s="670"/>
      <c r="T2806" s="671"/>
      <c r="U2806" s="425"/>
      <c r="V2806" s="754"/>
      <c r="W2806" s="754"/>
    </row>
    <row r="2807" spans="1:23" s="753" customFormat="1" ht="13.5" customHeight="1" outlineLevel="1">
      <c r="A2807" s="425"/>
      <c r="B2807" s="170">
        <f t="shared" si="45"/>
        <v>2800</v>
      </c>
      <c r="C2807" s="466"/>
      <c r="D2807" s="756">
        <v>8595568937254</v>
      </c>
      <c r="E2807" s="705" t="s">
        <v>8605</v>
      </c>
      <c r="F2807" s="586" t="s">
        <v>8633</v>
      </c>
      <c r="G2807" s="763" t="s">
        <v>8568</v>
      </c>
      <c r="H2807" s="757">
        <v>220</v>
      </c>
      <c r="I2807" s="758">
        <v>1.7806306918999999E-2</v>
      </c>
      <c r="J2807" s="758">
        <v>0.19991999999999999</v>
      </c>
      <c r="K2807" s="684" t="s">
        <v>9173</v>
      </c>
      <c r="L2807" s="445">
        <v>1888.0759705961793</v>
      </c>
      <c r="M2807" s="698">
        <f>L2807*ЗМІСТ!$E$13/1000*1.2</f>
        <v>119.06932091752215</v>
      </c>
      <c r="N2807" s="874"/>
      <c r="O2807" s="875"/>
      <c r="P2807" s="1033"/>
      <c r="Q2807" s="887"/>
      <c r="R2807" s="672"/>
      <c r="S2807" s="670"/>
      <c r="T2807" s="671"/>
      <c r="U2807" s="425"/>
      <c r="V2807" s="754"/>
      <c r="W2807" s="754"/>
    </row>
    <row r="2808" spans="1:23" s="753" customFormat="1" ht="13.5" customHeight="1" outlineLevel="1">
      <c r="A2808" s="425"/>
      <c r="B2808" s="170">
        <f t="shared" si="45"/>
        <v>2801</v>
      </c>
      <c r="C2808" s="466"/>
      <c r="D2808" s="756">
        <v>8595568937261</v>
      </c>
      <c r="E2808" s="705" t="s">
        <v>8606</v>
      </c>
      <c r="F2808" s="586" t="s">
        <v>8634</v>
      </c>
      <c r="G2808" s="763" t="s">
        <v>8568</v>
      </c>
      <c r="H2808" s="757">
        <v>60</v>
      </c>
      <c r="I2808" s="758">
        <v>5.3376458703999999E-2</v>
      </c>
      <c r="J2808" s="758">
        <v>0.63541800000000004</v>
      </c>
      <c r="K2808" s="684" t="s">
        <v>9173</v>
      </c>
      <c r="L2808" s="445">
        <v>3684.4848851389866</v>
      </c>
      <c r="M2808" s="698">
        <f>L2808*ЗМІСТ!$E$13/1000*1.2</f>
        <v>232.35776527882342</v>
      </c>
      <c r="N2808" s="874"/>
      <c r="O2808" s="875"/>
      <c r="P2808" s="1033"/>
      <c r="Q2808" s="887"/>
      <c r="R2808" s="672"/>
      <c r="S2808" s="670"/>
      <c r="T2808" s="671"/>
      <c r="U2808" s="425"/>
      <c r="V2808" s="754"/>
      <c r="W2808" s="754"/>
    </row>
    <row r="2809" spans="1:23" s="753" customFormat="1" ht="13.5" customHeight="1" outlineLevel="1">
      <c r="A2809" s="425"/>
      <c r="B2809" s="170">
        <f t="shared" si="45"/>
        <v>2802</v>
      </c>
      <c r="C2809" s="466"/>
      <c r="D2809" s="756">
        <v>8595568937278</v>
      </c>
      <c r="E2809" s="705" t="s">
        <v>8607</v>
      </c>
      <c r="F2809" s="586" t="s">
        <v>8635</v>
      </c>
      <c r="G2809" s="763" t="s">
        <v>8568</v>
      </c>
      <c r="H2809" s="757">
        <v>64</v>
      </c>
      <c r="I2809" s="758">
        <v>5.3977930035000003E-2</v>
      </c>
      <c r="J2809" s="758">
        <v>0.66444000000000003</v>
      </c>
      <c r="K2809" s="684" t="s">
        <v>9173</v>
      </c>
      <c r="L2809" s="445">
        <v>5333.0216212079349</v>
      </c>
      <c r="M2809" s="698">
        <f>L2809*ЗМІСТ!$E$13/1000*1.2</f>
        <v>336.32082223639776</v>
      </c>
      <c r="N2809" s="874"/>
      <c r="O2809" s="875"/>
      <c r="P2809" s="1033"/>
      <c r="Q2809" s="887"/>
      <c r="R2809" s="672"/>
      <c r="S2809" s="670"/>
      <c r="T2809" s="671"/>
      <c r="U2809" s="425"/>
      <c r="V2809" s="754"/>
      <c r="W2809" s="754"/>
    </row>
    <row r="2810" spans="1:23" s="753" customFormat="1" ht="13.5" customHeight="1" outlineLevel="1">
      <c r="A2810" s="425"/>
      <c r="B2810" s="170">
        <f t="shared" si="45"/>
        <v>2803</v>
      </c>
      <c r="C2810" s="466"/>
      <c r="D2810" s="756">
        <v>8595568937285</v>
      </c>
      <c r="E2810" s="705" t="s">
        <v>8608</v>
      </c>
      <c r="F2810" s="586" t="s">
        <v>8636</v>
      </c>
      <c r="G2810" s="763" t="s">
        <v>8568</v>
      </c>
      <c r="H2810" s="757">
        <v>60</v>
      </c>
      <c r="I2810" s="758">
        <v>5.3376458703999999E-2</v>
      </c>
      <c r="J2810" s="758">
        <v>0.72899999999999998</v>
      </c>
      <c r="K2810" s="684" t="s">
        <v>9173</v>
      </c>
      <c r="L2810" s="445">
        <v>3214.2947139638386</v>
      </c>
      <c r="M2810" s="698">
        <f>L2810*ЗМІСТ!$E$13/1000*1.2</f>
        <v>202.70576755426129</v>
      </c>
      <c r="N2810" s="874">
        <v>0.23435916322967673</v>
      </c>
      <c r="O2810" s="875"/>
      <c r="P2810" s="1033"/>
      <c r="Q2810" s="887"/>
      <c r="R2810" s="672"/>
      <c r="S2810" s="670"/>
      <c r="T2810" s="671"/>
      <c r="U2810" s="425"/>
      <c r="V2810" s="754"/>
      <c r="W2810" s="754"/>
    </row>
    <row r="2811" spans="1:23" s="753" customFormat="1" ht="13.5" customHeight="1" outlineLevel="1">
      <c r="A2811" s="425"/>
      <c r="B2811" s="170">
        <f t="shared" si="45"/>
        <v>2804</v>
      </c>
      <c r="C2811" s="466"/>
      <c r="D2811" s="756">
        <v>8595568937292</v>
      </c>
      <c r="E2811" s="705" t="s">
        <v>8609</v>
      </c>
      <c r="F2811" s="586" t="s">
        <v>8637</v>
      </c>
      <c r="G2811" s="763" t="s">
        <v>8568</v>
      </c>
      <c r="H2811" s="757">
        <v>90</v>
      </c>
      <c r="I2811" s="758">
        <v>3.5750972468999997E-2</v>
      </c>
      <c r="J2811" s="758">
        <v>0.44856000000000001</v>
      </c>
      <c r="K2811" s="684" t="s">
        <v>9173</v>
      </c>
      <c r="L2811" s="445">
        <v>2328.9948222896192</v>
      </c>
      <c r="M2811" s="698">
        <f>L2811*ЗМІСТ!$E$13/1000*1.2</f>
        <v>146.87535683370098</v>
      </c>
      <c r="N2811" s="874">
        <v>0.22962576968344239</v>
      </c>
      <c r="O2811" s="875"/>
      <c r="P2811" s="1033"/>
      <c r="Q2811" s="887"/>
      <c r="R2811" s="672"/>
      <c r="S2811" s="670"/>
      <c r="T2811" s="671"/>
      <c r="U2811" s="425"/>
      <c r="V2811" s="754"/>
      <c r="W2811" s="754"/>
    </row>
    <row r="2812" spans="1:23" s="753" customFormat="1" ht="13.5" customHeight="1" outlineLevel="1">
      <c r="A2812" s="425"/>
      <c r="B2812" s="170">
        <f t="shared" si="45"/>
        <v>2805</v>
      </c>
      <c r="C2812" s="466"/>
      <c r="D2812" s="756">
        <v>8595568936998</v>
      </c>
      <c r="E2812" s="705" t="s">
        <v>8610</v>
      </c>
      <c r="F2812" s="586" t="s">
        <v>8624</v>
      </c>
      <c r="G2812" s="763" t="s">
        <v>8567</v>
      </c>
      <c r="H2812" s="757">
        <v>10</v>
      </c>
      <c r="I2812" s="758">
        <v>0.70489999999999997</v>
      </c>
      <c r="J2812" s="758">
        <v>3.2</v>
      </c>
      <c r="K2812" s="684" t="s">
        <v>9173</v>
      </c>
      <c r="L2812" s="445">
        <v>4438.7472527472519</v>
      </c>
      <c r="M2812" s="698">
        <f>L2812*ЗМІСТ!$E$13/1000*1.2</f>
        <v>279.92444654769224</v>
      </c>
      <c r="N2812" s="874"/>
      <c r="O2812" s="875"/>
      <c r="P2812" s="1033"/>
      <c r="Q2812" s="887"/>
      <c r="R2812" s="672"/>
      <c r="S2812" s="670"/>
      <c r="T2812" s="671"/>
      <c r="U2812" s="425"/>
      <c r="V2812" s="754"/>
      <c r="W2812" s="754"/>
    </row>
    <row r="2813" spans="1:23" s="753" customFormat="1" ht="13.5" customHeight="1" outlineLevel="1">
      <c r="A2813" s="425"/>
      <c r="B2813" s="170">
        <f t="shared" si="45"/>
        <v>2806</v>
      </c>
      <c r="C2813" s="466"/>
      <c r="D2813" s="756">
        <v>8595568936974</v>
      </c>
      <c r="E2813" s="705" t="s">
        <v>8611</v>
      </c>
      <c r="F2813" s="586" t="s">
        <v>8623</v>
      </c>
      <c r="G2813" s="763" t="s">
        <v>8567</v>
      </c>
      <c r="H2813" s="757">
        <v>12</v>
      </c>
      <c r="I2813" s="758">
        <v>0.89</v>
      </c>
      <c r="J2813" s="758">
        <v>4.95</v>
      </c>
      <c r="K2813" s="684" t="s">
        <v>9173</v>
      </c>
      <c r="L2813" s="445">
        <v>5883.6302527472526</v>
      </c>
      <c r="M2813" s="698">
        <f>L2813*ЗМІСТ!$E$13/1000*1.2</f>
        <v>371.04431687841225</v>
      </c>
      <c r="N2813" s="874"/>
      <c r="O2813" s="875"/>
      <c r="P2813" s="1033"/>
      <c r="Q2813" s="887"/>
      <c r="R2813" s="672"/>
      <c r="S2813" s="670"/>
      <c r="T2813" s="671"/>
      <c r="U2813" s="425"/>
      <c r="V2813" s="754"/>
      <c r="W2813" s="754"/>
    </row>
    <row r="2814" spans="1:23" s="753" customFormat="1" ht="13.5" customHeight="1" outlineLevel="1">
      <c r="A2814" s="425"/>
      <c r="B2814" s="170">
        <f t="shared" si="45"/>
        <v>2807</v>
      </c>
      <c r="C2814" s="466"/>
      <c r="D2814" s="756">
        <v>8595568938527</v>
      </c>
      <c r="E2814" s="705" t="s">
        <v>8612</v>
      </c>
      <c r="F2814" s="586" t="s">
        <v>8622</v>
      </c>
      <c r="G2814" s="763" t="s">
        <v>8567</v>
      </c>
      <c r="H2814" s="757">
        <v>60</v>
      </c>
      <c r="I2814" s="758">
        <v>7.3099999999999998E-2</v>
      </c>
      <c r="J2814" s="758">
        <v>0.2</v>
      </c>
      <c r="K2814" s="684" t="s">
        <v>9173</v>
      </c>
      <c r="L2814" s="445">
        <v>2122.7854324786322</v>
      </c>
      <c r="M2814" s="698">
        <f>L2814*ЗМІСТ!$E$13/1000*1.2</f>
        <v>133.87100086816326</v>
      </c>
      <c r="N2814" s="874"/>
      <c r="O2814" s="875"/>
      <c r="P2814" s="1033"/>
      <c r="Q2814" s="887"/>
      <c r="R2814" s="672"/>
      <c r="S2814" s="670"/>
      <c r="T2814" s="671"/>
      <c r="U2814" s="425"/>
      <c r="V2814" s="754"/>
      <c r="W2814" s="754"/>
    </row>
    <row r="2815" spans="1:23" s="753" customFormat="1" ht="13.5" customHeight="1" outlineLevel="1">
      <c r="A2815" s="425"/>
      <c r="B2815" s="170">
        <f t="shared" si="45"/>
        <v>2808</v>
      </c>
      <c r="C2815" s="466"/>
      <c r="D2815" s="756">
        <v>8595568938428</v>
      </c>
      <c r="E2815" s="705" t="s">
        <v>8613</v>
      </c>
      <c r="F2815" s="586" t="s">
        <v>8621</v>
      </c>
      <c r="G2815" s="763" t="s">
        <v>8567</v>
      </c>
      <c r="H2815" s="757">
        <v>24</v>
      </c>
      <c r="I2815" s="758">
        <v>0.115</v>
      </c>
      <c r="J2815" s="758">
        <v>0.4</v>
      </c>
      <c r="K2815" s="684" t="s">
        <v>9173</v>
      </c>
      <c r="L2815" s="445">
        <v>3008.3752420024416</v>
      </c>
      <c r="M2815" s="698">
        <f>L2815*ЗМІСТ!$E$13/1000*1.2</f>
        <v>189.71969492160324</v>
      </c>
      <c r="N2815" s="874"/>
      <c r="O2815" s="875"/>
      <c r="P2815" s="1033"/>
      <c r="Q2815" s="887"/>
      <c r="R2815" s="672"/>
      <c r="S2815" s="670"/>
      <c r="T2815" s="671"/>
      <c r="U2815" s="425"/>
      <c r="V2815" s="754"/>
      <c r="W2815" s="754"/>
    </row>
    <row r="2816" spans="1:23" s="753" customFormat="1" ht="13.5" customHeight="1" outlineLevel="1">
      <c r="A2816" s="425"/>
      <c r="B2816" s="170">
        <f t="shared" si="45"/>
        <v>2809</v>
      </c>
      <c r="C2816" s="466"/>
      <c r="D2816" s="756">
        <v>8595568938534</v>
      </c>
      <c r="E2816" s="705" t="s">
        <v>8614</v>
      </c>
      <c r="F2816" s="586" t="s">
        <v>8618</v>
      </c>
      <c r="G2816" s="763" t="s">
        <v>8567</v>
      </c>
      <c r="H2816" s="757">
        <v>12</v>
      </c>
      <c r="I2816" s="758">
        <v>0.16</v>
      </c>
      <c r="J2816" s="758">
        <v>0.8</v>
      </c>
      <c r="K2816" s="684" t="s">
        <v>9173</v>
      </c>
      <c r="L2816" s="445">
        <v>4275.868012332111</v>
      </c>
      <c r="M2816" s="698">
        <f>L2816*ЗМІСТ!$E$13/1000*1.2</f>
        <v>269.65265619083027</v>
      </c>
      <c r="N2816" s="874"/>
      <c r="O2816" s="875"/>
      <c r="P2816" s="1033"/>
      <c r="Q2816" s="887"/>
      <c r="R2816" s="672"/>
      <c r="S2816" s="670"/>
      <c r="T2816" s="671"/>
      <c r="U2816" s="425"/>
      <c r="V2816" s="754"/>
      <c r="W2816" s="754"/>
    </row>
    <row r="2817" spans="1:23" s="753" customFormat="1" ht="13.5" customHeight="1" outlineLevel="1">
      <c r="A2817" s="425"/>
      <c r="B2817" s="170">
        <f t="shared" si="45"/>
        <v>2810</v>
      </c>
      <c r="C2817" s="466"/>
      <c r="D2817" s="756" t="s">
        <v>8615</v>
      </c>
      <c r="E2817" s="705" t="s">
        <v>8616</v>
      </c>
      <c r="F2817" s="586" t="s">
        <v>8619</v>
      </c>
      <c r="G2817" s="763" t="s">
        <v>8567</v>
      </c>
      <c r="H2817" s="757">
        <v>12</v>
      </c>
      <c r="I2817" s="758">
        <v>0.27179999999999999</v>
      </c>
      <c r="J2817" s="758">
        <v>1.6</v>
      </c>
      <c r="K2817" s="684" t="s">
        <v>9173</v>
      </c>
      <c r="L2817" s="445">
        <v>6929.1289202860626</v>
      </c>
      <c r="M2817" s="698">
        <f>L2817*ЗМІСТ!$E$13/1000*1.2</f>
        <v>436.97747756829295</v>
      </c>
      <c r="N2817" s="874"/>
      <c r="O2817" s="875"/>
      <c r="P2817" s="1033"/>
      <c r="Q2817" s="887"/>
      <c r="R2817" s="672"/>
      <c r="S2817" s="670"/>
      <c r="T2817" s="671"/>
      <c r="U2817" s="425"/>
      <c r="V2817" s="754"/>
      <c r="W2817" s="754"/>
    </row>
    <row r="2818" spans="1:23" s="753" customFormat="1" ht="13.5" customHeight="1" outlineLevel="1">
      <c r="A2818" s="425"/>
      <c r="B2818" s="170">
        <f t="shared" si="45"/>
        <v>2811</v>
      </c>
      <c r="C2818" s="466"/>
      <c r="D2818" s="756">
        <v>8595568938558</v>
      </c>
      <c r="E2818" s="705" t="s">
        <v>8617</v>
      </c>
      <c r="F2818" s="586" t="s">
        <v>8620</v>
      </c>
      <c r="G2818" s="763" t="s">
        <v>8567</v>
      </c>
      <c r="H2818" s="757">
        <v>16</v>
      </c>
      <c r="I2818" s="758">
        <v>0.37959999999999999</v>
      </c>
      <c r="J2818" s="758">
        <v>2.4</v>
      </c>
      <c r="K2818" s="684" t="s">
        <v>9173</v>
      </c>
      <c r="L2818" s="445">
        <v>9042.074347374848</v>
      </c>
      <c r="M2818" s="698">
        <f>L2818*ЗМІСТ!$E$13/1000*1.2</f>
        <v>570.22792991095173</v>
      </c>
      <c r="N2818" s="874"/>
      <c r="O2818" s="875"/>
      <c r="P2818" s="1033"/>
      <c r="Q2818" s="887"/>
      <c r="R2818" s="672"/>
      <c r="S2818" s="670"/>
      <c r="T2818" s="671"/>
      <c r="U2818" s="425"/>
      <c r="V2818" s="754"/>
      <c r="W2818" s="754"/>
    </row>
    <row r="2819" spans="1:23" s="759" customFormat="1" ht="13.5" customHeight="1" outlineLevel="1">
      <c r="A2819" s="425"/>
      <c r="B2819" s="170">
        <f t="shared" si="45"/>
        <v>2812</v>
      </c>
      <c r="C2819" s="466"/>
      <c r="D2819" s="761" t="s">
        <v>8716</v>
      </c>
      <c r="E2819" s="762" t="s">
        <v>8638</v>
      </c>
      <c r="F2819" s="586" t="s">
        <v>8639</v>
      </c>
      <c r="G2819" s="763" t="s">
        <v>8568</v>
      </c>
      <c r="H2819" s="757">
        <v>8</v>
      </c>
      <c r="I2819" s="758">
        <v>0.51700000000000002</v>
      </c>
      <c r="J2819" s="758">
        <v>1.9350000000000001</v>
      </c>
      <c r="K2819" s="684" t="s">
        <v>9173</v>
      </c>
      <c r="L2819" s="445">
        <v>10225.65625005678</v>
      </c>
      <c r="M2819" s="698">
        <f>L2819*ЗМІСТ!$E$13/1000*1.2</f>
        <v>644.86914964858056</v>
      </c>
      <c r="N2819" s="874"/>
      <c r="O2819" s="875"/>
      <c r="P2819" s="1033"/>
      <c r="Q2819" s="887"/>
      <c r="R2819" s="672"/>
      <c r="S2819" s="670"/>
      <c r="T2819" s="671"/>
      <c r="U2819" s="425"/>
      <c r="V2819" s="760"/>
      <c r="W2819" s="760"/>
    </row>
    <row r="2820" spans="1:23" s="759" customFormat="1" ht="13.5" customHeight="1" outlineLevel="1">
      <c r="A2820" s="425"/>
      <c r="B2820" s="170">
        <f t="shared" si="45"/>
        <v>2813</v>
      </c>
      <c r="C2820" s="466"/>
      <c r="D2820" s="761" t="s">
        <v>8717</v>
      </c>
      <c r="E2820" s="762" t="s">
        <v>8640</v>
      </c>
      <c r="F2820" s="586" t="s">
        <v>8641</v>
      </c>
      <c r="G2820" s="763" t="s">
        <v>8568</v>
      </c>
      <c r="H2820" s="757">
        <v>8</v>
      </c>
      <c r="I2820" s="758">
        <v>0.55000000000000004</v>
      </c>
      <c r="J2820" s="758">
        <v>2.3849999999999998</v>
      </c>
      <c r="K2820" s="684" t="s">
        <v>9173</v>
      </c>
      <c r="L2820" s="445">
        <v>10962.374999999998</v>
      </c>
      <c r="M2820" s="698">
        <f>L2820*ЗМІСТ!$E$13/1000*1.2</f>
        <v>691.32946301999982</v>
      </c>
      <c r="N2820" s="874"/>
      <c r="O2820" s="875"/>
      <c r="P2820" s="1033"/>
      <c r="Q2820" s="887"/>
      <c r="R2820" s="672"/>
      <c r="S2820" s="670"/>
      <c r="T2820" s="671"/>
      <c r="U2820" s="425"/>
      <c r="V2820" s="760"/>
      <c r="W2820" s="760"/>
    </row>
    <row r="2821" spans="1:23" s="759" customFormat="1" ht="13.5" customHeight="1" outlineLevel="1">
      <c r="A2821" s="425"/>
      <c r="B2821" s="170">
        <f t="shared" si="45"/>
        <v>2814</v>
      </c>
      <c r="C2821" s="466"/>
      <c r="D2821" s="761" t="s">
        <v>8718</v>
      </c>
      <c r="E2821" s="762" t="s">
        <v>8642</v>
      </c>
      <c r="F2821" s="586" t="s">
        <v>8643</v>
      </c>
      <c r="G2821" s="763" t="s">
        <v>8568</v>
      </c>
      <c r="H2821" s="757">
        <v>8</v>
      </c>
      <c r="I2821" s="758">
        <v>0.623</v>
      </c>
      <c r="J2821" s="758">
        <v>2.835</v>
      </c>
      <c r="K2821" s="684" t="s">
        <v>9173</v>
      </c>
      <c r="L2821" s="445">
        <v>11463.343749943217</v>
      </c>
      <c r="M2821" s="698">
        <f>L2821*ЗМІСТ!$E$13/1000*1.2</f>
        <v>722.92247611141897</v>
      </c>
      <c r="N2821" s="874"/>
      <c r="O2821" s="875"/>
      <c r="P2821" s="1033"/>
      <c r="Q2821" s="887"/>
      <c r="R2821" s="672"/>
      <c r="S2821" s="670"/>
      <c r="T2821" s="671"/>
      <c r="U2821" s="425"/>
      <c r="V2821" s="760"/>
      <c r="W2821" s="760"/>
    </row>
    <row r="2822" spans="1:23" s="759" customFormat="1" ht="13.5" customHeight="1" outlineLevel="1">
      <c r="A2822" s="425"/>
      <c r="B2822" s="170">
        <f t="shared" si="45"/>
        <v>2815</v>
      </c>
      <c r="C2822" s="466"/>
      <c r="D2822" s="761" t="s">
        <v>8719</v>
      </c>
      <c r="E2822" s="762" t="s">
        <v>8644</v>
      </c>
      <c r="F2822" s="586" t="s">
        <v>8645</v>
      </c>
      <c r="G2822" s="763" t="s">
        <v>8568</v>
      </c>
      <c r="H2822" s="757">
        <v>8</v>
      </c>
      <c r="I2822" s="758">
        <v>0.71399999999999997</v>
      </c>
      <c r="J2822" s="758">
        <v>3.7349999999999999</v>
      </c>
      <c r="K2822" s="684" t="s">
        <v>9173</v>
      </c>
      <c r="L2822" s="445">
        <v>13997.656250056778</v>
      </c>
      <c r="M2822" s="698">
        <f>L2822*ЗМІСТ!$E$13/1000*1.2</f>
        <v>882.74595412858059</v>
      </c>
      <c r="N2822" s="874"/>
      <c r="O2822" s="875"/>
      <c r="P2822" s="1033"/>
      <c r="Q2822" s="887"/>
      <c r="R2822" s="672"/>
      <c r="S2822" s="670"/>
      <c r="T2822" s="671"/>
      <c r="U2822" s="425"/>
      <c r="V2822" s="760"/>
      <c r="W2822" s="760"/>
    </row>
    <row r="2823" spans="1:23" s="759" customFormat="1" ht="13.5" customHeight="1" outlineLevel="1">
      <c r="A2823" s="425"/>
      <c r="B2823" s="170">
        <f t="shared" si="45"/>
        <v>2816</v>
      </c>
      <c r="C2823" s="466"/>
      <c r="D2823" s="761" t="s">
        <v>8720</v>
      </c>
      <c r="E2823" s="762" t="s">
        <v>8646</v>
      </c>
      <c r="F2823" s="586" t="s">
        <v>8647</v>
      </c>
      <c r="G2823" s="763" t="s">
        <v>8568</v>
      </c>
      <c r="H2823" s="757">
        <v>50</v>
      </c>
      <c r="I2823" s="758">
        <v>3.1E-2</v>
      </c>
      <c r="J2823" s="758">
        <v>1.0500000000000001E-2</v>
      </c>
      <c r="K2823" s="684" t="s">
        <v>9173</v>
      </c>
      <c r="L2823" s="445">
        <v>766.18750011356303</v>
      </c>
      <c r="M2823" s="698">
        <f>L2823*ЗМІСТ!$E$13/1000*1.2</f>
        <v>48.318725917161714</v>
      </c>
      <c r="N2823" s="874"/>
      <c r="O2823" s="875"/>
      <c r="P2823" s="1033"/>
      <c r="Q2823" s="887"/>
      <c r="R2823" s="672"/>
      <c r="S2823" s="670"/>
      <c r="T2823" s="671"/>
      <c r="U2823" s="425"/>
      <c r="V2823" s="760"/>
      <c r="W2823" s="760"/>
    </row>
    <row r="2824" spans="1:23" s="759" customFormat="1" ht="13.5" customHeight="1" outlineLevel="1">
      <c r="A2824" s="425"/>
      <c r="B2824" s="170">
        <f t="shared" si="45"/>
        <v>2817</v>
      </c>
      <c r="C2824" s="466"/>
      <c r="D2824" s="761" t="s">
        <v>8721</v>
      </c>
      <c r="E2824" s="762" t="s">
        <v>8648</v>
      </c>
      <c r="F2824" s="586" t="s">
        <v>8649</v>
      </c>
      <c r="G2824" s="715" t="s">
        <v>8567</v>
      </c>
      <c r="H2824" s="757">
        <v>6</v>
      </c>
      <c r="I2824" s="758">
        <v>1.3240000000000001</v>
      </c>
      <c r="J2824" s="758">
        <v>17.364999999999998</v>
      </c>
      <c r="K2824" s="684" t="s">
        <v>9173</v>
      </c>
      <c r="L2824" s="445">
        <v>14907.735443430009</v>
      </c>
      <c r="M2824" s="698">
        <f>L2824*ЗМІСТ!$E$13/1000*1.2</f>
        <v>940.13904276679909</v>
      </c>
      <c r="N2824" s="874"/>
      <c r="O2824" s="875"/>
      <c r="P2824" s="1033"/>
      <c r="Q2824" s="887"/>
      <c r="R2824" s="672"/>
      <c r="S2824" s="670"/>
      <c r="T2824" s="671"/>
      <c r="U2824" s="425"/>
      <c r="V2824" s="760"/>
      <c r="W2824" s="760"/>
    </row>
    <row r="2825" spans="1:23" s="759" customFormat="1" ht="13.5" customHeight="1" outlineLevel="1">
      <c r="A2825" s="425"/>
      <c r="B2825" s="170">
        <f t="shared" si="45"/>
        <v>2818</v>
      </c>
      <c r="C2825" s="466"/>
      <c r="D2825" s="761" t="s">
        <v>8722</v>
      </c>
      <c r="E2825" s="762" t="s">
        <v>8650</v>
      </c>
      <c r="F2825" s="586" t="s">
        <v>8651</v>
      </c>
      <c r="G2825" s="715" t="s">
        <v>8567</v>
      </c>
      <c r="H2825" s="757">
        <v>6</v>
      </c>
      <c r="I2825" s="758">
        <v>1.41</v>
      </c>
      <c r="J2825" s="758">
        <v>23.114999999999998</v>
      </c>
      <c r="K2825" s="684" t="s">
        <v>9173</v>
      </c>
      <c r="L2825" s="445">
        <v>17022.665534256455</v>
      </c>
      <c r="M2825" s="698">
        <f>L2825*ЗМІСТ!$E$13/1000*1.2</f>
        <v>1073.5146556258635</v>
      </c>
      <c r="N2825" s="874"/>
      <c r="O2825" s="875"/>
      <c r="P2825" s="1033"/>
      <c r="Q2825" s="887"/>
      <c r="R2825" s="672"/>
      <c r="S2825" s="670"/>
      <c r="T2825" s="671"/>
      <c r="U2825" s="425"/>
      <c r="V2825" s="760"/>
      <c r="W2825" s="760"/>
    </row>
    <row r="2826" spans="1:23" s="759" customFormat="1" ht="13.5" customHeight="1" outlineLevel="1">
      <c r="A2826" s="425"/>
      <c r="B2826" s="170">
        <f t="shared" si="45"/>
        <v>2819</v>
      </c>
      <c r="C2826" s="466"/>
      <c r="D2826" s="761" t="s">
        <v>8723</v>
      </c>
      <c r="E2826" s="762" t="s">
        <v>8652</v>
      </c>
      <c r="F2826" s="586" t="s">
        <v>8653</v>
      </c>
      <c r="G2826" s="715" t="s">
        <v>8567</v>
      </c>
      <c r="H2826" s="757">
        <v>6</v>
      </c>
      <c r="I2826" s="758">
        <v>2.1</v>
      </c>
      <c r="J2826" s="758">
        <v>34.615000000000002</v>
      </c>
      <c r="K2826" s="684" t="s">
        <v>9173</v>
      </c>
      <c r="L2826" s="445">
        <v>22098.334969775999</v>
      </c>
      <c r="M2826" s="698">
        <f>L2826*ЗМІСТ!$E$13/1000*1.2</f>
        <v>1393.6058608003584</v>
      </c>
      <c r="N2826" s="874"/>
      <c r="O2826" s="875"/>
      <c r="P2826" s="1033"/>
      <c r="Q2826" s="887"/>
      <c r="R2826" s="672"/>
      <c r="S2826" s="670"/>
      <c r="T2826" s="671"/>
      <c r="U2826" s="425"/>
      <c r="V2826" s="760"/>
      <c r="W2826" s="760"/>
    </row>
    <row r="2827" spans="1:23" s="759" customFormat="1" ht="13.5" customHeight="1" outlineLevel="1">
      <c r="A2827" s="425"/>
      <c r="B2827" s="170">
        <f t="shared" si="45"/>
        <v>2820</v>
      </c>
      <c r="C2827" s="466"/>
      <c r="D2827" s="761" t="s">
        <v>8724</v>
      </c>
      <c r="E2827" s="762" t="s">
        <v>8654</v>
      </c>
      <c r="F2827" s="586" t="s">
        <v>8655</v>
      </c>
      <c r="G2827" s="715" t="s">
        <v>8567</v>
      </c>
      <c r="H2827" s="757">
        <v>6</v>
      </c>
      <c r="I2827" s="758">
        <v>2.71</v>
      </c>
      <c r="J2827" s="758">
        <v>46.115000000000002</v>
      </c>
      <c r="K2827" s="684" t="s">
        <v>9173</v>
      </c>
      <c r="L2827" s="445">
        <v>29447.616693441367</v>
      </c>
      <c r="M2827" s="698">
        <f>L2827*ЗМІСТ!$E$13/1000*1.2</f>
        <v>1857.0797875365151</v>
      </c>
      <c r="N2827" s="874"/>
      <c r="O2827" s="875"/>
      <c r="P2827" s="1033"/>
      <c r="Q2827" s="887"/>
      <c r="R2827" s="672"/>
      <c r="S2827" s="670"/>
      <c r="T2827" s="671"/>
      <c r="U2827" s="425"/>
      <c r="V2827" s="760"/>
      <c r="W2827" s="760"/>
    </row>
    <row r="2828" spans="1:23" s="759" customFormat="1" ht="13.5" customHeight="1" outlineLevel="1">
      <c r="A2828" s="425"/>
      <c r="B2828" s="170">
        <f t="shared" si="45"/>
        <v>2821</v>
      </c>
      <c r="C2828" s="466"/>
      <c r="D2828" s="761" t="s">
        <v>8725</v>
      </c>
      <c r="E2828" s="762" t="s">
        <v>8656</v>
      </c>
      <c r="F2828" s="586" t="s">
        <v>8657</v>
      </c>
      <c r="G2828" s="715" t="s">
        <v>8567</v>
      </c>
      <c r="H2828" s="757">
        <v>6</v>
      </c>
      <c r="I2828" s="758">
        <v>3.12</v>
      </c>
      <c r="J2828" s="758">
        <v>57.615000000000002</v>
      </c>
      <c r="K2828" s="684" t="s">
        <v>9173</v>
      </c>
      <c r="L2828" s="445">
        <v>33120.040383045605</v>
      </c>
      <c r="M2828" s="698">
        <f>L2828*ЗМІСТ!$E$13/1000*1.2</f>
        <v>2088.6769275099264</v>
      </c>
      <c r="N2828" s="874"/>
      <c r="O2828" s="875"/>
      <c r="P2828" s="1033"/>
      <c r="Q2828" s="887"/>
      <c r="R2828" s="672"/>
      <c r="S2828" s="670"/>
      <c r="T2828" s="671"/>
      <c r="U2828" s="425"/>
      <c r="V2828" s="760"/>
      <c r="W2828" s="760"/>
    </row>
    <row r="2829" spans="1:23" s="759" customFormat="1" ht="13.5" customHeight="1" outlineLevel="1">
      <c r="A2829" s="425"/>
      <c r="B2829" s="170">
        <f t="shared" si="45"/>
        <v>2822</v>
      </c>
      <c r="C2829" s="466"/>
      <c r="D2829" s="761" t="s">
        <v>8726</v>
      </c>
      <c r="E2829" s="762" t="s">
        <v>8658</v>
      </c>
      <c r="F2829" s="586" t="s">
        <v>8659</v>
      </c>
      <c r="G2829" s="715" t="s">
        <v>8567</v>
      </c>
      <c r="H2829" s="757">
        <v>24</v>
      </c>
      <c r="I2829" s="758">
        <v>0.52</v>
      </c>
      <c r="J2829" s="758">
        <v>3.6749999999999998</v>
      </c>
      <c r="K2829" s="684" t="s">
        <v>9173</v>
      </c>
      <c r="L2829" s="445">
        <v>6074.9968447975771</v>
      </c>
      <c r="M2829" s="698">
        <f>L2829*ЗМІСТ!$E$13/1000*1.2</f>
        <v>383.11262902081916</v>
      </c>
      <c r="N2829" s="874"/>
      <c r="O2829" s="875"/>
      <c r="P2829" s="1033"/>
      <c r="Q2829" s="887"/>
      <c r="R2829" s="672"/>
      <c r="S2829" s="670"/>
      <c r="T2829" s="671"/>
      <c r="U2829" s="425"/>
      <c r="V2829" s="760"/>
      <c r="W2829" s="760"/>
    </row>
    <row r="2830" spans="1:23" s="759" customFormat="1" ht="13.5" customHeight="1" outlineLevel="1">
      <c r="A2830" s="425"/>
      <c r="B2830" s="170">
        <f t="shared" si="45"/>
        <v>2823</v>
      </c>
      <c r="C2830" s="466"/>
      <c r="D2830" s="761" t="s">
        <v>8727</v>
      </c>
      <c r="E2830" s="762" t="s">
        <v>8660</v>
      </c>
      <c r="F2830" s="586" t="s">
        <v>8661</v>
      </c>
      <c r="G2830" s="715" t="s">
        <v>8567</v>
      </c>
      <c r="H2830" s="757">
        <v>18</v>
      </c>
      <c r="I2830" s="758">
        <v>0.81</v>
      </c>
      <c r="J2830" s="758">
        <v>7.0350000000000001</v>
      </c>
      <c r="K2830" s="684" t="s">
        <v>9173</v>
      </c>
      <c r="L2830" s="445">
        <v>8993.7783064586911</v>
      </c>
      <c r="M2830" s="698">
        <f>L2830*ЗМІСТ!$E$13/1000*1.2</f>
        <v>567.18219611398183</v>
      </c>
      <c r="N2830" s="874"/>
      <c r="O2830" s="875"/>
      <c r="P2830" s="1033"/>
      <c r="Q2830" s="887"/>
      <c r="R2830" s="672"/>
      <c r="S2830" s="670"/>
      <c r="T2830" s="671"/>
      <c r="U2830" s="425"/>
      <c r="V2830" s="760"/>
      <c r="W2830" s="760"/>
    </row>
    <row r="2831" spans="1:23" s="759" customFormat="1" ht="13.5" customHeight="1" outlineLevel="1">
      <c r="A2831" s="425"/>
      <c r="B2831" s="170">
        <f t="shared" si="45"/>
        <v>2824</v>
      </c>
      <c r="C2831" s="466"/>
      <c r="D2831" s="761" t="s">
        <v>8728</v>
      </c>
      <c r="E2831" s="762" t="s">
        <v>8662</v>
      </c>
      <c r="F2831" s="586" t="s">
        <v>8663</v>
      </c>
      <c r="G2831" s="715" t="s">
        <v>8567</v>
      </c>
      <c r="H2831" s="757">
        <v>18</v>
      </c>
      <c r="I2831" s="758">
        <v>1.33</v>
      </c>
      <c r="J2831" s="758">
        <v>10.535</v>
      </c>
      <c r="K2831" s="684" t="s">
        <v>9173</v>
      </c>
      <c r="L2831" s="445">
        <v>13974.193508096716</v>
      </c>
      <c r="M2831" s="698">
        <f>L2831*ЗМІСТ!$E$13/1000*1.2</f>
        <v>881.26630352364975</v>
      </c>
      <c r="N2831" s="874"/>
      <c r="O2831" s="875"/>
      <c r="P2831" s="1033"/>
      <c r="Q2831" s="887"/>
      <c r="R2831" s="672"/>
      <c r="S2831" s="670"/>
      <c r="T2831" s="671"/>
      <c r="U2831" s="425"/>
      <c r="V2831" s="760"/>
      <c r="W2831" s="760"/>
    </row>
    <row r="2832" spans="1:23" s="759" customFormat="1" ht="13.5" customHeight="1" outlineLevel="1">
      <c r="A2832" s="425"/>
      <c r="B2832" s="170">
        <f t="shared" si="45"/>
        <v>2825</v>
      </c>
      <c r="C2832" s="466"/>
      <c r="D2832" s="761" t="s">
        <v>8729</v>
      </c>
      <c r="E2832" s="762" t="s">
        <v>8664</v>
      </c>
      <c r="F2832" s="586" t="s">
        <v>8665</v>
      </c>
      <c r="G2832" s="715" t="s">
        <v>8567</v>
      </c>
      <c r="H2832" s="757">
        <v>24</v>
      </c>
      <c r="I2832" s="758">
        <v>0.49</v>
      </c>
      <c r="J2832" s="758">
        <v>2.4849999999999999</v>
      </c>
      <c r="K2832" s="684" t="s">
        <v>9173</v>
      </c>
      <c r="L2832" s="445">
        <v>6446.3311593302742</v>
      </c>
      <c r="M2832" s="698">
        <f>L2832*ЗМІСТ!$E$13/1000*1.2</f>
        <v>406.5303968190189</v>
      </c>
      <c r="N2832" s="874"/>
      <c r="O2832" s="875"/>
      <c r="P2832" s="1033"/>
      <c r="Q2832" s="887"/>
      <c r="R2832" s="672"/>
      <c r="S2832" s="670"/>
      <c r="T2832" s="671"/>
      <c r="U2832" s="425"/>
      <c r="V2832" s="760"/>
      <c r="W2832" s="760"/>
    </row>
    <row r="2833" spans="1:23" s="759" customFormat="1" ht="13.5" customHeight="1" outlineLevel="1">
      <c r="A2833" s="425"/>
      <c r="B2833" s="170">
        <f t="shared" si="45"/>
        <v>2826</v>
      </c>
      <c r="C2833" s="466"/>
      <c r="D2833" s="761" t="s">
        <v>8730</v>
      </c>
      <c r="E2833" s="762" t="s">
        <v>8666</v>
      </c>
      <c r="F2833" s="586" t="s">
        <v>8667</v>
      </c>
      <c r="G2833" s="715" t="s">
        <v>8567</v>
      </c>
      <c r="H2833" s="757">
        <v>24</v>
      </c>
      <c r="I2833" s="758">
        <v>0.76</v>
      </c>
      <c r="J2833" s="758">
        <v>6.93</v>
      </c>
      <c r="K2833" s="684" t="s">
        <v>9173</v>
      </c>
      <c r="L2833" s="445">
        <v>7891.2821975010838</v>
      </c>
      <c r="M2833" s="698">
        <f>L2833*ЗМІСТ!$E$13/1000*1.2</f>
        <v>497.65455789805662</v>
      </c>
      <c r="N2833" s="874"/>
      <c r="O2833" s="875"/>
      <c r="P2833" s="1033"/>
      <c r="Q2833" s="887"/>
      <c r="R2833" s="672"/>
      <c r="S2833" s="670"/>
      <c r="T2833" s="671"/>
      <c r="U2833" s="425"/>
      <c r="V2833" s="760"/>
      <c r="W2833" s="760"/>
    </row>
    <row r="2834" spans="1:23" s="759" customFormat="1" ht="13.5" customHeight="1" outlineLevel="1">
      <c r="A2834" s="425"/>
      <c r="B2834" s="170">
        <f t="shared" si="45"/>
        <v>2827</v>
      </c>
      <c r="C2834" s="466"/>
      <c r="D2834" s="761" t="s">
        <v>8731</v>
      </c>
      <c r="E2834" s="762" t="s">
        <v>8668</v>
      </c>
      <c r="F2834" s="586" t="s">
        <v>8669</v>
      </c>
      <c r="G2834" s="715" t="s">
        <v>8567</v>
      </c>
      <c r="H2834" s="757">
        <v>18</v>
      </c>
      <c r="I2834" s="758">
        <v>0.9</v>
      </c>
      <c r="J2834" s="758">
        <v>9.9659999999999993</v>
      </c>
      <c r="K2834" s="684" t="s">
        <v>9173</v>
      </c>
      <c r="L2834" s="445">
        <v>9285.6311896178686</v>
      </c>
      <c r="M2834" s="698">
        <f>L2834*ЗМІСТ!$E$13/1000*1.2</f>
        <v>585.58755964107081</v>
      </c>
      <c r="N2834" s="874"/>
      <c r="O2834" s="875"/>
      <c r="P2834" s="1033"/>
      <c r="Q2834" s="887"/>
      <c r="R2834" s="672"/>
      <c r="S2834" s="670"/>
      <c r="T2834" s="671"/>
      <c r="U2834" s="425"/>
      <c r="V2834" s="760"/>
      <c r="W2834" s="760"/>
    </row>
    <row r="2835" spans="1:23" s="759" customFormat="1" ht="13.5" customHeight="1" outlineLevel="1">
      <c r="A2835" s="425"/>
      <c r="B2835" s="170">
        <f t="shared" si="45"/>
        <v>2828</v>
      </c>
      <c r="C2835" s="466"/>
      <c r="D2835" s="761" t="s">
        <v>8732</v>
      </c>
      <c r="E2835" s="762" t="s">
        <v>8670</v>
      </c>
      <c r="F2835" s="586" t="s">
        <v>8671</v>
      </c>
      <c r="G2835" s="715" t="s">
        <v>8567</v>
      </c>
      <c r="H2835" s="757">
        <v>18</v>
      </c>
      <c r="I2835" s="758">
        <v>1.04</v>
      </c>
      <c r="J2835" s="758">
        <v>13.266</v>
      </c>
      <c r="K2835" s="684" t="s">
        <v>9173</v>
      </c>
      <c r="L2835" s="445">
        <v>11566.035322506761</v>
      </c>
      <c r="M2835" s="698">
        <f>L2835*ЗМІСТ!$E$13/1000*1.2</f>
        <v>729.3986010129147</v>
      </c>
      <c r="N2835" s="874"/>
      <c r="O2835" s="875"/>
      <c r="P2835" s="1033"/>
      <c r="Q2835" s="887"/>
      <c r="R2835" s="672"/>
      <c r="S2835" s="670"/>
      <c r="T2835" s="671"/>
      <c r="U2835" s="425"/>
      <c r="V2835" s="760"/>
      <c r="W2835" s="760"/>
    </row>
    <row r="2836" spans="1:23" s="759" customFormat="1" ht="13.5" customHeight="1" outlineLevel="1">
      <c r="A2836" s="425"/>
      <c r="B2836" s="170">
        <f t="shared" si="45"/>
        <v>2829</v>
      </c>
      <c r="C2836" s="466"/>
      <c r="D2836" s="761" t="s">
        <v>8733</v>
      </c>
      <c r="E2836" s="762" t="s">
        <v>8672</v>
      </c>
      <c r="F2836" s="586" t="s">
        <v>8673</v>
      </c>
      <c r="G2836" s="715" t="s">
        <v>8567</v>
      </c>
      <c r="H2836" s="757">
        <v>12</v>
      </c>
      <c r="I2836" s="758">
        <v>1.61</v>
      </c>
      <c r="J2836" s="758">
        <v>19.866</v>
      </c>
      <c r="K2836" s="684" t="s">
        <v>9173</v>
      </c>
      <c r="L2836" s="445">
        <v>16539.770947571491</v>
      </c>
      <c r="M2836" s="698">
        <f>L2836*ЗМІСТ!$E$13/1000*1.2</f>
        <v>1043.0614686742967</v>
      </c>
      <c r="N2836" s="874"/>
      <c r="O2836" s="875"/>
      <c r="P2836" s="1033"/>
      <c r="Q2836" s="887"/>
      <c r="R2836" s="672"/>
      <c r="S2836" s="670"/>
      <c r="T2836" s="671"/>
      <c r="U2836" s="425"/>
      <c r="V2836" s="760"/>
      <c r="W2836" s="760"/>
    </row>
    <row r="2837" spans="1:23" s="759" customFormat="1" ht="13.5" customHeight="1" outlineLevel="1">
      <c r="A2837" s="425"/>
      <c r="B2837" s="170">
        <f t="shared" si="45"/>
        <v>2830</v>
      </c>
      <c r="C2837" s="466"/>
      <c r="D2837" s="761" t="s">
        <v>8734</v>
      </c>
      <c r="E2837" s="762" t="s">
        <v>8674</v>
      </c>
      <c r="F2837" s="586" t="s">
        <v>8675</v>
      </c>
      <c r="G2837" s="715" t="s">
        <v>8567</v>
      </c>
      <c r="H2837" s="757">
        <v>12</v>
      </c>
      <c r="I2837" s="758">
        <v>2.1</v>
      </c>
      <c r="J2837" s="758">
        <v>26.466000000000001</v>
      </c>
      <c r="K2837" s="684" t="s">
        <v>9173</v>
      </c>
      <c r="L2837" s="445">
        <v>20963.030322588525</v>
      </c>
      <c r="M2837" s="698">
        <f>L2837*ЗМІСТ!$E$13/1000*1.2</f>
        <v>1322.0091901788712</v>
      </c>
      <c r="N2837" s="874"/>
      <c r="O2837" s="875"/>
      <c r="P2837" s="1033"/>
      <c r="Q2837" s="887"/>
      <c r="R2837" s="672"/>
      <c r="S2837" s="670"/>
      <c r="T2837" s="671"/>
      <c r="U2837" s="425"/>
      <c r="V2837" s="760"/>
      <c r="W2837" s="760"/>
    </row>
    <row r="2838" spans="1:23" s="759" customFormat="1" ht="13.5" customHeight="1" outlineLevel="1">
      <c r="A2838" s="425"/>
      <c r="B2838" s="170">
        <f t="shared" si="45"/>
        <v>2831</v>
      </c>
      <c r="C2838" s="466"/>
      <c r="D2838" s="761" t="s">
        <v>8735</v>
      </c>
      <c r="E2838" s="762" t="s">
        <v>8676</v>
      </c>
      <c r="F2838" s="586" t="s">
        <v>8677</v>
      </c>
      <c r="G2838" s="715" t="s">
        <v>8567</v>
      </c>
      <c r="H2838" s="757">
        <v>6</v>
      </c>
      <c r="I2838" s="758">
        <v>2.71</v>
      </c>
      <c r="J2838" s="758">
        <v>33.066000000000003</v>
      </c>
      <c r="K2838" s="684" t="s">
        <v>9173</v>
      </c>
      <c r="L2838" s="445">
        <v>26126.656965693572</v>
      </c>
      <c r="M2838" s="698">
        <f>L2838*ЗМІСТ!$E$13/1000*1.2</f>
        <v>1647.6473146193848</v>
      </c>
      <c r="N2838" s="874"/>
      <c r="O2838" s="875"/>
      <c r="P2838" s="1033"/>
      <c r="Q2838" s="887"/>
      <c r="R2838" s="672"/>
      <c r="S2838" s="670"/>
      <c r="T2838" s="671"/>
      <c r="U2838" s="425"/>
      <c r="V2838" s="760"/>
      <c r="W2838" s="760"/>
    </row>
    <row r="2839" spans="1:23" s="759" customFormat="1" ht="13.5" customHeight="1" outlineLevel="1">
      <c r="A2839" s="425"/>
      <c r="B2839" s="170">
        <f t="shared" si="45"/>
        <v>2832</v>
      </c>
      <c r="C2839" s="466"/>
      <c r="D2839" s="761" t="s">
        <v>8736</v>
      </c>
      <c r="E2839" s="762" t="s">
        <v>8678</v>
      </c>
      <c r="F2839" s="586" t="s">
        <v>8679</v>
      </c>
      <c r="G2839" s="715" t="s">
        <v>8567</v>
      </c>
      <c r="H2839" s="757">
        <v>24</v>
      </c>
      <c r="I2839" s="758">
        <v>0.71</v>
      </c>
      <c r="J2839" s="758">
        <v>3.3660000000000001</v>
      </c>
      <c r="K2839" s="684" t="s">
        <v>9173</v>
      </c>
      <c r="L2839" s="445">
        <v>7518.7410683948092</v>
      </c>
      <c r="M2839" s="698">
        <f>L2839*ЗМІСТ!$E$13/1000*1.2</f>
        <v>474.16068373867927</v>
      </c>
      <c r="N2839" s="874"/>
      <c r="O2839" s="875"/>
      <c r="P2839" s="1033"/>
      <c r="Q2839" s="887"/>
      <c r="R2839" s="672"/>
      <c r="S2839" s="670"/>
      <c r="T2839" s="671"/>
      <c r="U2839" s="425"/>
      <c r="V2839" s="760"/>
      <c r="W2839" s="760"/>
    </row>
    <row r="2840" spans="1:23" s="759" customFormat="1" ht="13.5" customHeight="1" outlineLevel="1">
      <c r="A2840" s="425"/>
      <c r="B2840" s="170">
        <f t="shared" si="45"/>
        <v>2833</v>
      </c>
      <c r="C2840" s="466"/>
      <c r="D2840" s="761" t="s">
        <v>8737</v>
      </c>
      <c r="E2840" s="762" t="s">
        <v>8680</v>
      </c>
      <c r="F2840" s="586" t="s">
        <v>8681</v>
      </c>
      <c r="G2840" s="763" t="s">
        <v>8568</v>
      </c>
      <c r="H2840" s="757">
        <v>10</v>
      </c>
      <c r="I2840" s="758">
        <v>0.11</v>
      </c>
      <c r="J2840" s="758">
        <v>0.152</v>
      </c>
      <c r="K2840" s="684" t="s">
        <v>9173</v>
      </c>
      <c r="L2840" s="445">
        <v>11581.218749943217</v>
      </c>
      <c r="M2840" s="698">
        <f>L2840*ЗМІСТ!$E$13/1000*1.2</f>
        <v>730.35612625141891</v>
      </c>
      <c r="N2840" s="874"/>
      <c r="O2840" s="875"/>
      <c r="P2840" s="1033"/>
      <c r="Q2840" s="887"/>
      <c r="R2840" s="672"/>
      <c r="S2840" s="670"/>
      <c r="T2840" s="671"/>
      <c r="U2840" s="425"/>
      <c r="V2840" s="760"/>
      <c r="W2840" s="760"/>
    </row>
    <row r="2841" spans="1:23" s="759" customFormat="1" ht="13.5" customHeight="1" outlineLevel="1">
      <c r="A2841" s="425"/>
      <c r="B2841" s="170">
        <f t="shared" si="45"/>
        <v>2834</v>
      </c>
      <c r="C2841" s="466"/>
      <c r="D2841" s="761" t="s">
        <v>8738</v>
      </c>
      <c r="E2841" s="762" t="s">
        <v>8682</v>
      </c>
      <c r="F2841" s="586" t="s">
        <v>6478</v>
      </c>
      <c r="G2841" s="763" t="s">
        <v>8568</v>
      </c>
      <c r="H2841" s="757">
        <v>10</v>
      </c>
      <c r="I2841" s="758">
        <v>0.21099999999999999</v>
      </c>
      <c r="J2841" s="758">
        <v>0.28749999999999998</v>
      </c>
      <c r="K2841" s="684" t="s">
        <v>9173</v>
      </c>
      <c r="L2841" s="445">
        <v>4361.375</v>
      </c>
      <c r="M2841" s="698">
        <f>L2841*ЗМІСТ!$E$13/1000*1.2</f>
        <v>275.04505517999996</v>
      </c>
      <c r="N2841" s="874"/>
      <c r="O2841" s="875"/>
      <c r="P2841" s="1033"/>
      <c r="Q2841" s="887"/>
      <c r="R2841" s="672"/>
      <c r="S2841" s="670"/>
      <c r="T2841" s="671"/>
      <c r="U2841" s="425"/>
      <c r="V2841" s="760"/>
      <c r="W2841" s="760"/>
    </row>
    <row r="2842" spans="1:23" s="759" customFormat="1" ht="13.5" customHeight="1" outlineLevel="1">
      <c r="A2842" s="425"/>
      <c r="B2842" s="170">
        <f t="shared" si="45"/>
        <v>2835</v>
      </c>
      <c r="C2842" s="466"/>
      <c r="D2842" s="761" t="s">
        <v>8739</v>
      </c>
      <c r="E2842" s="762" t="s">
        <v>8683</v>
      </c>
      <c r="F2842" s="586" t="s">
        <v>6480</v>
      </c>
      <c r="G2842" s="763" t="s">
        <v>8568</v>
      </c>
      <c r="H2842" s="757">
        <v>10</v>
      </c>
      <c r="I2842" s="758">
        <v>0.251</v>
      </c>
      <c r="J2842" s="758">
        <v>0.34499999999999997</v>
      </c>
      <c r="K2842" s="684" t="s">
        <v>9173</v>
      </c>
      <c r="L2842" s="445">
        <v>4950.75</v>
      </c>
      <c r="M2842" s="698">
        <f>L2842*ЗМІСТ!$E$13/1000*1.2</f>
        <v>312.21330587999995</v>
      </c>
      <c r="N2842" s="874"/>
      <c r="O2842" s="875"/>
      <c r="P2842" s="1033"/>
      <c r="Q2842" s="887"/>
      <c r="R2842" s="672"/>
      <c r="S2842" s="670"/>
      <c r="T2842" s="671"/>
      <c r="U2842" s="425"/>
      <c r="V2842" s="760"/>
      <c r="W2842" s="760"/>
    </row>
    <row r="2843" spans="1:23" s="759" customFormat="1" ht="13.5" customHeight="1" outlineLevel="1">
      <c r="A2843" s="425"/>
      <c r="B2843" s="170">
        <f t="shared" si="45"/>
        <v>2836</v>
      </c>
      <c r="C2843" s="466"/>
      <c r="D2843" s="761" t="s">
        <v>8740</v>
      </c>
      <c r="E2843" s="762" t="s">
        <v>8684</v>
      </c>
      <c r="F2843" s="586" t="s">
        <v>6482</v>
      </c>
      <c r="G2843" s="763" t="s">
        <v>8568</v>
      </c>
      <c r="H2843" s="757">
        <v>10</v>
      </c>
      <c r="I2843" s="758">
        <v>0.38600000000000001</v>
      </c>
      <c r="J2843" s="758">
        <v>0.40250000000000002</v>
      </c>
      <c r="K2843" s="684" t="s">
        <v>9173</v>
      </c>
      <c r="L2843" s="445">
        <v>5893.7499999999991</v>
      </c>
      <c r="M2843" s="698">
        <f>L2843*ЗМІСТ!$E$13/1000*1.2</f>
        <v>371.68250699999987</v>
      </c>
      <c r="N2843" s="874"/>
      <c r="O2843" s="875"/>
      <c r="P2843" s="1033"/>
      <c r="Q2843" s="887"/>
      <c r="R2843" s="672"/>
      <c r="S2843" s="670"/>
      <c r="T2843" s="671"/>
      <c r="U2843" s="425"/>
      <c r="V2843" s="760"/>
      <c r="W2843" s="760"/>
    </row>
    <row r="2844" spans="1:23" s="759" customFormat="1" ht="13.5" customHeight="1" outlineLevel="1">
      <c r="A2844" s="425"/>
      <c r="B2844" s="170">
        <f t="shared" si="45"/>
        <v>2837</v>
      </c>
      <c r="C2844" s="466"/>
      <c r="D2844" s="761" t="s">
        <v>8741</v>
      </c>
      <c r="E2844" s="762" t="s">
        <v>8685</v>
      </c>
      <c r="F2844" s="586" t="s">
        <v>6484</v>
      </c>
      <c r="G2844" s="763" t="s">
        <v>8568</v>
      </c>
      <c r="H2844" s="757">
        <v>10</v>
      </c>
      <c r="I2844" s="758">
        <v>0.496</v>
      </c>
      <c r="J2844" s="758">
        <v>0.51749999999999996</v>
      </c>
      <c r="K2844" s="684" t="s">
        <v>9173</v>
      </c>
      <c r="L2844" s="445">
        <v>7956.5625001135631</v>
      </c>
      <c r="M2844" s="698">
        <f>L2844*ЗМІСТ!$E$13/1000*1.2</f>
        <v>501.77138445716167</v>
      </c>
      <c r="N2844" s="874"/>
      <c r="O2844" s="875"/>
      <c r="P2844" s="1033"/>
      <c r="Q2844" s="887"/>
      <c r="R2844" s="672"/>
      <c r="S2844" s="670"/>
      <c r="T2844" s="671"/>
      <c r="U2844" s="425"/>
      <c r="V2844" s="760"/>
      <c r="W2844" s="760"/>
    </row>
    <row r="2845" spans="1:23" s="759" customFormat="1" ht="13.5" customHeight="1" outlineLevel="1">
      <c r="A2845" s="425"/>
      <c r="B2845" s="170">
        <f t="shared" si="45"/>
        <v>2838</v>
      </c>
      <c r="C2845" s="466"/>
      <c r="D2845" s="761" t="s">
        <v>8742</v>
      </c>
      <c r="E2845" s="762" t="s">
        <v>8686</v>
      </c>
      <c r="F2845" s="586" t="s">
        <v>6486</v>
      </c>
      <c r="G2845" s="763" t="s">
        <v>8568</v>
      </c>
      <c r="H2845" s="757">
        <v>10</v>
      </c>
      <c r="I2845" s="758">
        <v>0.63200000000000001</v>
      </c>
      <c r="J2845" s="758">
        <v>0.63249999999999995</v>
      </c>
      <c r="K2845" s="684" t="s">
        <v>9173</v>
      </c>
      <c r="L2845" s="445">
        <v>8899.5625001135631</v>
      </c>
      <c r="M2845" s="698">
        <f>L2845*ЗМІСТ!$E$13/1000*1.2</f>
        <v>561.24058557716171</v>
      </c>
      <c r="N2845" s="874"/>
      <c r="O2845" s="875"/>
      <c r="P2845" s="1033"/>
      <c r="Q2845" s="887"/>
      <c r="R2845" s="672"/>
      <c r="S2845" s="670"/>
      <c r="T2845" s="671"/>
      <c r="U2845" s="425"/>
      <c r="V2845" s="760"/>
      <c r="W2845" s="760"/>
    </row>
    <row r="2846" spans="1:23" s="759" customFormat="1" ht="13.5" customHeight="1" outlineLevel="1">
      <c r="A2846" s="425"/>
      <c r="B2846" s="170">
        <f t="shared" si="45"/>
        <v>2839</v>
      </c>
      <c r="C2846" s="466"/>
      <c r="D2846" s="761" t="s">
        <v>8743</v>
      </c>
      <c r="E2846" s="762" t="s">
        <v>8687</v>
      </c>
      <c r="F2846" s="586" t="s">
        <v>6488</v>
      </c>
      <c r="G2846" s="763" t="s">
        <v>8568</v>
      </c>
      <c r="H2846" s="757">
        <v>10</v>
      </c>
      <c r="I2846" s="758">
        <v>0.71299999999999997</v>
      </c>
      <c r="J2846" s="758">
        <v>0.74750000000000005</v>
      </c>
      <c r="K2846" s="684" t="s">
        <v>9173</v>
      </c>
      <c r="L2846" s="445">
        <v>10019.374999999998</v>
      </c>
      <c r="M2846" s="698">
        <f>L2846*ЗМІСТ!$E$13/1000*1.2</f>
        <v>631.86026189999995</v>
      </c>
      <c r="N2846" s="874"/>
      <c r="O2846" s="875"/>
      <c r="P2846" s="1033"/>
      <c r="Q2846" s="887"/>
      <c r="R2846" s="672"/>
      <c r="S2846" s="670"/>
      <c r="T2846" s="671"/>
      <c r="U2846" s="425"/>
      <c r="V2846" s="760"/>
      <c r="W2846" s="760"/>
    </row>
    <row r="2847" spans="1:23" s="759" customFormat="1" ht="13.5" customHeight="1" outlineLevel="1">
      <c r="A2847" s="425"/>
      <c r="B2847" s="170">
        <f t="shared" si="45"/>
        <v>2840</v>
      </c>
      <c r="C2847" s="466"/>
      <c r="D2847" s="761" t="s">
        <v>8744</v>
      </c>
      <c r="E2847" s="762" t="s">
        <v>8688</v>
      </c>
      <c r="F2847" s="586" t="s">
        <v>6490</v>
      </c>
      <c r="G2847" s="763" t="s">
        <v>8568</v>
      </c>
      <c r="H2847" s="757">
        <v>10</v>
      </c>
      <c r="I2847" s="758">
        <v>0.82199999999999995</v>
      </c>
      <c r="J2847" s="758">
        <v>0.86250000000000004</v>
      </c>
      <c r="K2847" s="684" t="s">
        <v>9173</v>
      </c>
      <c r="L2847" s="445">
        <v>11463.343749943217</v>
      </c>
      <c r="M2847" s="698">
        <f>L2847*ЗМІСТ!$E$13/1000*1.2</f>
        <v>722.92247611141897</v>
      </c>
      <c r="N2847" s="874"/>
      <c r="O2847" s="875"/>
      <c r="P2847" s="1033"/>
      <c r="Q2847" s="887"/>
      <c r="R2847" s="672"/>
      <c r="S2847" s="670"/>
      <c r="T2847" s="671"/>
      <c r="U2847" s="425"/>
      <c r="V2847" s="760"/>
      <c r="W2847" s="760"/>
    </row>
    <row r="2848" spans="1:23" s="759" customFormat="1" ht="13.5" customHeight="1" outlineLevel="1">
      <c r="A2848" s="425"/>
      <c r="B2848" s="170">
        <f t="shared" si="45"/>
        <v>2841</v>
      </c>
      <c r="C2848" s="466"/>
      <c r="D2848" s="761">
        <v>8595568940100</v>
      </c>
      <c r="E2848" s="762" t="s">
        <v>8689</v>
      </c>
      <c r="F2848" s="586" t="s">
        <v>8690</v>
      </c>
      <c r="G2848" s="763" t="s">
        <v>8568</v>
      </c>
      <c r="H2848" s="757">
        <v>100</v>
      </c>
      <c r="I2848" s="758">
        <v>2.7E-2</v>
      </c>
      <c r="J2848" s="758">
        <v>1.4999999999999999E-2</v>
      </c>
      <c r="K2848" s="684" t="s">
        <v>9173</v>
      </c>
      <c r="L2848" s="445">
        <v>766.18750011356303</v>
      </c>
      <c r="M2848" s="698">
        <f>L2848*ЗМІСТ!$E$13/1000*1.2</f>
        <v>48.318725917161714</v>
      </c>
      <c r="N2848" s="874"/>
      <c r="O2848" s="875"/>
      <c r="P2848" s="1033"/>
      <c r="Q2848" s="887"/>
      <c r="R2848" s="672"/>
      <c r="S2848" s="670"/>
      <c r="T2848" s="671"/>
      <c r="U2848" s="425"/>
      <c r="V2848" s="760"/>
      <c r="W2848" s="760"/>
    </row>
    <row r="2849" spans="1:23" s="759" customFormat="1" ht="13.5" customHeight="1" outlineLevel="1">
      <c r="A2849" s="425"/>
      <c r="B2849" s="170">
        <f t="shared" si="45"/>
        <v>2842</v>
      </c>
      <c r="C2849" s="466"/>
      <c r="D2849" s="761" t="s">
        <v>8745</v>
      </c>
      <c r="E2849" s="762" t="s">
        <v>8691</v>
      </c>
      <c r="F2849" s="586" t="s">
        <v>8692</v>
      </c>
      <c r="G2849" s="763" t="s">
        <v>8568</v>
      </c>
      <c r="H2849" s="757">
        <v>4</v>
      </c>
      <c r="I2849" s="758">
        <v>1.5129999999999999</v>
      </c>
      <c r="J2849" s="758">
        <v>2.13</v>
      </c>
      <c r="K2849" s="684" t="s">
        <v>9173</v>
      </c>
      <c r="L2849" s="445">
        <v>56904.156250056774</v>
      </c>
      <c r="M2849" s="698">
        <f>L2849*ЗМІСТ!$E$13/1000*1.2</f>
        <v>3588.59460508858</v>
      </c>
      <c r="N2849" s="874"/>
      <c r="O2849" s="875"/>
      <c r="P2849" s="1033"/>
      <c r="Q2849" s="887"/>
      <c r="R2849" s="672"/>
      <c r="S2849" s="670"/>
      <c r="T2849" s="671"/>
      <c r="U2849" s="425"/>
      <c r="V2849" s="760"/>
      <c r="W2849" s="760"/>
    </row>
    <row r="2850" spans="1:23" s="759" customFormat="1" ht="13.5" customHeight="1" outlineLevel="1">
      <c r="A2850" s="425"/>
      <c r="B2850" s="170">
        <f t="shared" si="45"/>
        <v>2843</v>
      </c>
      <c r="C2850" s="466"/>
      <c r="D2850" s="761" t="s">
        <v>8746</v>
      </c>
      <c r="E2850" s="762" t="s">
        <v>8693</v>
      </c>
      <c r="F2850" s="586" t="s">
        <v>8694</v>
      </c>
      <c r="G2850" s="763" t="s">
        <v>8568</v>
      </c>
      <c r="H2850" s="757">
        <v>4</v>
      </c>
      <c r="I2850" s="758">
        <v>3.0270000000000001</v>
      </c>
      <c r="J2850" s="758">
        <v>4.26</v>
      </c>
      <c r="K2850" s="684" t="s">
        <v>9173</v>
      </c>
      <c r="L2850" s="445">
        <v>103877.3437499432</v>
      </c>
      <c r="M2850" s="698">
        <f>L2850*ЗМІСТ!$E$13/1000*1.2</f>
        <v>6550.9041858714172</v>
      </c>
      <c r="N2850" s="874"/>
      <c r="O2850" s="875"/>
      <c r="P2850" s="1033"/>
      <c r="Q2850" s="887"/>
      <c r="R2850" s="672"/>
      <c r="S2850" s="670"/>
      <c r="T2850" s="671"/>
      <c r="U2850" s="425"/>
      <c r="V2850" s="760"/>
      <c r="W2850" s="760"/>
    </row>
    <row r="2851" spans="1:23" s="759" customFormat="1" ht="13.5" customHeight="1" outlineLevel="1">
      <c r="A2851" s="425"/>
      <c r="B2851" s="170">
        <f t="shared" si="45"/>
        <v>2844</v>
      </c>
      <c r="C2851" s="466"/>
      <c r="D2851" s="761" t="s">
        <v>8747</v>
      </c>
      <c r="E2851" s="762" t="s">
        <v>8695</v>
      </c>
      <c r="F2851" s="586" t="s">
        <v>8696</v>
      </c>
      <c r="G2851" s="763" t="s">
        <v>8568</v>
      </c>
      <c r="H2851" s="757">
        <v>4</v>
      </c>
      <c r="I2851" s="758">
        <v>4.54</v>
      </c>
      <c r="J2851" s="758">
        <v>6.3686999999999996</v>
      </c>
      <c r="K2851" s="684" t="s">
        <v>9173</v>
      </c>
      <c r="L2851" s="445">
        <v>130487.62499999997</v>
      </c>
      <c r="M2851" s="698">
        <f>L2851*ЗМІСТ!$E$13/1000*1.2</f>
        <v>8229.0507049799962</v>
      </c>
      <c r="N2851" s="874"/>
      <c r="O2851" s="875"/>
      <c r="P2851" s="1033"/>
      <c r="Q2851" s="887"/>
      <c r="R2851" s="672"/>
      <c r="S2851" s="670"/>
      <c r="T2851" s="671"/>
      <c r="U2851" s="425"/>
      <c r="V2851" s="760"/>
      <c r="W2851" s="760"/>
    </row>
    <row r="2852" spans="1:23" s="759" customFormat="1" ht="13.5" customHeight="1" outlineLevel="1">
      <c r="A2852" s="425"/>
      <c r="B2852" s="170">
        <f t="shared" si="45"/>
        <v>2845</v>
      </c>
      <c r="C2852" s="466"/>
      <c r="D2852" s="761" t="s">
        <v>8748</v>
      </c>
      <c r="E2852" s="762" t="s">
        <v>8697</v>
      </c>
      <c r="F2852" s="586" t="s">
        <v>8698</v>
      </c>
      <c r="G2852" s="763" t="s">
        <v>8568</v>
      </c>
      <c r="H2852" s="757">
        <v>10</v>
      </c>
      <c r="I2852" s="758">
        <v>1.7999999999999999E-2</v>
      </c>
      <c r="J2852" s="758">
        <v>1.15E-2</v>
      </c>
      <c r="K2852" s="684" t="s">
        <v>9173</v>
      </c>
      <c r="L2852" s="445">
        <v>648.31250011356315</v>
      </c>
      <c r="M2852" s="698">
        <f>L2852*ЗМІСТ!$E$13/1000*1.2</f>
        <v>40.885075777161724</v>
      </c>
      <c r="N2852" s="874"/>
      <c r="O2852" s="875"/>
      <c r="P2852" s="1033"/>
      <c r="Q2852" s="887"/>
      <c r="R2852" s="672"/>
      <c r="S2852" s="670"/>
      <c r="T2852" s="671"/>
      <c r="U2852" s="425"/>
      <c r="V2852" s="760"/>
      <c r="W2852" s="760"/>
    </row>
    <row r="2853" spans="1:23" s="759" customFormat="1" ht="13.5" customHeight="1" outlineLevel="1">
      <c r="A2853" s="425"/>
      <c r="B2853" s="170">
        <f t="shared" si="45"/>
        <v>2846</v>
      </c>
      <c r="C2853" s="466"/>
      <c r="D2853" s="761" t="s">
        <v>8749</v>
      </c>
      <c r="E2853" s="762" t="s">
        <v>8699</v>
      </c>
      <c r="F2853" s="586" t="s">
        <v>8700</v>
      </c>
      <c r="G2853" s="763" t="s">
        <v>8568</v>
      </c>
      <c r="H2853" s="757">
        <v>2</v>
      </c>
      <c r="I2853" s="758">
        <v>0.19400000000000001</v>
      </c>
      <c r="J2853" s="758">
        <v>0.65</v>
      </c>
      <c r="K2853" s="684" t="s">
        <v>9173</v>
      </c>
      <c r="L2853" s="445">
        <v>9930.9687499432166</v>
      </c>
      <c r="M2853" s="698">
        <f>L2853*ЗМІСТ!$E$13/1000*1.2</f>
        <v>626.28502429141895</v>
      </c>
      <c r="N2853" s="874"/>
      <c r="O2853" s="875"/>
      <c r="P2853" s="1033"/>
      <c r="Q2853" s="887"/>
      <c r="R2853" s="672"/>
      <c r="S2853" s="670"/>
      <c r="T2853" s="671"/>
      <c r="U2853" s="425"/>
      <c r="V2853" s="760"/>
      <c r="W2853" s="760"/>
    </row>
    <row r="2854" spans="1:23" s="759" customFormat="1" ht="13.5" customHeight="1" outlineLevel="1">
      <c r="A2854" s="425"/>
      <c r="B2854" s="170">
        <f t="shared" si="45"/>
        <v>2847</v>
      </c>
      <c r="C2854" s="466"/>
      <c r="D2854" s="761" t="s">
        <v>8750</v>
      </c>
      <c r="E2854" s="762" t="s">
        <v>8701</v>
      </c>
      <c r="F2854" s="586" t="s">
        <v>8702</v>
      </c>
      <c r="G2854" s="763" t="s">
        <v>8568</v>
      </c>
      <c r="H2854" s="757">
        <v>2</v>
      </c>
      <c r="I2854" s="758">
        <v>0.20899999999999999</v>
      </c>
      <c r="J2854" s="758">
        <v>0.51875000000000004</v>
      </c>
      <c r="K2854" s="684" t="s">
        <v>9173</v>
      </c>
      <c r="L2854" s="445">
        <v>9488.9375001135613</v>
      </c>
      <c r="M2854" s="698">
        <f>L2854*ЗМІСТ!$E$13/1000*1.2</f>
        <v>598.40883627716153</v>
      </c>
      <c r="N2854" s="874"/>
      <c r="O2854" s="875"/>
      <c r="P2854" s="1033"/>
      <c r="Q2854" s="887"/>
      <c r="R2854" s="672"/>
      <c r="S2854" s="670"/>
      <c r="T2854" s="671"/>
      <c r="U2854" s="425"/>
      <c r="V2854" s="760"/>
      <c r="W2854" s="760"/>
    </row>
    <row r="2855" spans="1:23" s="759" customFormat="1" ht="13.5" customHeight="1" outlineLevel="1">
      <c r="A2855" s="425"/>
      <c r="B2855" s="170">
        <f t="shared" si="45"/>
        <v>2848</v>
      </c>
      <c r="C2855" s="466"/>
      <c r="D2855" s="761" t="s">
        <v>8751</v>
      </c>
      <c r="E2855" s="762" t="s">
        <v>8703</v>
      </c>
      <c r="F2855" s="586" t="s">
        <v>8704</v>
      </c>
      <c r="G2855" s="763" t="s">
        <v>8568</v>
      </c>
      <c r="H2855" s="757">
        <v>20</v>
      </c>
      <c r="I2855" s="758">
        <v>4.2999999999999997E-2</v>
      </c>
      <c r="J2855" s="758">
        <v>8.9099999999999999E-2</v>
      </c>
      <c r="K2855" s="684" t="s">
        <v>9173</v>
      </c>
      <c r="L2855" s="445">
        <v>942.99999999999966</v>
      </c>
      <c r="M2855" s="698">
        <f>L2855*ЗМІСТ!$E$13/1000*1.2</f>
        <v>59.469201119999973</v>
      </c>
      <c r="N2855" s="874"/>
      <c r="O2855" s="875"/>
      <c r="P2855" s="1033"/>
      <c r="Q2855" s="887"/>
      <c r="R2855" s="672"/>
      <c r="S2855" s="670"/>
      <c r="T2855" s="671"/>
      <c r="U2855" s="425"/>
      <c r="V2855" s="760"/>
      <c r="W2855" s="760"/>
    </row>
    <row r="2856" spans="1:23" s="759" customFormat="1" ht="13.5" customHeight="1" outlineLevel="1">
      <c r="A2856" s="425"/>
      <c r="B2856" s="170">
        <f t="shared" si="45"/>
        <v>2849</v>
      </c>
      <c r="C2856" s="466"/>
      <c r="D2856" s="761" t="s">
        <v>8752</v>
      </c>
      <c r="E2856" s="762" t="s">
        <v>8705</v>
      </c>
      <c r="F2856" s="586" t="s">
        <v>8762</v>
      </c>
      <c r="G2856" s="763" t="s">
        <v>8568</v>
      </c>
      <c r="H2856" s="757">
        <v>50</v>
      </c>
      <c r="I2856" s="758">
        <v>3.1E-2</v>
      </c>
      <c r="J2856" s="758">
        <v>1.0500000000000001E-2</v>
      </c>
      <c r="K2856" s="684" t="s">
        <v>9173</v>
      </c>
      <c r="L2856" s="445">
        <v>1620.7812500567816</v>
      </c>
      <c r="M2856" s="698">
        <f>L2856*ЗМІСТ!$E$13/1000*1.2</f>
        <v>102.21268942858084</v>
      </c>
      <c r="N2856" s="874"/>
      <c r="O2856" s="875"/>
      <c r="P2856" s="1033"/>
      <c r="Q2856" s="887"/>
      <c r="R2856" s="672"/>
      <c r="S2856" s="670"/>
      <c r="T2856" s="671"/>
      <c r="U2856" s="425"/>
      <c r="V2856" s="760"/>
      <c r="W2856" s="760"/>
    </row>
    <row r="2857" spans="1:23" s="759" customFormat="1" ht="13.5" customHeight="1" outlineLevel="1">
      <c r="A2857" s="425"/>
      <c r="B2857" s="170">
        <f t="shared" si="45"/>
        <v>2850</v>
      </c>
      <c r="C2857" s="466"/>
      <c r="D2857" s="761" t="s">
        <v>8753</v>
      </c>
      <c r="E2857" s="762" t="s">
        <v>8706</v>
      </c>
      <c r="F2857" s="586" t="s">
        <v>6538</v>
      </c>
      <c r="G2857" s="763" t="s">
        <v>8567</v>
      </c>
      <c r="H2857" s="757">
        <v>24</v>
      </c>
      <c r="I2857" s="758">
        <v>0.81</v>
      </c>
      <c r="J2857" s="758">
        <v>14.64</v>
      </c>
      <c r="K2857" s="684" t="s">
        <v>9173</v>
      </c>
      <c r="L2857" s="445">
        <v>23956.858870939144</v>
      </c>
      <c r="M2857" s="698">
        <f>L2857*ЗМІСТ!$E$13/1000*1.2</f>
        <v>1510.8115147394865</v>
      </c>
      <c r="N2857" s="874"/>
      <c r="O2857" s="875"/>
      <c r="P2857" s="1033"/>
      <c r="Q2857" s="887"/>
      <c r="R2857" s="672"/>
      <c r="S2857" s="670"/>
      <c r="T2857" s="671"/>
      <c r="U2857" s="425"/>
      <c r="V2857" s="760"/>
      <c r="W2857" s="760"/>
    </row>
    <row r="2858" spans="1:23" s="759" customFormat="1" ht="13.5" customHeight="1" outlineLevel="1">
      <c r="A2858" s="425"/>
      <c r="B2858" s="170">
        <f t="shared" si="45"/>
        <v>2851</v>
      </c>
      <c r="C2858" s="466"/>
      <c r="D2858" s="761" t="s">
        <v>8754</v>
      </c>
      <c r="E2858" s="762" t="s">
        <v>8707</v>
      </c>
      <c r="F2858" s="586" t="s">
        <v>8708</v>
      </c>
      <c r="G2858" s="763" t="s">
        <v>8567</v>
      </c>
      <c r="H2858" s="757">
        <v>18</v>
      </c>
      <c r="I2858" s="758">
        <v>0.96</v>
      </c>
      <c r="J2858" s="758">
        <v>9.9659999999999993</v>
      </c>
      <c r="K2858" s="684" t="s">
        <v>9173</v>
      </c>
      <c r="L2858" s="445">
        <v>28403.777439611054</v>
      </c>
      <c r="M2858" s="698">
        <f>L2858*ЗМІСТ!$E$13/1000*1.2</f>
        <v>1791.2512758472408</v>
      </c>
      <c r="N2858" s="874"/>
      <c r="O2858" s="875"/>
      <c r="P2858" s="1033"/>
      <c r="Q2858" s="887"/>
      <c r="R2858" s="672"/>
      <c r="S2858" s="670"/>
      <c r="T2858" s="671"/>
      <c r="U2858" s="425"/>
      <c r="V2858" s="760"/>
      <c r="W2858" s="760"/>
    </row>
    <row r="2859" spans="1:23" s="759" customFormat="1" ht="13.5" customHeight="1" outlineLevel="1">
      <c r="A2859" s="425"/>
      <c r="B2859" s="170">
        <f t="shared" si="45"/>
        <v>2852</v>
      </c>
      <c r="C2859" s="466"/>
      <c r="D2859" s="761" t="s">
        <v>8755</v>
      </c>
      <c r="E2859" s="762" t="s">
        <v>8709</v>
      </c>
      <c r="F2859" s="586" t="s">
        <v>6539</v>
      </c>
      <c r="G2859" s="763" t="s">
        <v>8567</v>
      </c>
      <c r="H2859" s="757">
        <v>18</v>
      </c>
      <c r="I2859" s="758">
        <v>1.1100000000000001</v>
      </c>
      <c r="J2859" s="758">
        <v>12.321999999999999</v>
      </c>
      <c r="K2859" s="684" t="s">
        <v>9173</v>
      </c>
      <c r="L2859" s="445">
        <v>36545.291431527963</v>
      </c>
      <c r="M2859" s="698">
        <f>L2859*ЗМІСТ!$E$13/1000*1.2</f>
        <v>2304.6864115912504</v>
      </c>
      <c r="N2859" s="874"/>
      <c r="O2859" s="875"/>
      <c r="P2859" s="1033"/>
      <c r="Q2859" s="887"/>
      <c r="R2859" s="672"/>
      <c r="S2859" s="670"/>
      <c r="T2859" s="671"/>
      <c r="U2859" s="425"/>
      <c r="V2859" s="760"/>
      <c r="W2859" s="760"/>
    </row>
    <row r="2860" spans="1:23" s="759" customFormat="1" ht="13.5" customHeight="1" outlineLevel="1">
      <c r="A2860" s="425"/>
      <c r="B2860" s="170">
        <f t="shared" si="45"/>
        <v>2853</v>
      </c>
      <c r="C2860" s="466"/>
      <c r="D2860" s="761" t="s">
        <v>8756</v>
      </c>
      <c r="E2860" s="762" t="s">
        <v>8710</v>
      </c>
      <c r="F2860" s="586" t="s">
        <v>6540</v>
      </c>
      <c r="G2860" s="763" t="s">
        <v>8567</v>
      </c>
      <c r="H2860" s="757">
        <v>12</v>
      </c>
      <c r="I2860" s="758">
        <v>1.71</v>
      </c>
      <c r="J2860" s="758">
        <v>19.866</v>
      </c>
      <c r="K2860" s="684" t="s">
        <v>9173</v>
      </c>
      <c r="L2860" s="445">
        <v>47681.588185599023</v>
      </c>
      <c r="M2860" s="698">
        <f>L2860*ЗМІСТ!$E$13/1000*1.2</f>
        <v>3006.984048282507</v>
      </c>
      <c r="N2860" s="874"/>
      <c r="O2860" s="875"/>
      <c r="P2860" s="1033"/>
      <c r="Q2860" s="887"/>
      <c r="R2860" s="672"/>
      <c r="S2860" s="670"/>
      <c r="T2860" s="671"/>
      <c r="U2860" s="425"/>
      <c r="V2860" s="760"/>
      <c r="W2860" s="760"/>
    </row>
    <row r="2861" spans="1:23" s="759" customFormat="1" ht="13.5" customHeight="1" outlineLevel="1">
      <c r="A2861" s="425"/>
      <c r="B2861" s="170">
        <f t="shared" ref="B2861:B2924" si="46">B2860+1</f>
        <v>2854</v>
      </c>
      <c r="C2861" s="466"/>
      <c r="D2861" s="761" t="s">
        <v>8757</v>
      </c>
      <c r="E2861" s="762" t="s">
        <v>8711</v>
      </c>
      <c r="F2861" s="586" t="s">
        <v>6541</v>
      </c>
      <c r="G2861" s="763" t="s">
        <v>8567</v>
      </c>
      <c r="H2861" s="757">
        <v>24</v>
      </c>
      <c r="I2861" s="758">
        <v>0.77</v>
      </c>
      <c r="J2861" s="758">
        <v>4.0149999999999997</v>
      </c>
      <c r="K2861" s="684" t="s">
        <v>9173</v>
      </c>
      <c r="L2861" s="445">
        <v>23690.292973822085</v>
      </c>
      <c r="M2861" s="698">
        <f>L2861*ЗМІСТ!$E$13/1000*1.2</f>
        <v>1494.00084565424</v>
      </c>
      <c r="N2861" s="874"/>
      <c r="O2861" s="875"/>
      <c r="P2861" s="1033"/>
      <c r="Q2861" s="887"/>
      <c r="R2861" s="672"/>
      <c r="S2861" s="670"/>
      <c r="T2861" s="671"/>
      <c r="U2861" s="425"/>
      <c r="V2861" s="760"/>
      <c r="W2861" s="760"/>
    </row>
    <row r="2862" spans="1:23" s="759" customFormat="1" ht="13.5" customHeight="1" outlineLevel="1">
      <c r="A2862" s="425"/>
      <c r="B2862" s="170">
        <f t="shared" si="46"/>
        <v>2855</v>
      </c>
      <c r="C2862" s="466"/>
      <c r="D2862" s="761" t="s">
        <v>8758</v>
      </c>
      <c r="E2862" s="762" t="s">
        <v>8712</v>
      </c>
      <c r="F2862" s="586" t="s">
        <v>6542</v>
      </c>
      <c r="G2862" s="763" t="s">
        <v>8568</v>
      </c>
      <c r="H2862" s="757">
        <v>10</v>
      </c>
      <c r="I2862" s="758">
        <v>0.11</v>
      </c>
      <c r="J2862" s="758">
        <v>0.152</v>
      </c>
      <c r="K2862" s="684" t="s">
        <v>9173</v>
      </c>
      <c r="L2862" s="445">
        <v>19390.43750011356</v>
      </c>
      <c r="M2862" s="698">
        <f>L2862*ЗМІСТ!$E$13/1000*1.2</f>
        <v>1222.8354480371615</v>
      </c>
      <c r="N2862" s="874"/>
      <c r="O2862" s="875"/>
      <c r="P2862" s="1033"/>
      <c r="Q2862" s="887"/>
      <c r="R2862" s="672"/>
      <c r="S2862" s="670"/>
      <c r="T2862" s="671"/>
      <c r="U2862" s="425"/>
      <c r="V2862" s="760"/>
      <c r="W2862" s="760"/>
    </row>
    <row r="2863" spans="1:23" s="759" customFormat="1" ht="13.5" customHeight="1" outlineLevel="1">
      <c r="A2863" s="425"/>
      <c r="B2863" s="170">
        <f t="shared" si="46"/>
        <v>2856</v>
      </c>
      <c r="C2863" s="466"/>
      <c r="D2863" s="761" t="s">
        <v>8759</v>
      </c>
      <c r="E2863" s="762" t="s">
        <v>8713</v>
      </c>
      <c r="F2863" s="586" t="s">
        <v>6543</v>
      </c>
      <c r="G2863" s="763" t="s">
        <v>8568</v>
      </c>
      <c r="H2863" s="757">
        <v>100</v>
      </c>
      <c r="I2863" s="758">
        <v>2.7E-2</v>
      </c>
      <c r="J2863" s="758">
        <v>1.4999999999999999E-2</v>
      </c>
      <c r="K2863" s="684" t="s">
        <v>9173</v>
      </c>
      <c r="L2863" s="445">
        <v>1620.7812500567816</v>
      </c>
      <c r="M2863" s="698">
        <f>L2863*ЗМІСТ!$E$13/1000*1.2</f>
        <v>102.21268942858084</v>
      </c>
      <c r="N2863" s="874"/>
      <c r="O2863" s="875"/>
      <c r="P2863" s="1033"/>
      <c r="Q2863" s="887"/>
      <c r="R2863" s="672"/>
      <c r="S2863" s="670"/>
      <c r="T2863" s="671"/>
      <c r="U2863" s="425"/>
      <c r="V2863" s="760"/>
      <c r="W2863" s="760"/>
    </row>
    <row r="2864" spans="1:23" s="759" customFormat="1" ht="13.5" customHeight="1" outlineLevel="1">
      <c r="A2864" s="425"/>
      <c r="B2864" s="170">
        <f t="shared" si="46"/>
        <v>2857</v>
      </c>
      <c r="C2864" s="466"/>
      <c r="D2864" s="761" t="s">
        <v>8760</v>
      </c>
      <c r="E2864" s="762" t="s">
        <v>8714</v>
      </c>
      <c r="F2864" s="586" t="s">
        <v>6544</v>
      </c>
      <c r="G2864" s="763" t="s">
        <v>8568</v>
      </c>
      <c r="H2864" s="757">
        <v>100</v>
      </c>
      <c r="I2864" s="758">
        <v>1.7999999999999999E-2</v>
      </c>
      <c r="J2864" s="758">
        <v>1.15E-2</v>
      </c>
      <c r="K2864" s="684" t="s">
        <v>9173</v>
      </c>
      <c r="L2864" s="445">
        <v>1473.4375001135629</v>
      </c>
      <c r="M2864" s="698">
        <f>L2864*ЗМІСТ!$E$13/1000*1.2</f>
        <v>92.920626757161699</v>
      </c>
      <c r="N2864" s="874"/>
      <c r="O2864" s="875"/>
      <c r="P2864" s="1033"/>
      <c r="Q2864" s="887"/>
      <c r="R2864" s="672"/>
      <c r="S2864" s="670"/>
      <c r="T2864" s="671"/>
      <c r="U2864" s="425"/>
      <c r="V2864" s="760"/>
      <c r="W2864" s="760"/>
    </row>
    <row r="2865" spans="1:23" s="759" customFormat="1" ht="13.5" customHeight="1" outlineLevel="1">
      <c r="A2865" s="425"/>
      <c r="B2865" s="170">
        <f t="shared" si="46"/>
        <v>2858</v>
      </c>
      <c r="C2865" s="466"/>
      <c r="D2865" s="761" t="s">
        <v>8761</v>
      </c>
      <c r="E2865" s="762" t="s">
        <v>8715</v>
      </c>
      <c r="F2865" s="586" t="s">
        <v>6545</v>
      </c>
      <c r="G2865" s="763" t="s">
        <v>8568</v>
      </c>
      <c r="H2865" s="757">
        <v>20</v>
      </c>
      <c r="I2865" s="758">
        <v>4.2999999999999997E-2</v>
      </c>
      <c r="J2865" s="758">
        <v>8.9099999999999999E-2</v>
      </c>
      <c r="K2865" s="684" t="s">
        <v>9173</v>
      </c>
      <c r="L2865" s="445">
        <v>2711.1249999999995</v>
      </c>
      <c r="M2865" s="698">
        <f>L2865*ЗМІСТ!$E$13/1000*1.2</f>
        <v>170.97395321999997</v>
      </c>
      <c r="N2865" s="874"/>
      <c r="O2865" s="875"/>
      <c r="P2865" s="1033"/>
      <c r="Q2865" s="887"/>
      <c r="R2865" s="672"/>
      <c r="S2865" s="670"/>
      <c r="T2865" s="671"/>
      <c r="U2865" s="425"/>
      <c r="V2865" s="760"/>
      <c r="W2865" s="760"/>
    </row>
    <row r="2866" spans="1:23" s="830" customFormat="1" ht="13.5" customHeight="1" outlineLevel="1">
      <c r="A2866" s="425"/>
      <c r="B2866" s="170">
        <f t="shared" si="46"/>
        <v>2859</v>
      </c>
      <c r="C2866" s="466"/>
      <c r="D2866" s="451">
        <v>8595568935458</v>
      </c>
      <c r="E2866" s="535" t="s">
        <v>1546</v>
      </c>
      <c r="F2866" s="699" t="s">
        <v>7146</v>
      </c>
      <c r="G2866" s="715" t="s">
        <v>8567</v>
      </c>
      <c r="H2866" s="723">
        <v>16</v>
      </c>
      <c r="I2866" s="684">
        <v>0.55000000000000004</v>
      </c>
      <c r="J2866" s="684">
        <v>2.8831000000000002</v>
      </c>
      <c r="K2866" s="684" t="s">
        <v>9173</v>
      </c>
      <c r="L2866" s="445">
        <v>3421.6262338913398</v>
      </c>
      <c r="M2866" s="446">
        <f>L2866*ЗМІСТ!$E$13/1000*1.2</f>
        <v>215.780889353926</v>
      </c>
      <c r="N2866" s="874">
        <v>-0.12003632955063624</v>
      </c>
      <c r="O2866" s="875"/>
      <c r="P2866" s="1033"/>
      <c r="Q2866" s="887"/>
      <c r="R2866" s="672"/>
      <c r="S2866" s="670"/>
      <c r="T2866" s="671"/>
      <c r="U2866" s="425"/>
      <c r="V2866" s="831"/>
      <c r="W2866" s="831"/>
    </row>
    <row r="2867" spans="1:23" s="830" customFormat="1" ht="13.5" customHeight="1" outlineLevel="1">
      <c r="A2867" s="425"/>
      <c r="B2867" s="170">
        <f t="shared" si="46"/>
        <v>2860</v>
      </c>
      <c r="C2867" s="466"/>
      <c r="D2867" s="451">
        <v>8595568935175</v>
      </c>
      <c r="E2867" s="535" t="s">
        <v>1486</v>
      </c>
      <c r="F2867" s="699" t="s">
        <v>7154</v>
      </c>
      <c r="G2867" s="715" t="s">
        <v>8567</v>
      </c>
      <c r="H2867" s="723">
        <v>96</v>
      </c>
      <c r="I2867" s="684">
        <v>0.1</v>
      </c>
      <c r="J2867" s="684">
        <v>0.26852340000000002</v>
      </c>
      <c r="K2867" s="684" t="s">
        <v>9173</v>
      </c>
      <c r="L2867" s="445">
        <v>700.48438632916634</v>
      </c>
      <c r="M2867" s="446">
        <f>L2867*ЗМІСТ!$E$13/1000*1.2</f>
        <v>44.175235261960736</v>
      </c>
      <c r="N2867" s="874">
        <v>-0.10420798373014258</v>
      </c>
      <c r="O2867" s="875"/>
      <c r="P2867" s="1033"/>
      <c r="Q2867" s="887"/>
      <c r="R2867" s="672"/>
      <c r="S2867" s="670"/>
      <c r="T2867" s="671"/>
      <c r="U2867" s="425"/>
      <c r="V2867" s="831"/>
      <c r="W2867" s="831"/>
    </row>
    <row r="2868" spans="1:23" s="830" customFormat="1" ht="13.5" customHeight="1" outlineLevel="1">
      <c r="A2868" s="425"/>
      <c r="B2868" s="170">
        <f t="shared" si="46"/>
        <v>2861</v>
      </c>
      <c r="C2868" s="466"/>
      <c r="D2868" s="451">
        <v>8595568936264</v>
      </c>
      <c r="E2868" s="535" t="s">
        <v>5081</v>
      </c>
      <c r="F2868" s="699" t="s">
        <v>5082</v>
      </c>
      <c r="G2868" s="715" t="s">
        <v>8568</v>
      </c>
      <c r="H2868" s="723">
        <v>100</v>
      </c>
      <c r="I2868" s="684">
        <v>4.3999999999999997E-2</v>
      </c>
      <c r="J2868" s="684">
        <v>0.28470000000000001</v>
      </c>
      <c r="K2868" s="684" t="s">
        <v>9173</v>
      </c>
      <c r="L2868" s="445">
        <v>1251.7763709255225</v>
      </c>
      <c r="M2868" s="446">
        <f>L2868*ЗМІСТ!$E$13/1000*1.2</f>
        <v>78.941824771827797</v>
      </c>
      <c r="N2868" s="874"/>
      <c r="O2868" s="875"/>
      <c r="P2868" s="1033"/>
      <c r="Q2868" s="887"/>
      <c r="R2868" s="672"/>
      <c r="S2868" s="670"/>
      <c r="T2868" s="671"/>
      <c r="U2868" s="425"/>
      <c r="V2868" s="831"/>
      <c r="W2868" s="831"/>
    </row>
    <row r="2869" spans="1:23" s="830" customFormat="1" ht="13.5" customHeight="1" outlineLevel="1">
      <c r="A2869" s="425"/>
      <c r="B2869" s="170">
        <f t="shared" si="46"/>
        <v>2862</v>
      </c>
      <c r="C2869" s="466"/>
      <c r="D2869" s="47">
        <v>8595057613539</v>
      </c>
      <c r="E2869" s="535" t="s">
        <v>4785</v>
      </c>
      <c r="F2869" s="699" t="s">
        <v>8197</v>
      </c>
      <c r="G2869" s="715" t="s">
        <v>8568</v>
      </c>
      <c r="H2869" s="723">
        <v>100</v>
      </c>
      <c r="I2869" s="684">
        <v>2.4E-2</v>
      </c>
      <c r="J2869" s="684">
        <v>2.1944999999999999E-2</v>
      </c>
      <c r="K2869" s="684" t="s">
        <v>9173</v>
      </c>
      <c r="L2869" s="445">
        <v>1562.8205128205125</v>
      </c>
      <c r="M2869" s="446">
        <f>L2869*ЗМІСТ!$E$13/1000*1.2</f>
        <v>98.557462769230753</v>
      </c>
      <c r="N2869" s="874"/>
      <c r="O2869" s="875"/>
      <c r="P2869" s="1033"/>
      <c r="Q2869" s="887"/>
      <c r="R2869" s="672"/>
      <c r="S2869" s="670"/>
      <c r="T2869" s="671"/>
      <c r="U2869" s="425"/>
      <c r="V2869" s="831"/>
      <c r="W2869" s="831"/>
    </row>
    <row r="2870" spans="1:23" s="830" customFormat="1" ht="13.5" customHeight="1" outlineLevel="1">
      <c r="A2870" s="425"/>
      <c r="B2870" s="170">
        <f t="shared" si="46"/>
        <v>2863</v>
      </c>
      <c r="C2870" s="466"/>
      <c r="D2870" s="47">
        <v>8595057613553</v>
      </c>
      <c r="E2870" s="535" t="s">
        <v>4787</v>
      </c>
      <c r="F2870" s="699" t="s">
        <v>8199</v>
      </c>
      <c r="G2870" s="715" t="s">
        <v>8568</v>
      </c>
      <c r="H2870" s="723">
        <v>100</v>
      </c>
      <c r="I2870" s="684">
        <v>3.2199999999999999E-2</v>
      </c>
      <c r="J2870" s="684">
        <v>3.3577500000000003E-2</v>
      </c>
      <c r="K2870" s="684" t="s">
        <v>9173</v>
      </c>
      <c r="L2870" s="445">
        <v>1857.6923076923072</v>
      </c>
      <c r="M2870" s="446">
        <f>L2870*ЗМІСТ!$E$13/1000*1.2</f>
        <v>117.15321046153841</v>
      </c>
      <c r="N2870" s="874"/>
      <c r="O2870" s="875"/>
      <c r="P2870" s="1033"/>
      <c r="Q2870" s="887"/>
      <c r="R2870" s="672"/>
      <c r="S2870" s="670"/>
      <c r="T2870" s="671"/>
      <c r="U2870" s="425"/>
      <c r="V2870" s="831"/>
      <c r="W2870" s="831"/>
    </row>
    <row r="2871" spans="1:23" s="830" customFormat="1" ht="13.5" customHeight="1" outlineLevel="1">
      <c r="A2871" s="425"/>
      <c r="B2871" s="170">
        <f t="shared" si="46"/>
        <v>2864</v>
      </c>
      <c r="C2871" s="466"/>
      <c r="D2871" s="47">
        <v>8595057613577</v>
      </c>
      <c r="E2871" s="535" t="s">
        <v>4789</v>
      </c>
      <c r="F2871" s="699" t="s">
        <v>8201</v>
      </c>
      <c r="G2871" s="715" t="s">
        <v>8568</v>
      </c>
      <c r="H2871" s="723">
        <v>100</v>
      </c>
      <c r="I2871" s="684">
        <v>3.7199999999999997E-2</v>
      </c>
      <c r="J2871" s="684">
        <v>4.1250000000000002E-2</v>
      </c>
      <c r="K2871" s="684" t="s">
        <v>9173</v>
      </c>
      <c r="L2871" s="445">
        <v>1828.2051282051282</v>
      </c>
      <c r="M2871" s="446">
        <f>L2871*ЗМІСТ!$E$13/1000*1.2</f>
        <v>115.29363569230767</v>
      </c>
      <c r="N2871" s="874"/>
      <c r="O2871" s="875"/>
      <c r="P2871" s="1033"/>
      <c r="Q2871" s="887"/>
      <c r="R2871" s="672"/>
      <c r="S2871" s="670"/>
      <c r="T2871" s="671"/>
      <c r="U2871" s="425"/>
      <c r="V2871" s="831"/>
      <c r="W2871" s="831"/>
    </row>
    <row r="2872" spans="1:23" s="830" customFormat="1" ht="13.5" customHeight="1" outlineLevel="1">
      <c r="A2872" s="425"/>
      <c r="B2872" s="170">
        <f t="shared" si="46"/>
        <v>2865</v>
      </c>
      <c r="C2872" s="466"/>
      <c r="D2872" s="47">
        <v>8595057613591</v>
      </c>
      <c r="E2872" s="535" t="s">
        <v>4791</v>
      </c>
      <c r="F2872" s="699" t="s">
        <v>8203</v>
      </c>
      <c r="G2872" s="715" t="s">
        <v>8568</v>
      </c>
      <c r="H2872" s="723">
        <v>100</v>
      </c>
      <c r="I2872" s="684">
        <v>6.5000000000000002E-2</v>
      </c>
      <c r="J2872" s="684">
        <v>6.3945000000000002E-2</v>
      </c>
      <c r="K2872" s="684" t="s">
        <v>9173</v>
      </c>
      <c r="L2872" s="445">
        <v>3862.8205128205122</v>
      </c>
      <c r="M2872" s="446">
        <f>L2872*ЗМІСТ!$E$13/1000*1.2</f>
        <v>243.60429476923071</v>
      </c>
      <c r="N2872" s="874"/>
      <c r="O2872" s="875"/>
      <c r="P2872" s="1033"/>
      <c r="Q2872" s="887"/>
      <c r="R2872" s="672"/>
      <c r="S2872" s="670"/>
      <c r="T2872" s="671"/>
      <c r="U2872" s="425"/>
      <c r="V2872" s="831"/>
      <c r="W2872" s="831"/>
    </row>
    <row r="2873" spans="1:23" s="830" customFormat="1" ht="13.5" customHeight="1" outlineLevel="1">
      <c r="A2873" s="425"/>
      <c r="B2873" s="170">
        <f t="shared" si="46"/>
        <v>2866</v>
      </c>
      <c r="C2873" s="466"/>
      <c r="D2873" s="47">
        <v>8595057613607</v>
      </c>
      <c r="E2873" s="535" t="s">
        <v>4793</v>
      </c>
      <c r="F2873" s="699" t="s">
        <v>8205</v>
      </c>
      <c r="G2873" s="715" t="s">
        <v>8568</v>
      </c>
      <c r="H2873" s="723">
        <v>50</v>
      </c>
      <c r="I2873" s="684">
        <v>8.0500000000000002E-2</v>
      </c>
      <c r="J2873" s="684">
        <v>8.3699999999999997E-2</v>
      </c>
      <c r="K2873" s="684" t="s">
        <v>9173</v>
      </c>
      <c r="L2873" s="445">
        <v>4776.9230769230762</v>
      </c>
      <c r="M2873" s="446">
        <f>L2873*ЗМІСТ!$E$13/1000*1.2</f>
        <v>301.2511126153845</v>
      </c>
      <c r="N2873" s="874"/>
      <c r="O2873" s="875"/>
      <c r="P2873" s="1033"/>
      <c r="Q2873" s="887"/>
      <c r="R2873" s="672"/>
      <c r="S2873" s="670"/>
      <c r="T2873" s="671"/>
      <c r="U2873" s="425"/>
      <c r="V2873" s="831"/>
      <c r="W2873" s="831"/>
    </row>
    <row r="2874" spans="1:23" s="834" customFormat="1" ht="13.5" customHeight="1" outlineLevel="1">
      <c r="A2874" s="425"/>
      <c r="B2874" s="170">
        <f t="shared" si="46"/>
        <v>2867</v>
      </c>
      <c r="C2874" s="466"/>
      <c r="D2874" s="836" t="s">
        <v>8769</v>
      </c>
      <c r="E2874" s="879" t="s">
        <v>8770</v>
      </c>
      <c r="F2874" s="699" t="s">
        <v>8849</v>
      </c>
      <c r="G2874" s="715" t="s">
        <v>8568</v>
      </c>
      <c r="H2874" s="723">
        <v>1</v>
      </c>
      <c r="I2874" s="684">
        <v>9.8239999999999994E-2</v>
      </c>
      <c r="J2874" s="684">
        <v>1.8630000000000001E-2</v>
      </c>
      <c r="K2874" s="684" t="s">
        <v>9173</v>
      </c>
      <c r="L2874" s="445">
        <v>1537.1599051092114</v>
      </c>
      <c r="M2874" s="446">
        <f>L2874*ЗМІСТ!$E$13/1000*1.2</f>
        <v>96.939206310222488</v>
      </c>
      <c r="N2874" s="874"/>
      <c r="O2874" s="875"/>
      <c r="P2874" s="1033"/>
      <c r="Q2874" s="887"/>
      <c r="R2874" s="672"/>
      <c r="S2874" s="670"/>
      <c r="T2874" s="671"/>
      <c r="U2874" s="425"/>
      <c r="V2874" s="835"/>
      <c r="W2874" s="835"/>
    </row>
    <row r="2875" spans="1:23" s="834" customFormat="1" ht="13.5" customHeight="1" outlineLevel="1">
      <c r="A2875" s="425"/>
      <c r="B2875" s="170">
        <f t="shared" si="46"/>
        <v>2868</v>
      </c>
      <c r="C2875" s="466"/>
      <c r="D2875" s="836" t="s">
        <v>8771</v>
      </c>
      <c r="E2875" s="836" t="s">
        <v>8772</v>
      </c>
      <c r="F2875" s="699" t="s">
        <v>8850</v>
      </c>
      <c r="G2875" s="715" t="s">
        <v>8568</v>
      </c>
      <c r="H2875" s="723">
        <v>1</v>
      </c>
      <c r="I2875" s="684">
        <v>0.169962</v>
      </c>
      <c r="J2875" s="684">
        <v>2.988E-2</v>
      </c>
      <c r="K2875" s="684" t="s">
        <v>9173</v>
      </c>
      <c r="L2875" s="445">
        <v>2068.5448431617356</v>
      </c>
      <c r="M2875" s="446">
        <f>L2875*ЗМІСТ!$E$13/1000*1.2</f>
        <v>130.45038102197677</v>
      </c>
      <c r="N2875" s="874"/>
      <c r="O2875" s="875"/>
      <c r="P2875" s="1033"/>
      <c r="Q2875" s="887"/>
      <c r="R2875" s="672"/>
      <c r="S2875" s="670"/>
      <c r="T2875" s="671"/>
      <c r="U2875" s="425"/>
      <c r="V2875" s="835"/>
      <c r="W2875" s="835"/>
    </row>
    <row r="2876" spans="1:23" s="834" customFormat="1" ht="13.5" customHeight="1" outlineLevel="1">
      <c r="A2876" s="425"/>
      <c r="B2876" s="170">
        <f t="shared" si="46"/>
        <v>2869</v>
      </c>
      <c r="C2876" s="466"/>
      <c r="D2876" s="836" t="s">
        <v>8773</v>
      </c>
      <c r="E2876" s="836" t="s">
        <v>8774</v>
      </c>
      <c r="F2876" s="699" t="s">
        <v>8851</v>
      </c>
      <c r="G2876" s="715" t="s">
        <v>8568</v>
      </c>
      <c r="H2876" s="723">
        <v>1</v>
      </c>
      <c r="I2876" s="684">
        <v>0.4</v>
      </c>
      <c r="J2876" s="684">
        <v>5.2380000000000003E-2</v>
      </c>
      <c r="K2876" s="684" t="s">
        <v>9173</v>
      </c>
      <c r="L2876" s="445">
        <v>2681.6587407258712</v>
      </c>
      <c r="M2876" s="446">
        <f>L2876*ЗМІСТ!$E$13/1000*1.2</f>
        <v>169.11569775973783</v>
      </c>
      <c r="N2876" s="874"/>
      <c r="O2876" s="875"/>
      <c r="P2876" s="1033"/>
      <c r="Q2876" s="887"/>
      <c r="R2876" s="672"/>
      <c r="S2876" s="670"/>
      <c r="T2876" s="671"/>
      <c r="U2876" s="425"/>
      <c r="V2876" s="835"/>
      <c r="W2876" s="835"/>
    </row>
    <row r="2877" spans="1:23" s="834" customFormat="1" ht="13.5" customHeight="1" outlineLevel="1">
      <c r="A2877" s="425"/>
      <c r="B2877" s="170">
        <f t="shared" si="46"/>
        <v>2870</v>
      </c>
      <c r="C2877" s="466"/>
      <c r="D2877" s="836" t="s">
        <v>8775</v>
      </c>
      <c r="E2877" s="836" t="s">
        <v>8776</v>
      </c>
      <c r="F2877" s="699" t="s">
        <v>8852</v>
      </c>
      <c r="G2877" s="715" t="s">
        <v>8568</v>
      </c>
      <c r="H2877" s="723">
        <v>1</v>
      </c>
      <c r="I2877" s="684">
        <v>8.8239999999999999E-2</v>
      </c>
      <c r="J2877" s="684">
        <v>2.3600000000000003E-2</v>
      </c>
      <c r="K2877" s="684" t="s">
        <v>9173</v>
      </c>
      <c r="L2877" s="445">
        <v>1827.0823439278718</v>
      </c>
      <c r="M2877" s="446">
        <f>L2877*ЗМІСТ!$E$13/1000*1.2</f>
        <v>115.22282860429227</v>
      </c>
      <c r="N2877" s="874"/>
      <c r="O2877" s="875"/>
      <c r="P2877" s="1033"/>
      <c r="Q2877" s="887"/>
      <c r="R2877" s="672"/>
      <c r="S2877" s="670"/>
      <c r="T2877" s="671"/>
      <c r="U2877" s="425"/>
      <c r="V2877" s="835"/>
      <c r="W2877" s="835"/>
    </row>
    <row r="2878" spans="1:23" s="834" customFormat="1" ht="13.5" customHeight="1" outlineLevel="1">
      <c r="A2878" s="425"/>
      <c r="B2878" s="170">
        <f t="shared" si="46"/>
        <v>2871</v>
      </c>
      <c r="C2878" s="466"/>
      <c r="D2878" s="836" t="s">
        <v>8777</v>
      </c>
      <c r="E2878" s="836" t="s">
        <v>8778</v>
      </c>
      <c r="F2878" s="699" t="s">
        <v>8853</v>
      </c>
      <c r="G2878" s="715" t="s">
        <v>8568</v>
      </c>
      <c r="H2878" s="723">
        <v>1</v>
      </c>
      <c r="I2878" s="684">
        <v>0.14824000000000001</v>
      </c>
      <c r="J2878" s="684">
        <v>2.3600000000000003E-2</v>
      </c>
      <c r="K2878" s="684" t="s">
        <v>9173</v>
      </c>
      <c r="L2878" s="445">
        <v>1884.991184761129</v>
      </c>
      <c r="M2878" s="446">
        <f>L2878*ЗМІСТ!$E$13/1000*1.2</f>
        <v>118.87478247718626</v>
      </c>
      <c r="N2878" s="874"/>
      <c r="O2878" s="875"/>
      <c r="P2878" s="1033"/>
      <c r="Q2878" s="887"/>
      <c r="R2878" s="672"/>
      <c r="S2878" s="670"/>
      <c r="T2878" s="671"/>
      <c r="U2878" s="425"/>
      <c r="V2878" s="835"/>
      <c r="W2878" s="835"/>
    </row>
    <row r="2879" spans="1:23" s="834" customFormat="1" ht="13.5" customHeight="1" outlineLevel="1">
      <c r="A2879" s="425"/>
      <c r="B2879" s="170">
        <f t="shared" si="46"/>
        <v>2872</v>
      </c>
      <c r="C2879" s="466"/>
      <c r="D2879" s="837" t="s">
        <v>8779</v>
      </c>
      <c r="E2879" s="836" t="s">
        <v>8780</v>
      </c>
      <c r="F2879" s="699" t="s">
        <v>8854</v>
      </c>
      <c r="G2879" s="715" t="s">
        <v>8568</v>
      </c>
      <c r="H2879" s="723">
        <v>1</v>
      </c>
      <c r="I2879" s="684">
        <v>0.1416</v>
      </c>
      <c r="J2879" s="684">
        <v>2.86E-2</v>
      </c>
      <c r="K2879" s="684" t="s">
        <v>9173</v>
      </c>
      <c r="L2879" s="445">
        <v>2116.7840389651114</v>
      </c>
      <c r="M2879" s="446">
        <f>L2879*ЗМІСТ!$E$13/1000*1.2</f>
        <v>133.49252994784953</v>
      </c>
      <c r="N2879" s="874"/>
      <c r="O2879" s="875"/>
      <c r="P2879" s="1033"/>
      <c r="Q2879" s="887"/>
      <c r="R2879" s="672"/>
      <c r="S2879" s="670"/>
      <c r="T2879" s="671"/>
      <c r="U2879" s="425"/>
      <c r="V2879" s="835"/>
      <c r="W2879" s="835"/>
    </row>
    <row r="2880" spans="1:23" s="834" customFormat="1" ht="13.5" customHeight="1" outlineLevel="1">
      <c r="A2880" s="425"/>
      <c r="B2880" s="170">
        <f t="shared" si="46"/>
        <v>2873</v>
      </c>
      <c r="C2880" s="466"/>
      <c r="D2880" s="836" t="s">
        <v>8781</v>
      </c>
      <c r="E2880" s="836" t="s">
        <v>8782</v>
      </c>
      <c r="F2880" s="699" t="s">
        <v>8855</v>
      </c>
      <c r="G2880" s="715" t="s">
        <v>8568</v>
      </c>
      <c r="H2880" s="723">
        <v>1</v>
      </c>
      <c r="I2880" s="684">
        <v>0.22</v>
      </c>
      <c r="J2880" s="684">
        <v>3.8600000000000002E-2</v>
      </c>
      <c r="K2880" s="684" t="s">
        <v>9173</v>
      </c>
      <c r="L2880" s="445">
        <v>2449.6182259801321</v>
      </c>
      <c r="M2880" s="446">
        <f>L2880*ЗМІСТ!$E$13/1000*1.2</f>
        <v>154.48233186429488</v>
      </c>
      <c r="N2880" s="874"/>
      <c r="O2880" s="875"/>
      <c r="P2880" s="1033"/>
      <c r="Q2880" s="887"/>
      <c r="R2880" s="672"/>
      <c r="S2880" s="670"/>
      <c r="T2880" s="671"/>
      <c r="U2880" s="425"/>
      <c r="V2880" s="835"/>
      <c r="W2880" s="835"/>
    </row>
    <row r="2881" spans="1:23" s="834" customFormat="1" ht="13.5" customHeight="1" outlineLevel="1">
      <c r="A2881" s="425"/>
      <c r="B2881" s="170">
        <f t="shared" si="46"/>
        <v>2874</v>
      </c>
      <c r="C2881" s="466"/>
      <c r="D2881" s="836" t="s">
        <v>8783</v>
      </c>
      <c r="E2881" s="836" t="s">
        <v>8784</v>
      </c>
      <c r="F2881" s="699" t="s">
        <v>8856</v>
      </c>
      <c r="G2881" s="715" t="s">
        <v>8568</v>
      </c>
      <c r="H2881" s="723">
        <v>1</v>
      </c>
      <c r="I2881" s="684">
        <v>0.28000000000000003</v>
      </c>
      <c r="J2881" s="684">
        <v>4.8600000000000004E-2</v>
      </c>
      <c r="K2881" s="684" t="s">
        <v>9173</v>
      </c>
      <c r="L2881" s="445">
        <v>2876.9912175116606</v>
      </c>
      <c r="M2881" s="446">
        <f>L2881*ЗМІСТ!$E$13/1000*1.2</f>
        <v>181.43411382256053</v>
      </c>
      <c r="N2881" s="874"/>
      <c r="O2881" s="875"/>
      <c r="P2881" s="1033"/>
      <c r="Q2881" s="887"/>
      <c r="R2881" s="672"/>
      <c r="S2881" s="670"/>
      <c r="T2881" s="671"/>
      <c r="U2881" s="425"/>
      <c r="V2881" s="835"/>
      <c r="W2881" s="835"/>
    </row>
    <row r="2882" spans="1:23" s="834" customFormat="1" ht="13.5" customHeight="1" outlineLevel="1">
      <c r="A2882" s="425"/>
      <c r="B2882" s="170">
        <f t="shared" si="46"/>
        <v>2875</v>
      </c>
      <c r="C2882" s="466"/>
      <c r="D2882" s="836" t="s">
        <v>8785</v>
      </c>
      <c r="E2882" s="836" t="s">
        <v>8786</v>
      </c>
      <c r="F2882" s="699" t="s">
        <v>8857</v>
      </c>
      <c r="G2882" s="715" t="s">
        <v>8568</v>
      </c>
      <c r="H2882" s="723">
        <v>1</v>
      </c>
      <c r="I2882" s="684">
        <v>0.44</v>
      </c>
      <c r="J2882" s="684">
        <v>5.8599999999999999E-2</v>
      </c>
      <c r="K2882" s="684" t="s">
        <v>9173</v>
      </c>
      <c r="L2882" s="445">
        <v>3209.3758394373485</v>
      </c>
      <c r="M2882" s="446">
        <f>L2882*ЗМІСТ!$E$13/1000*1.2</f>
        <v>202.3955644381426</v>
      </c>
      <c r="N2882" s="874"/>
      <c r="O2882" s="875"/>
      <c r="P2882" s="1033"/>
      <c r="Q2882" s="887"/>
      <c r="R2882" s="672"/>
      <c r="S2882" s="670"/>
      <c r="T2882" s="671"/>
      <c r="U2882" s="425"/>
      <c r="V2882" s="835"/>
      <c r="W2882" s="835"/>
    </row>
    <row r="2883" spans="1:23" s="834" customFormat="1" ht="13.5" customHeight="1" outlineLevel="1">
      <c r="A2883" s="425"/>
      <c r="B2883" s="170">
        <f t="shared" si="46"/>
        <v>2876</v>
      </c>
      <c r="C2883" s="466"/>
      <c r="D2883" s="836" t="s">
        <v>8787</v>
      </c>
      <c r="E2883" s="836" t="s">
        <v>8788</v>
      </c>
      <c r="F2883" s="699" t="s">
        <v>8858</v>
      </c>
      <c r="G2883" s="715" t="s">
        <v>8568</v>
      </c>
      <c r="H2883" s="723">
        <v>1</v>
      </c>
      <c r="I2883" s="684">
        <v>0.52</v>
      </c>
      <c r="J2883" s="684">
        <v>6.8599999999999994E-2</v>
      </c>
      <c r="K2883" s="684" t="s">
        <v>9173</v>
      </c>
      <c r="L2883" s="445">
        <v>3857.5718073084113</v>
      </c>
      <c r="M2883" s="446">
        <f>L2883*ЗМІСТ!$E$13/1000*1.2</f>
        <v>243.27329124460846</v>
      </c>
      <c r="N2883" s="874"/>
      <c r="O2883" s="875"/>
      <c r="P2883" s="1033"/>
      <c r="Q2883" s="887"/>
      <c r="R2883" s="672"/>
      <c r="S2883" s="670"/>
      <c r="T2883" s="671"/>
      <c r="U2883" s="425"/>
      <c r="V2883" s="835"/>
      <c r="W2883" s="835"/>
    </row>
    <row r="2884" spans="1:23" s="834" customFormat="1" ht="13.5" customHeight="1" outlineLevel="1">
      <c r="A2884" s="425"/>
      <c r="B2884" s="170">
        <f t="shared" si="46"/>
        <v>2877</v>
      </c>
      <c r="C2884" s="466"/>
      <c r="D2884" s="836" t="s">
        <v>8789</v>
      </c>
      <c r="E2884" s="836" t="s">
        <v>8790</v>
      </c>
      <c r="F2884" s="699" t="s">
        <v>8859</v>
      </c>
      <c r="G2884" s="715" t="s">
        <v>8568</v>
      </c>
      <c r="H2884" s="723">
        <v>1</v>
      </c>
      <c r="I2884" s="684">
        <v>2.912E-2</v>
      </c>
      <c r="J2884" s="684">
        <v>4.6500000000000005E-3</v>
      </c>
      <c r="K2884" s="684" t="s">
        <v>9173</v>
      </c>
      <c r="L2884" s="445">
        <v>1053.6144022945932</v>
      </c>
      <c r="M2884" s="446">
        <f>L2884*ЗМІСТ!$E$13/1000*1.2</f>
        <v>66.444970088001853</v>
      </c>
      <c r="N2884" s="874"/>
      <c r="O2884" s="875"/>
      <c r="P2884" s="1033"/>
      <c r="Q2884" s="887"/>
      <c r="R2884" s="672"/>
      <c r="S2884" s="670"/>
      <c r="T2884" s="671"/>
      <c r="U2884" s="425"/>
      <c r="V2884" s="835"/>
      <c r="W2884" s="835"/>
    </row>
    <row r="2885" spans="1:23" s="834" customFormat="1" ht="13.5" customHeight="1" outlineLevel="1">
      <c r="A2885" s="425"/>
      <c r="B2885" s="170">
        <f t="shared" si="46"/>
        <v>2878</v>
      </c>
      <c r="C2885" s="466"/>
      <c r="D2885" s="836" t="s">
        <v>8791</v>
      </c>
      <c r="E2885" s="836" t="s">
        <v>8792</v>
      </c>
      <c r="F2885" s="699" t="s">
        <v>8860</v>
      </c>
      <c r="G2885" s="715" t="s">
        <v>8568</v>
      </c>
      <c r="H2885" s="723">
        <v>1</v>
      </c>
      <c r="I2885" s="684">
        <v>3.9120000000000002E-2</v>
      </c>
      <c r="J2885" s="684">
        <v>5.9000000000000007E-3</v>
      </c>
      <c r="K2885" s="684" t="s">
        <v>9173</v>
      </c>
      <c r="L2885" s="445">
        <v>878.36690295170933</v>
      </c>
      <c r="M2885" s="446">
        <f>L2885*ЗМІСТ!$E$13/1000*1.2</f>
        <v>55.393189829042122</v>
      </c>
      <c r="N2885" s="874"/>
      <c r="O2885" s="875"/>
      <c r="P2885" s="1033"/>
      <c r="Q2885" s="887"/>
      <c r="R2885" s="672"/>
      <c r="S2885" s="670"/>
      <c r="T2885" s="671"/>
      <c r="U2885" s="425"/>
      <c r="V2885" s="835"/>
      <c r="W2885" s="835"/>
    </row>
    <row r="2886" spans="1:23" s="834" customFormat="1" ht="13.5" customHeight="1" outlineLevel="1">
      <c r="A2886" s="425"/>
      <c r="B2886" s="170">
        <f t="shared" si="46"/>
        <v>2879</v>
      </c>
      <c r="C2886" s="466"/>
      <c r="D2886" s="836" t="s">
        <v>8793</v>
      </c>
      <c r="E2886" s="836" t="s">
        <v>8794</v>
      </c>
      <c r="F2886" s="699" t="s">
        <v>8861</v>
      </c>
      <c r="G2886" s="715" t="s">
        <v>8568</v>
      </c>
      <c r="H2886" s="723">
        <v>1</v>
      </c>
      <c r="I2886" s="684">
        <v>4.58E-2</v>
      </c>
      <c r="J2886" s="684">
        <v>7.1500000000000001E-3</v>
      </c>
      <c r="K2886" s="684" t="s">
        <v>9173</v>
      </c>
      <c r="L2886" s="445">
        <v>1060.0711539264364</v>
      </c>
      <c r="M2886" s="446">
        <f>L2886*ЗМІСТ!$E$13/1000*1.2</f>
        <v>66.852157639832157</v>
      </c>
      <c r="N2886" s="874"/>
      <c r="O2886" s="875"/>
      <c r="P2886" s="1033"/>
      <c r="Q2886" s="887"/>
      <c r="R2886" s="672"/>
      <c r="S2886" s="670"/>
      <c r="T2886" s="671"/>
      <c r="U2886" s="425"/>
      <c r="V2886" s="835"/>
      <c r="W2886" s="835"/>
    </row>
    <row r="2887" spans="1:23" s="834" customFormat="1" ht="13.5" customHeight="1" outlineLevel="1">
      <c r="A2887" s="425"/>
      <c r="B2887" s="170">
        <f t="shared" si="46"/>
        <v>2880</v>
      </c>
      <c r="C2887" s="466"/>
      <c r="D2887" s="836" t="s">
        <v>8795</v>
      </c>
      <c r="E2887" s="836" t="s">
        <v>8796</v>
      </c>
      <c r="F2887" s="699" t="s">
        <v>8862</v>
      </c>
      <c r="G2887" s="715" t="s">
        <v>8568</v>
      </c>
      <c r="H2887" s="723">
        <v>1</v>
      </c>
      <c r="I2887" s="684">
        <v>1.9120000000000002E-2</v>
      </c>
      <c r="J2887" s="684">
        <v>2.7750000000000001E-3</v>
      </c>
      <c r="K2887" s="684" t="s">
        <v>9173</v>
      </c>
      <c r="L2887" s="445">
        <v>794.69027973186564</v>
      </c>
      <c r="M2887" s="446">
        <f>L2887*ЗМІСТ!$E$13/1000*1.2</f>
        <v>50.116220650565616</v>
      </c>
      <c r="N2887" s="874"/>
      <c r="O2887" s="875"/>
      <c r="P2887" s="1033"/>
      <c r="Q2887" s="887"/>
      <c r="R2887" s="672"/>
      <c r="S2887" s="670"/>
      <c r="T2887" s="671"/>
      <c r="U2887" s="425"/>
      <c r="V2887" s="835"/>
      <c r="W2887" s="835"/>
    </row>
    <row r="2888" spans="1:23" s="834" customFormat="1" ht="13.5" customHeight="1" outlineLevel="1">
      <c r="A2888" s="425"/>
      <c r="B2888" s="170">
        <f t="shared" si="46"/>
        <v>2881</v>
      </c>
      <c r="C2888" s="466"/>
      <c r="D2888" s="836" t="s">
        <v>8797</v>
      </c>
      <c r="E2888" s="836" t="s">
        <v>8798</v>
      </c>
      <c r="F2888" s="699" t="s">
        <v>8863</v>
      </c>
      <c r="G2888" s="715" t="s">
        <v>8568</v>
      </c>
      <c r="H2888" s="723">
        <v>1</v>
      </c>
      <c r="I2888" s="684">
        <v>7.0000000000000007E-2</v>
      </c>
      <c r="J2888" s="684">
        <v>9.6500000000000006E-3</v>
      </c>
      <c r="K2888" s="684" t="s">
        <v>9173</v>
      </c>
      <c r="L2888" s="445">
        <v>1028.5748208226817</v>
      </c>
      <c r="M2888" s="446">
        <f>L2888*ЗМІСТ!$E$13/1000*1.2</f>
        <v>64.865877928390262</v>
      </c>
      <c r="N2888" s="874"/>
      <c r="O2888" s="875"/>
      <c r="P2888" s="1033"/>
      <c r="Q2888" s="887"/>
      <c r="R2888" s="672"/>
      <c r="S2888" s="670"/>
      <c r="T2888" s="671"/>
      <c r="U2888" s="425"/>
      <c r="V2888" s="835"/>
      <c r="W2888" s="835"/>
    </row>
    <row r="2889" spans="1:23" s="834" customFormat="1" ht="13.5" customHeight="1" outlineLevel="1">
      <c r="A2889" s="425"/>
      <c r="B2889" s="170">
        <f t="shared" si="46"/>
        <v>2882</v>
      </c>
      <c r="C2889" s="466"/>
      <c r="D2889" s="836" t="s">
        <v>8799</v>
      </c>
      <c r="E2889" s="836" t="s">
        <v>8800</v>
      </c>
      <c r="F2889" s="699" t="s">
        <v>8864</v>
      </c>
      <c r="G2889" s="715" t="s">
        <v>8568</v>
      </c>
      <c r="H2889" s="723">
        <v>1</v>
      </c>
      <c r="I2889" s="684">
        <v>0.09</v>
      </c>
      <c r="J2889" s="684">
        <v>1.2150000000000001E-2</v>
      </c>
      <c r="K2889" s="684" t="s">
        <v>9173</v>
      </c>
      <c r="L2889" s="445">
        <v>1162.9376529530718</v>
      </c>
      <c r="M2889" s="446">
        <f>L2889*ЗМІСТ!$E$13/1000*1.2</f>
        <v>73.339314075808048</v>
      </c>
      <c r="N2889" s="874"/>
      <c r="O2889" s="875"/>
      <c r="P2889" s="1033"/>
      <c r="Q2889" s="887"/>
      <c r="R2889" s="672"/>
      <c r="S2889" s="670"/>
      <c r="T2889" s="671"/>
      <c r="U2889" s="425"/>
      <c r="V2889" s="835"/>
      <c r="W2889" s="835"/>
    </row>
    <row r="2890" spans="1:23" s="834" customFormat="1" ht="13.5" customHeight="1" outlineLevel="1">
      <c r="A2890" s="425"/>
      <c r="B2890" s="170">
        <f t="shared" si="46"/>
        <v>2883</v>
      </c>
      <c r="C2890" s="466"/>
      <c r="D2890" s="836" t="s">
        <v>8801</v>
      </c>
      <c r="E2890" s="836" t="s">
        <v>8802</v>
      </c>
      <c r="F2890" s="699" t="s">
        <v>8865</v>
      </c>
      <c r="G2890" s="715" t="s">
        <v>8568</v>
      </c>
      <c r="H2890" s="723">
        <v>1</v>
      </c>
      <c r="I2890" s="684">
        <v>1.9120000000000002E-2</v>
      </c>
      <c r="J2890" s="684">
        <v>3.3999999999999998E-3</v>
      </c>
      <c r="K2890" s="684" t="s">
        <v>9173</v>
      </c>
      <c r="L2890" s="445">
        <v>857.17955845856932</v>
      </c>
      <c r="M2890" s="446">
        <f>L2890*ЗМІСТ!$E$13/1000*1.2</f>
        <v>54.057034525901855</v>
      </c>
      <c r="N2890" s="874"/>
      <c r="O2890" s="875"/>
      <c r="P2890" s="1033"/>
      <c r="Q2890" s="887"/>
      <c r="R2890" s="672"/>
      <c r="S2890" s="670"/>
      <c r="T2890" s="671"/>
      <c r="U2890" s="425"/>
      <c r="V2890" s="835"/>
      <c r="W2890" s="835"/>
    </row>
    <row r="2891" spans="1:23" s="834" customFormat="1" ht="13.5" customHeight="1" outlineLevel="1">
      <c r="A2891" s="425"/>
      <c r="B2891" s="170">
        <f t="shared" si="46"/>
        <v>2884</v>
      </c>
      <c r="C2891" s="466"/>
      <c r="D2891" s="836" t="s">
        <v>8803</v>
      </c>
      <c r="E2891" s="836" t="s">
        <v>8804</v>
      </c>
      <c r="F2891" s="699" t="s">
        <v>8866</v>
      </c>
      <c r="G2891" s="715" t="s">
        <v>8568</v>
      </c>
      <c r="H2891" s="723">
        <v>1</v>
      </c>
      <c r="I2891" s="684">
        <v>0.11</v>
      </c>
      <c r="J2891" s="684">
        <v>1.465E-2</v>
      </c>
      <c r="K2891" s="684" t="s">
        <v>9173</v>
      </c>
      <c r="L2891" s="445">
        <v>1096.3982712361383</v>
      </c>
      <c r="M2891" s="446">
        <f>L2891*ЗМІСТ!$E$13/1000*1.2</f>
        <v>69.143085153512416</v>
      </c>
      <c r="N2891" s="874"/>
      <c r="O2891" s="875"/>
      <c r="P2891" s="1033"/>
      <c r="Q2891" s="887"/>
      <c r="R2891" s="672"/>
      <c r="S2891" s="670"/>
      <c r="T2891" s="671"/>
      <c r="U2891" s="425"/>
      <c r="V2891" s="835"/>
      <c r="W2891" s="835"/>
    </row>
    <row r="2892" spans="1:23" s="834" customFormat="1" ht="13.5" customHeight="1" outlineLevel="1">
      <c r="A2892" s="425"/>
      <c r="B2892" s="170">
        <f t="shared" si="46"/>
        <v>2885</v>
      </c>
      <c r="C2892" s="466"/>
      <c r="D2892" s="836" t="s">
        <v>8805</v>
      </c>
      <c r="E2892" s="836" t="s">
        <v>8806</v>
      </c>
      <c r="F2892" s="699" t="s">
        <v>8867</v>
      </c>
      <c r="G2892" s="715" t="s">
        <v>8568</v>
      </c>
      <c r="H2892" s="723">
        <v>1</v>
      </c>
      <c r="I2892" s="684">
        <v>2.912E-2</v>
      </c>
      <c r="J2892" s="684">
        <v>4.0249999999999999E-3</v>
      </c>
      <c r="K2892" s="684" t="s">
        <v>9173</v>
      </c>
      <c r="L2892" s="445">
        <v>952.32406616998992</v>
      </c>
      <c r="M2892" s="446">
        <f>L2892*ЗМІСТ!$E$13/1000*1.2</f>
        <v>60.057212537093655</v>
      </c>
      <c r="N2892" s="874"/>
      <c r="O2892" s="875"/>
      <c r="P2892" s="1033"/>
      <c r="Q2892" s="887"/>
      <c r="R2892" s="672"/>
      <c r="S2892" s="670"/>
      <c r="T2892" s="671"/>
      <c r="U2892" s="425"/>
      <c r="V2892" s="835"/>
      <c r="W2892" s="835"/>
    </row>
    <row r="2893" spans="1:23" s="834" customFormat="1" ht="13.5" customHeight="1" outlineLevel="1">
      <c r="A2893" s="425"/>
      <c r="B2893" s="170">
        <f t="shared" si="46"/>
        <v>2886</v>
      </c>
      <c r="C2893" s="466"/>
      <c r="D2893" s="836" t="s">
        <v>8807</v>
      </c>
      <c r="E2893" s="836" t="s">
        <v>8808</v>
      </c>
      <c r="F2893" s="699" t="s">
        <v>8868</v>
      </c>
      <c r="G2893" s="715" t="s">
        <v>8568</v>
      </c>
      <c r="H2893" s="723">
        <v>1</v>
      </c>
      <c r="I2893" s="684">
        <v>3.9120000000000002E-2</v>
      </c>
      <c r="J2893" s="684">
        <v>8.2799999999999992E-3</v>
      </c>
      <c r="K2893" s="684" t="s">
        <v>9173</v>
      </c>
      <c r="L2893" s="445">
        <v>1194.6776185102815</v>
      </c>
      <c r="M2893" s="446">
        <f>L2893*ЗМІСТ!$E$13/1000*1.2</f>
        <v>75.340958185313426</v>
      </c>
      <c r="N2893" s="874"/>
      <c r="O2893" s="875"/>
      <c r="P2893" s="1033"/>
      <c r="Q2893" s="887"/>
      <c r="R2893" s="672"/>
      <c r="S2893" s="670"/>
      <c r="T2893" s="671"/>
      <c r="U2893" s="425"/>
      <c r="V2893" s="835"/>
      <c r="W2893" s="835"/>
    </row>
    <row r="2894" spans="1:23" s="834" customFormat="1" ht="13.5" customHeight="1" outlineLevel="1">
      <c r="A2894" s="425"/>
      <c r="B2894" s="170">
        <f t="shared" si="46"/>
        <v>2887</v>
      </c>
      <c r="C2894" s="466"/>
      <c r="D2894" s="836" t="s">
        <v>8809</v>
      </c>
      <c r="E2894" s="836" t="s">
        <v>8810</v>
      </c>
      <c r="F2894" s="699" t="s">
        <v>8869</v>
      </c>
      <c r="G2894" s="715" t="s">
        <v>8568</v>
      </c>
      <c r="H2894" s="723">
        <v>1</v>
      </c>
      <c r="I2894" s="684">
        <v>7.9962000000000005E-2</v>
      </c>
      <c r="J2894" s="684">
        <v>1.34E-2</v>
      </c>
      <c r="K2894" s="684" t="s">
        <v>9173</v>
      </c>
      <c r="L2894" s="445">
        <v>1697.8840972191781</v>
      </c>
      <c r="M2894" s="446">
        <f>L2894*ЗМІСТ!$E$13/1000*1.2</f>
        <v>107.07509104557468</v>
      </c>
      <c r="N2894" s="874"/>
      <c r="O2894" s="875"/>
      <c r="P2894" s="1033"/>
      <c r="Q2894" s="887"/>
      <c r="R2894" s="672"/>
      <c r="S2894" s="670"/>
      <c r="T2894" s="671"/>
      <c r="U2894" s="425"/>
      <c r="V2894" s="835"/>
      <c r="W2894" s="835"/>
    </row>
    <row r="2895" spans="1:23" s="834" customFormat="1" ht="13.5" customHeight="1" outlineLevel="1">
      <c r="A2895" s="425"/>
      <c r="B2895" s="170">
        <f t="shared" si="46"/>
        <v>2888</v>
      </c>
      <c r="C2895" s="466"/>
      <c r="D2895" s="836" t="s">
        <v>8811</v>
      </c>
      <c r="E2895" s="836" t="s">
        <v>8812</v>
      </c>
      <c r="F2895" s="699" t="s">
        <v>8870</v>
      </c>
      <c r="G2895" s="715" t="s">
        <v>8568</v>
      </c>
      <c r="H2895" s="723">
        <v>1</v>
      </c>
      <c r="I2895" s="684">
        <v>3.9120000000000002E-2</v>
      </c>
      <c r="J2895" s="684">
        <v>5.7599999999999995E-3</v>
      </c>
      <c r="K2895" s="684" t="s">
        <v>9173</v>
      </c>
      <c r="L2895" s="445">
        <v>955.72270997112753</v>
      </c>
      <c r="M2895" s="446">
        <f>L2895*ЗМІСТ!$E$13/1000*1.2</f>
        <v>60.271544065985587</v>
      </c>
      <c r="N2895" s="874"/>
      <c r="O2895" s="875"/>
      <c r="P2895" s="1033"/>
      <c r="Q2895" s="887"/>
      <c r="R2895" s="672"/>
      <c r="S2895" s="670"/>
      <c r="T2895" s="671"/>
      <c r="U2895" s="425"/>
      <c r="V2895" s="835"/>
      <c r="W2895" s="835"/>
    </row>
    <row r="2896" spans="1:23" s="834" customFormat="1" ht="13.5" customHeight="1" outlineLevel="1">
      <c r="A2896" s="425"/>
      <c r="B2896" s="170">
        <f t="shared" si="46"/>
        <v>2889</v>
      </c>
      <c r="C2896" s="466"/>
      <c r="D2896" s="837" t="s">
        <v>8813</v>
      </c>
      <c r="E2896" s="836" t="s">
        <v>8814</v>
      </c>
      <c r="F2896" s="699" t="s">
        <v>8871</v>
      </c>
      <c r="G2896" s="715" t="s">
        <v>8568</v>
      </c>
      <c r="H2896" s="723">
        <v>1</v>
      </c>
      <c r="I2896" s="684">
        <v>6.9120000000000001E-2</v>
      </c>
      <c r="J2896" s="684">
        <v>4.6500000000000005E-3</v>
      </c>
      <c r="K2896" s="684" t="s">
        <v>9173</v>
      </c>
      <c r="L2896" s="445">
        <v>1227.6962714560855</v>
      </c>
      <c r="M2896" s="446">
        <f>L2896*ЗМІСТ!$E$13/1000*1.2</f>
        <v>77.42324123170313</v>
      </c>
      <c r="N2896" s="874"/>
      <c r="O2896" s="875"/>
      <c r="P2896" s="1033"/>
      <c r="Q2896" s="887"/>
      <c r="R2896" s="672"/>
      <c r="S2896" s="670"/>
      <c r="T2896" s="671"/>
      <c r="U2896" s="425"/>
      <c r="V2896" s="835"/>
      <c r="W2896" s="835"/>
    </row>
    <row r="2897" spans="1:23" s="834" customFormat="1" ht="13.5" customHeight="1" outlineLevel="1">
      <c r="A2897" s="425"/>
      <c r="B2897" s="170">
        <f t="shared" si="46"/>
        <v>2890</v>
      </c>
      <c r="C2897" s="466"/>
      <c r="D2897" s="836" t="s">
        <v>8815</v>
      </c>
      <c r="E2897" s="836" t="s">
        <v>8816</v>
      </c>
      <c r="F2897" s="699" t="s">
        <v>8872</v>
      </c>
      <c r="G2897" s="715" t="s">
        <v>8568</v>
      </c>
      <c r="H2897" s="723">
        <v>1</v>
      </c>
      <c r="I2897" s="684">
        <v>7.9119999999999996E-2</v>
      </c>
      <c r="J2897" s="684">
        <v>5.2750000000000002E-3</v>
      </c>
      <c r="K2897" s="684" t="s">
        <v>9173</v>
      </c>
      <c r="L2897" s="445">
        <v>1399.5518715189539</v>
      </c>
      <c r="M2897" s="446">
        <f>L2897*ЗМІСТ!$E$13/1000*1.2</f>
        <v>88.261115297171855</v>
      </c>
      <c r="N2897" s="874"/>
      <c r="O2897" s="875"/>
      <c r="P2897" s="1033"/>
      <c r="Q2897" s="887"/>
      <c r="R2897" s="672"/>
      <c r="S2897" s="670"/>
      <c r="T2897" s="671"/>
      <c r="U2897" s="425"/>
      <c r="V2897" s="835"/>
      <c r="W2897" s="835"/>
    </row>
    <row r="2898" spans="1:23" s="834" customFormat="1" ht="13.5" customHeight="1" outlineLevel="1">
      <c r="A2898" s="425"/>
      <c r="B2898" s="170">
        <f t="shared" si="46"/>
        <v>2891</v>
      </c>
      <c r="C2898" s="466"/>
      <c r="D2898" s="837" t="s">
        <v>8817</v>
      </c>
      <c r="E2898" s="836" t="s">
        <v>8818</v>
      </c>
      <c r="F2898" s="699" t="s">
        <v>8873</v>
      </c>
      <c r="G2898" s="715" t="s">
        <v>8568</v>
      </c>
      <c r="H2898" s="723">
        <v>1</v>
      </c>
      <c r="I2898" s="684">
        <v>8.9120000000000005E-2</v>
      </c>
      <c r="J2898" s="684">
        <v>5.9000000000000007E-3</v>
      </c>
      <c r="K2898" s="684" t="s">
        <v>9173</v>
      </c>
      <c r="L2898" s="445">
        <v>1450.7589957157959</v>
      </c>
      <c r="M2898" s="446">
        <f>L2898*ЗМІСТ!$E$13/1000*1.2</f>
        <v>91.490433184381629</v>
      </c>
      <c r="N2898" s="874"/>
      <c r="O2898" s="875"/>
      <c r="P2898" s="1033"/>
      <c r="Q2898" s="887"/>
      <c r="R2898" s="672"/>
      <c r="S2898" s="670"/>
      <c r="T2898" s="671"/>
      <c r="U2898" s="425"/>
      <c r="V2898" s="835"/>
      <c r="W2898" s="835"/>
    </row>
    <row r="2899" spans="1:23" s="834" customFormat="1" ht="13.5" customHeight="1" outlineLevel="1">
      <c r="A2899" s="425"/>
      <c r="B2899" s="170">
        <f t="shared" si="46"/>
        <v>2892</v>
      </c>
      <c r="C2899" s="466"/>
      <c r="D2899" s="837" t="s">
        <v>8819</v>
      </c>
      <c r="E2899" s="836" t="s">
        <v>8820</v>
      </c>
      <c r="F2899" s="699" t="s">
        <v>8874</v>
      </c>
      <c r="G2899" s="715" t="s">
        <v>8568</v>
      </c>
      <c r="H2899" s="723">
        <v>1</v>
      </c>
      <c r="I2899" s="684">
        <v>9.5799999999999996E-2</v>
      </c>
      <c r="J2899" s="684">
        <v>1.43E-2</v>
      </c>
      <c r="K2899" s="684" t="s">
        <v>9173</v>
      </c>
      <c r="L2899" s="445">
        <v>1550.8473552881849</v>
      </c>
      <c r="M2899" s="446">
        <f>L2899*ЗМІСТ!$E$13/1000*1.2</f>
        <v>97.802389478317252</v>
      </c>
      <c r="N2899" s="874"/>
      <c r="O2899" s="875"/>
      <c r="P2899" s="1033"/>
      <c r="Q2899" s="887"/>
      <c r="R2899" s="672"/>
      <c r="S2899" s="670"/>
      <c r="T2899" s="671"/>
      <c r="U2899" s="425"/>
      <c r="V2899" s="835"/>
      <c r="W2899" s="835"/>
    </row>
    <row r="2900" spans="1:23" s="834" customFormat="1" ht="13.5" customHeight="1" outlineLevel="1">
      <c r="A2900" s="425"/>
      <c r="B2900" s="170">
        <f t="shared" si="46"/>
        <v>2893</v>
      </c>
      <c r="C2900" s="466"/>
      <c r="D2900" s="836" t="s">
        <v>8821</v>
      </c>
      <c r="E2900" s="836" t="s">
        <v>8822</v>
      </c>
      <c r="F2900" s="699" t="s">
        <v>8875</v>
      </c>
      <c r="G2900" s="715" t="s">
        <v>8568</v>
      </c>
      <c r="H2900" s="723">
        <v>1</v>
      </c>
      <c r="I2900" s="684">
        <v>3.9120000000000002E-2</v>
      </c>
      <c r="J2900" s="684">
        <v>2.7750000000000001E-3</v>
      </c>
      <c r="K2900" s="684" t="s">
        <v>9173</v>
      </c>
      <c r="L2900" s="445">
        <v>1032.1161343556669</v>
      </c>
      <c r="M2900" s="446">
        <f>L2900*ЗМІСТ!$E$13/1000*1.2</f>
        <v>65.089206758424268</v>
      </c>
      <c r="N2900" s="874"/>
      <c r="O2900" s="875"/>
      <c r="P2900" s="1033"/>
      <c r="Q2900" s="887"/>
      <c r="R2900" s="672"/>
      <c r="S2900" s="670"/>
      <c r="T2900" s="671"/>
      <c r="U2900" s="425"/>
      <c r="V2900" s="835"/>
      <c r="W2900" s="835"/>
    </row>
    <row r="2901" spans="1:23" s="834" customFormat="1" ht="13.5" customHeight="1" outlineLevel="1">
      <c r="A2901" s="425"/>
      <c r="B2901" s="170">
        <f t="shared" si="46"/>
        <v>2894</v>
      </c>
      <c r="C2901" s="466"/>
      <c r="D2901" s="836" t="s">
        <v>8823</v>
      </c>
      <c r="E2901" s="836" t="s">
        <v>8824</v>
      </c>
      <c r="F2901" s="699" t="s">
        <v>8876</v>
      </c>
      <c r="G2901" s="715" t="s">
        <v>8568</v>
      </c>
      <c r="H2901" s="723">
        <v>1</v>
      </c>
      <c r="I2901" s="684">
        <v>0</v>
      </c>
      <c r="J2901" s="684">
        <v>0</v>
      </c>
      <c r="K2901" s="684" t="s">
        <v>9173</v>
      </c>
      <c r="L2901" s="445">
        <v>1482.4101141597566</v>
      </c>
      <c r="M2901" s="446">
        <f>L2901*ЗМІСТ!$E$13/1000*1.2</f>
        <v>93.486474253752618</v>
      </c>
      <c r="N2901" s="874"/>
      <c r="O2901" s="875"/>
      <c r="P2901" s="1033"/>
      <c r="Q2901" s="887"/>
      <c r="R2901" s="672"/>
      <c r="S2901" s="670"/>
      <c r="T2901" s="671"/>
      <c r="U2901" s="425"/>
      <c r="V2901" s="835"/>
      <c r="W2901" s="835"/>
    </row>
    <row r="2902" spans="1:23" s="834" customFormat="1" ht="13.5" customHeight="1" outlineLevel="1">
      <c r="A2902" s="425"/>
      <c r="B2902" s="170">
        <f t="shared" si="46"/>
        <v>2895</v>
      </c>
      <c r="C2902" s="466"/>
      <c r="D2902" s="836" t="s">
        <v>8825</v>
      </c>
      <c r="E2902" s="836" t="s">
        <v>8826</v>
      </c>
      <c r="F2902" s="699" t="s">
        <v>8877</v>
      </c>
      <c r="G2902" s="715" t="s">
        <v>8568</v>
      </c>
      <c r="H2902" s="723">
        <v>1</v>
      </c>
      <c r="I2902" s="684">
        <v>0.18</v>
      </c>
      <c r="J2902" s="684">
        <v>2.4300000000000002E-2</v>
      </c>
      <c r="K2902" s="684" t="s">
        <v>9173</v>
      </c>
      <c r="L2902" s="445">
        <v>1755.3528030278414</v>
      </c>
      <c r="M2902" s="446">
        <f>L2902*ЗМІСТ!$E$13/1000*1.2</f>
        <v>110.6992883136993</v>
      </c>
      <c r="N2902" s="874"/>
      <c r="O2902" s="875"/>
      <c r="P2902" s="1033"/>
      <c r="Q2902" s="887"/>
      <c r="R2902" s="672"/>
      <c r="S2902" s="670"/>
      <c r="T2902" s="671"/>
      <c r="U2902" s="425"/>
      <c r="V2902" s="835"/>
      <c r="W2902" s="835"/>
    </row>
    <row r="2903" spans="1:23" s="834" customFormat="1" ht="13.5" customHeight="1" outlineLevel="1">
      <c r="A2903" s="425"/>
      <c r="B2903" s="170">
        <f t="shared" si="46"/>
        <v>2896</v>
      </c>
      <c r="C2903" s="466"/>
      <c r="D2903" s="837" t="s">
        <v>8827</v>
      </c>
      <c r="E2903" s="836" t="s">
        <v>8828</v>
      </c>
      <c r="F2903" s="699" t="s">
        <v>8878</v>
      </c>
      <c r="G2903" s="715" t="s">
        <v>8568</v>
      </c>
      <c r="H2903" s="723">
        <v>1</v>
      </c>
      <c r="I2903" s="684">
        <v>4.9119999999999997E-2</v>
      </c>
      <c r="J2903" s="684">
        <v>3.3999999999999998E-3</v>
      </c>
      <c r="K2903" s="684" t="s">
        <v>9173</v>
      </c>
      <c r="L2903" s="445">
        <v>1066.5709762359659</v>
      </c>
      <c r="M2903" s="446">
        <f>L2903*ЗМІСТ!$E$13/1000*1.2</f>
        <v>67.262061393988745</v>
      </c>
      <c r="N2903" s="874"/>
      <c r="O2903" s="875"/>
      <c r="P2903" s="1033"/>
      <c r="Q2903" s="887"/>
      <c r="R2903" s="672"/>
      <c r="S2903" s="670"/>
      <c r="T2903" s="671"/>
      <c r="U2903" s="425"/>
      <c r="V2903" s="835"/>
      <c r="W2903" s="835"/>
    </row>
    <row r="2904" spans="1:23" s="834" customFormat="1" ht="13.5" customHeight="1" outlineLevel="1">
      <c r="A2904" s="425"/>
      <c r="B2904" s="170">
        <f t="shared" si="46"/>
        <v>2897</v>
      </c>
      <c r="C2904" s="466"/>
      <c r="D2904" s="836" t="s">
        <v>8829</v>
      </c>
      <c r="E2904" s="836" t="s">
        <v>8830</v>
      </c>
      <c r="F2904" s="699" t="s">
        <v>8879</v>
      </c>
      <c r="G2904" s="715" t="s">
        <v>8568</v>
      </c>
      <c r="H2904" s="723">
        <v>1</v>
      </c>
      <c r="I2904" s="684">
        <v>0.22</v>
      </c>
      <c r="J2904" s="684">
        <v>2.93E-2</v>
      </c>
      <c r="K2904" s="684" t="s">
        <v>9173</v>
      </c>
      <c r="L2904" s="445">
        <v>1822.6688169765553</v>
      </c>
      <c r="M2904" s="446">
        <f>L2904*ЗМІСТ!$E$13/1000*1.2</f>
        <v>114.94449464679874</v>
      </c>
      <c r="N2904" s="874"/>
      <c r="O2904" s="875"/>
      <c r="P2904" s="1033"/>
      <c r="Q2904" s="887"/>
      <c r="R2904" s="672"/>
      <c r="S2904" s="670"/>
      <c r="T2904" s="671"/>
      <c r="U2904" s="425"/>
      <c r="V2904" s="835"/>
      <c r="W2904" s="835"/>
    </row>
    <row r="2905" spans="1:23" s="834" customFormat="1" ht="13.5" customHeight="1" outlineLevel="1">
      <c r="A2905" s="425"/>
      <c r="B2905" s="170">
        <f t="shared" si="46"/>
        <v>2898</v>
      </c>
      <c r="C2905" s="466"/>
      <c r="D2905" s="836" t="s">
        <v>8831</v>
      </c>
      <c r="E2905" s="836" t="s">
        <v>8832</v>
      </c>
      <c r="F2905" s="699" t="s">
        <v>8880</v>
      </c>
      <c r="G2905" s="715" t="s">
        <v>8568</v>
      </c>
      <c r="H2905" s="723">
        <v>1</v>
      </c>
      <c r="I2905" s="684">
        <v>0.26</v>
      </c>
      <c r="J2905" s="684">
        <v>3.4299999999999997E-2</v>
      </c>
      <c r="K2905" s="684" t="s">
        <v>9173</v>
      </c>
      <c r="L2905" s="445">
        <v>2281.9930982297915</v>
      </c>
      <c r="M2905" s="446">
        <f>L2905*ЗМІСТ!$E$13/1000*1.2</f>
        <v>143.91124762786785</v>
      </c>
      <c r="N2905" s="874"/>
      <c r="O2905" s="875"/>
      <c r="P2905" s="1033"/>
      <c r="Q2905" s="887"/>
      <c r="R2905" s="672"/>
      <c r="S2905" s="670"/>
      <c r="T2905" s="671"/>
      <c r="U2905" s="425"/>
      <c r="V2905" s="835"/>
      <c r="W2905" s="835"/>
    </row>
    <row r="2906" spans="1:23" s="834" customFormat="1" ht="13.5" customHeight="1" outlineLevel="1">
      <c r="A2906" s="425"/>
      <c r="B2906" s="170">
        <f t="shared" si="46"/>
        <v>2899</v>
      </c>
      <c r="C2906" s="466"/>
      <c r="D2906" s="836" t="s">
        <v>8833</v>
      </c>
      <c r="E2906" s="836" t="s">
        <v>8834</v>
      </c>
      <c r="F2906" s="699" t="s">
        <v>8881</v>
      </c>
      <c r="G2906" s="715" t="s">
        <v>8568</v>
      </c>
      <c r="H2906" s="723">
        <v>1</v>
      </c>
      <c r="I2906" s="684">
        <v>5.9119999999999999E-2</v>
      </c>
      <c r="J2906" s="684">
        <v>4.0249999999999999E-3</v>
      </c>
      <c r="K2906" s="684" t="s">
        <v>9173</v>
      </c>
      <c r="L2906" s="445">
        <v>1241.8750144031433</v>
      </c>
      <c r="M2906" s="446">
        <f>L2906*ЗМІСТ!$E$13/1000*1.2</f>
        <v>78.317407208317519</v>
      </c>
      <c r="N2906" s="874"/>
      <c r="O2906" s="875"/>
      <c r="P2906" s="1033"/>
      <c r="Q2906" s="887"/>
      <c r="R2906" s="672"/>
      <c r="S2906" s="670"/>
      <c r="T2906" s="671"/>
      <c r="U2906" s="425"/>
      <c r="V2906" s="835"/>
      <c r="W2906" s="835"/>
    </row>
    <row r="2907" spans="1:23" s="834" customFormat="1" ht="13.5" customHeight="1" outlineLevel="1">
      <c r="A2907" s="425"/>
      <c r="B2907" s="170">
        <f t="shared" si="46"/>
        <v>2900</v>
      </c>
      <c r="C2907" s="466"/>
      <c r="D2907" s="836" t="s">
        <v>8835</v>
      </c>
      <c r="E2907" s="836" t="s">
        <v>8836</v>
      </c>
      <c r="F2907" s="699" t="s">
        <v>8882</v>
      </c>
      <c r="G2907" s="715" t="s">
        <v>8568</v>
      </c>
      <c r="H2907" s="723">
        <v>1</v>
      </c>
      <c r="I2907" s="684">
        <v>6.9120000000000001E-2</v>
      </c>
      <c r="J2907" s="684">
        <v>1.3949999999999999E-2</v>
      </c>
      <c r="K2907" s="684" t="s">
        <v>9173</v>
      </c>
      <c r="L2907" s="445">
        <v>1137.5898335789916</v>
      </c>
      <c r="M2907" s="446">
        <f>L2907*ЗМІСТ!$E$13/1000*1.2</f>
        <v>71.740783250452154</v>
      </c>
      <c r="N2907" s="874"/>
      <c r="O2907" s="875"/>
      <c r="P2907" s="1033"/>
      <c r="Q2907" s="887"/>
      <c r="R2907" s="672"/>
      <c r="S2907" s="670"/>
      <c r="T2907" s="671"/>
      <c r="U2907" s="425"/>
      <c r="V2907" s="835"/>
      <c r="W2907" s="835"/>
    </row>
    <row r="2908" spans="1:23" s="834" customFormat="1" ht="13.5" customHeight="1" outlineLevel="1">
      <c r="A2908" s="425"/>
      <c r="B2908" s="170">
        <f t="shared" si="46"/>
        <v>2901</v>
      </c>
      <c r="C2908" s="466"/>
      <c r="D2908" s="836" t="s">
        <v>8837</v>
      </c>
      <c r="E2908" s="836" t="s">
        <v>8838</v>
      </c>
      <c r="F2908" s="699" t="s">
        <v>8883</v>
      </c>
      <c r="G2908" s="715" t="s">
        <v>8568</v>
      </c>
      <c r="H2908" s="723">
        <v>1</v>
      </c>
      <c r="I2908" s="684">
        <v>9.912E-2</v>
      </c>
      <c r="J2908" s="684">
        <v>1.77E-2</v>
      </c>
      <c r="K2908" s="684" t="s">
        <v>9173</v>
      </c>
      <c r="L2908" s="445">
        <v>1533.7693381531865</v>
      </c>
      <c r="M2908" s="446">
        <f>L2908*ЗМІСТ!$E$13/1000*1.2</f>
        <v>96.725384138198436</v>
      </c>
      <c r="N2908" s="874"/>
      <c r="O2908" s="875"/>
      <c r="P2908" s="1033"/>
      <c r="Q2908" s="887"/>
      <c r="R2908" s="672"/>
      <c r="S2908" s="670"/>
      <c r="T2908" s="671"/>
      <c r="U2908" s="425"/>
      <c r="V2908" s="835"/>
      <c r="W2908" s="835"/>
    </row>
    <row r="2909" spans="1:23" s="834" customFormat="1" ht="13.5" customHeight="1" outlineLevel="1">
      <c r="A2909" s="425"/>
      <c r="B2909" s="170">
        <f t="shared" si="46"/>
        <v>2902</v>
      </c>
      <c r="C2909" s="466"/>
      <c r="D2909" s="836" t="s">
        <v>8839</v>
      </c>
      <c r="E2909" s="836" t="s">
        <v>8840</v>
      </c>
      <c r="F2909" s="699" t="s">
        <v>8884</v>
      </c>
      <c r="G2909" s="715" t="s">
        <v>8568</v>
      </c>
      <c r="H2909" s="723">
        <v>1</v>
      </c>
      <c r="I2909" s="684">
        <v>0.1016</v>
      </c>
      <c r="J2909" s="684">
        <v>2.145E-2</v>
      </c>
      <c r="K2909" s="684" t="s">
        <v>9173</v>
      </c>
      <c r="L2909" s="445">
        <v>1763.0720985787461</v>
      </c>
      <c r="M2909" s="446">
        <f>L2909*ЗМІСТ!$E$13/1000*1.2</f>
        <v>111.18609673323428</v>
      </c>
      <c r="N2909" s="874"/>
      <c r="O2909" s="875"/>
      <c r="P2909" s="1033"/>
      <c r="Q2909" s="887"/>
      <c r="R2909" s="672"/>
      <c r="S2909" s="670"/>
      <c r="T2909" s="671"/>
      <c r="U2909" s="425"/>
      <c r="V2909" s="835"/>
      <c r="W2909" s="835"/>
    </row>
    <row r="2910" spans="1:23" s="834" customFormat="1" ht="13.5" customHeight="1" outlineLevel="1">
      <c r="A2910" s="425"/>
      <c r="B2910" s="170">
        <f t="shared" si="46"/>
        <v>2903</v>
      </c>
      <c r="C2910" s="466"/>
      <c r="D2910" s="836" t="s">
        <v>8841</v>
      </c>
      <c r="E2910" s="836" t="s">
        <v>8842</v>
      </c>
      <c r="F2910" s="699" t="s">
        <v>8885</v>
      </c>
      <c r="G2910" s="715" t="s">
        <v>8568</v>
      </c>
      <c r="H2910" s="723">
        <v>1</v>
      </c>
      <c r="I2910" s="684">
        <v>0.16</v>
      </c>
      <c r="J2910" s="684">
        <v>2.895E-2</v>
      </c>
      <c r="K2910" s="684" t="s">
        <v>9173</v>
      </c>
      <c r="L2910" s="445">
        <v>1975.7679419567946</v>
      </c>
      <c r="M2910" s="446">
        <f>L2910*ЗМІСТ!$E$13/1000*1.2</f>
        <v>124.59951336869258</v>
      </c>
      <c r="N2910" s="874"/>
      <c r="O2910" s="875"/>
      <c r="P2910" s="1033"/>
      <c r="Q2910" s="887"/>
      <c r="R2910" s="672"/>
      <c r="S2910" s="670"/>
      <c r="T2910" s="671"/>
      <c r="U2910" s="425"/>
      <c r="V2910" s="835"/>
      <c r="W2910" s="835"/>
    </row>
    <row r="2911" spans="1:23" s="834" customFormat="1" ht="13.5" customHeight="1" outlineLevel="1">
      <c r="A2911" s="425"/>
      <c r="B2911" s="170">
        <f t="shared" si="46"/>
        <v>2904</v>
      </c>
      <c r="C2911" s="466"/>
      <c r="D2911" s="836" t="s">
        <v>8843</v>
      </c>
      <c r="E2911" s="836" t="s">
        <v>8844</v>
      </c>
      <c r="F2911" s="699" t="s">
        <v>8886</v>
      </c>
      <c r="G2911" s="715" t="s">
        <v>8568</v>
      </c>
      <c r="H2911" s="723">
        <v>1</v>
      </c>
      <c r="I2911" s="684">
        <v>0.21</v>
      </c>
      <c r="J2911" s="684">
        <v>3.6450000000000003E-2</v>
      </c>
      <c r="K2911" s="684" t="s">
        <v>9173</v>
      </c>
      <c r="L2911" s="445">
        <v>2328.972446105543</v>
      </c>
      <c r="M2911" s="446">
        <f>L2911*ЗМІСТ!$E$13/1000*1.2</f>
        <v>146.87394570560858</v>
      </c>
      <c r="N2911" s="874"/>
      <c r="O2911" s="875"/>
      <c r="P2911" s="1033"/>
      <c r="Q2911" s="887"/>
      <c r="R2911" s="672"/>
      <c r="S2911" s="670"/>
      <c r="T2911" s="671"/>
      <c r="U2911" s="425"/>
      <c r="V2911" s="835"/>
      <c r="W2911" s="835"/>
    </row>
    <row r="2912" spans="1:23" s="834" customFormat="1" ht="13.5" customHeight="1" outlineLevel="1">
      <c r="A2912" s="425"/>
      <c r="B2912" s="170">
        <f t="shared" si="46"/>
        <v>2905</v>
      </c>
      <c r="C2912" s="466"/>
      <c r="D2912" s="836" t="s">
        <v>8845</v>
      </c>
      <c r="E2912" s="836" t="s">
        <v>8846</v>
      </c>
      <c r="F2912" s="699" t="s">
        <v>8887</v>
      </c>
      <c r="G2912" s="715" t="s">
        <v>8568</v>
      </c>
      <c r="H2912" s="723">
        <v>1</v>
      </c>
      <c r="I2912" s="684">
        <v>4.9119999999999997E-2</v>
      </c>
      <c r="J2912" s="684">
        <v>1.0199999999999999E-2</v>
      </c>
      <c r="K2912" s="684" t="s">
        <v>9173</v>
      </c>
      <c r="L2912" s="445">
        <v>1166.1384307427513</v>
      </c>
      <c r="M2912" s="446">
        <f>L2912*ЗМІСТ!$E$13/1000*1.2</f>
        <v>73.541167414211941</v>
      </c>
      <c r="N2912" s="874"/>
      <c r="O2912" s="875"/>
      <c r="P2912" s="1033"/>
      <c r="Q2912" s="887"/>
      <c r="R2912" s="672"/>
      <c r="S2912" s="670"/>
      <c r="T2912" s="671"/>
      <c r="U2912" s="425"/>
      <c r="V2912" s="835"/>
      <c r="W2912" s="835"/>
    </row>
    <row r="2913" spans="1:23" s="834" customFormat="1" ht="13.5" customHeight="1" outlineLevel="1">
      <c r="A2913" s="425"/>
      <c r="B2913" s="170">
        <f t="shared" si="46"/>
        <v>2906</v>
      </c>
      <c r="C2913" s="466"/>
      <c r="D2913" s="836" t="s">
        <v>8847</v>
      </c>
      <c r="E2913" s="836" t="s">
        <v>8848</v>
      </c>
      <c r="F2913" s="699" t="s">
        <v>8888</v>
      </c>
      <c r="G2913" s="715" t="s">
        <v>8568</v>
      </c>
      <c r="H2913" s="723">
        <v>1</v>
      </c>
      <c r="I2913" s="684">
        <v>0.33</v>
      </c>
      <c r="J2913" s="684">
        <v>4.3950000000000003E-2</v>
      </c>
      <c r="K2913" s="684" t="s">
        <v>9173</v>
      </c>
      <c r="L2913" s="445">
        <v>2374.1454669995401</v>
      </c>
      <c r="M2913" s="446">
        <f>L2913*ЗМІСТ!$E$13/1000*1.2</f>
        <v>149.72272986758426</v>
      </c>
      <c r="N2913" s="874"/>
      <c r="O2913" s="875"/>
      <c r="P2913" s="1033"/>
      <c r="Q2913" s="887"/>
      <c r="R2913" s="672"/>
      <c r="S2913" s="670"/>
      <c r="T2913" s="671"/>
      <c r="U2913" s="425"/>
      <c r="V2913" s="835"/>
      <c r="W2913" s="835"/>
    </row>
    <row r="2914" spans="1:23" s="696" customFormat="1" ht="13.5" customHeight="1" outlineLevel="1">
      <c r="A2914" s="425"/>
      <c r="B2914" s="170">
        <f t="shared" si="46"/>
        <v>2907</v>
      </c>
      <c r="C2914" s="466"/>
      <c r="D2914" s="47">
        <v>8595568904249</v>
      </c>
      <c r="E2914" s="535" t="s">
        <v>3513</v>
      </c>
      <c r="F2914" s="699" t="s">
        <v>6364</v>
      </c>
      <c r="G2914" s="715" t="s">
        <v>8568</v>
      </c>
      <c r="H2914" s="723">
        <v>4</v>
      </c>
      <c r="I2914" s="684">
        <v>1.48</v>
      </c>
      <c r="J2914" s="684">
        <v>1.2209399999999999</v>
      </c>
      <c r="K2914" s="684" t="s">
        <v>9173</v>
      </c>
      <c r="L2914" s="445">
        <v>13118.938278582435</v>
      </c>
      <c r="M2914" s="446">
        <f>L2914*ЗМІСТ!$E$13/1000*1.2</f>
        <v>827.33062457039807</v>
      </c>
      <c r="N2914" s="874"/>
      <c r="O2914" s="875"/>
      <c r="P2914" s="1033"/>
      <c r="Q2914" s="887"/>
      <c r="R2914" s="672"/>
      <c r="S2914" s="670"/>
      <c r="T2914" s="671"/>
      <c r="U2914" s="425"/>
      <c r="V2914" s="697"/>
      <c r="W2914" s="697"/>
    </row>
    <row r="2915" spans="1:23" s="696" customFormat="1" ht="13.5" customHeight="1" outlineLevel="1">
      <c r="A2915" s="425"/>
      <c r="B2915" s="170">
        <f t="shared" si="46"/>
        <v>2908</v>
      </c>
      <c r="C2915" s="466"/>
      <c r="D2915" s="47">
        <v>8595568904188</v>
      </c>
      <c r="E2915" s="535" t="s">
        <v>3515</v>
      </c>
      <c r="F2915" s="699" t="s">
        <v>6366</v>
      </c>
      <c r="G2915" s="715" t="s">
        <v>8568</v>
      </c>
      <c r="H2915" s="723">
        <v>10</v>
      </c>
      <c r="I2915" s="684">
        <v>0.63700000000000001</v>
      </c>
      <c r="J2915" s="684">
        <v>0.81899999999999995</v>
      </c>
      <c r="K2915" s="684" t="s">
        <v>9173</v>
      </c>
      <c r="L2915" s="445">
        <v>6727.1240935058195</v>
      </c>
      <c r="M2915" s="446">
        <f>L2915*ЗМІСТ!$E$13/1000*1.2</f>
        <v>424.23827749299596</v>
      </c>
      <c r="N2915" s="874"/>
      <c r="O2915" s="875"/>
      <c r="P2915" s="1033"/>
      <c r="Q2915" s="887"/>
      <c r="R2915" s="672"/>
      <c r="S2915" s="670"/>
      <c r="T2915" s="671"/>
      <c r="U2915" s="425"/>
      <c r="V2915" s="697"/>
      <c r="W2915" s="697"/>
    </row>
    <row r="2916" spans="1:23" s="696" customFormat="1" ht="13.5" customHeight="1" outlineLevel="1">
      <c r="A2916" s="425"/>
      <c r="B2916" s="170">
        <f t="shared" si="46"/>
        <v>2909</v>
      </c>
      <c r="C2916" s="466"/>
      <c r="D2916" s="47">
        <v>8595568904201</v>
      </c>
      <c r="E2916" s="535" t="s">
        <v>3517</v>
      </c>
      <c r="F2916" s="699" t="s">
        <v>6368</v>
      </c>
      <c r="G2916" s="715" t="s">
        <v>8568</v>
      </c>
      <c r="H2916" s="723">
        <v>15</v>
      </c>
      <c r="I2916" s="684">
        <v>0.96299999999999997</v>
      </c>
      <c r="J2916" s="684">
        <v>0.97019999999999995</v>
      </c>
      <c r="K2916" s="684" t="s">
        <v>9173</v>
      </c>
      <c r="L2916" s="445">
        <v>8886.5968150848494</v>
      </c>
      <c r="M2916" s="446">
        <f>L2916*ЗМІСТ!$E$13/1000*1.2</f>
        <v>560.42291969102041</v>
      </c>
      <c r="N2916" s="874"/>
      <c r="O2916" s="875"/>
      <c r="P2916" s="1033"/>
      <c r="Q2916" s="887"/>
      <c r="R2916" s="672"/>
      <c r="S2916" s="670"/>
      <c r="T2916" s="671"/>
      <c r="U2916" s="425"/>
      <c r="V2916" s="697"/>
      <c r="W2916" s="697"/>
    </row>
    <row r="2917" spans="1:23" s="696" customFormat="1" ht="13.5" customHeight="1" outlineLevel="1">
      <c r="A2917" s="425"/>
      <c r="B2917" s="170">
        <f t="shared" si="46"/>
        <v>2910</v>
      </c>
      <c r="C2917" s="466"/>
      <c r="D2917" s="47">
        <v>8595568904140</v>
      </c>
      <c r="E2917" s="535" t="s">
        <v>3519</v>
      </c>
      <c r="F2917" s="699" t="s">
        <v>6370</v>
      </c>
      <c r="G2917" s="715" t="s">
        <v>8568</v>
      </c>
      <c r="H2917" s="723">
        <v>25</v>
      </c>
      <c r="I2917" s="684">
        <v>0.41399999999999998</v>
      </c>
      <c r="J2917" s="684">
        <v>0.3276</v>
      </c>
      <c r="K2917" s="684" t="s">
        <v>9173</v>
      </c>
      <c r="L2917" s="445">
        <v>4439.5171823394712</v>
      </c>
      <c r="M2917" s="446">
        <f>L2917*ЗМІСТ!$E$13/1000*1.2</f>
        <v>279.97300126430724</v>
      </c>
      <c r="N2917" s="874"/>
      <c r="O2917" s="875"/>
      <c r="P2917" s="1033"/>
      <c r="Q2917" s="887"/>
      <c r="R2917" s="672"/>
      <c r="S2917" s="670"/>
      <c r="T2917" s="671"/>
      <c r="U2917" s="425"/>
      <c r="V2917" s="697"/>
      <c r="W2917" s="697"/>
    </row>
    <row r="2918" spans="1:23" s="696" customFormat="1" ht="13.5" customHeight="1" outlineLevel="1">
      <c r="A2918" s="425"/>
      <c r="B2918" s="170">
        <f t="shared" si="46"/>
        <v>2911</v>
      </c>
      <c r="C2918" s="466"/>
      <c r="D2918" s="47">
        <v>8595568904225</v>
      </c>
      <c r="E2918" s="535" t="s">
        <v>3521</v>
      </c>
      <c r="F2918" s="699" t="s">
        <v>6372</v>
      </c>
      <c r="G2918" s="715" t="s">
        <v>8568</v>
      </c>
      <c r="H2918" s="723">
        <v>10</v>
      </c>
      <c r="I2918" s="684">
        <v>1.2210000000000001</v>
      </c>
      <c r="J2918" s="684">
        <v>0.96389999999999998</v>
      </c>
      <c r="K2918" s="684" t="s">
        <v>9173</v>
      </c>
      <c r="L2918" s="445">
        <v>10639.524296116337</v>
      </c>
      <c r="M2918" s="446">
        <f>L2918*ЗМІСТ!$E$13/1000*1.2</f>
        <v>670.96925788639317</v>
      </c>
      <c r="N2918" s="874"/>
      <c r="O2918" s="875"/>
      <c r="P2918" s="1033"/>
      <c r="Q2918" s="887"/>
      <c r="R2918" s="672"/>
      <c r="S2918" s="670"/>
      <c r="T2918" s="671"/>
      <c r="U2918" s="425"/>
      <c r="V2918" s="697"/>
      <c r="W2918" s="697"/>
    </row>
    <row r="2919" spans="1:23" s="696" customFormat="1" ht="13.5" customHeight="1" outlineLevel="1">
      <c r="A2919" s="425"/>
      <c r="B2919" s="170">
        <f t="shared" si="46"/>
        <v>2912</v>
      </c>
      <c r="C2919" s="466"/>
      <c r="D2919" s="47">
        <v>8595568904164</v>
      </c>
      <c r="E2919" s="535" t="s">
        <v>3523</v>
      </c>
      <c r="F2919" s="699" t="s">
        <v>6374</v>
      </c>
      <c r="G2919" s="715" t="s">
        <v>8568</v>
      </c>
      <c r="H2919" s="723">
        <v>20</v>
      </c>
      <c r="I2919" s="684">
        <v>0.52500000000000002</v>
      </c>
      <c r="J2919" s="684">
        <v>0.40949999999999998</v>
      </c>
      <c r="K2919" s="684" t="s">
        <v>9173</v>
      </c>
      <c r="L2919" s="445">
        <v>5461.0766045993723</v>
      </c>
      <c r="M2919" s="446">
        <f>L2919*ЗМІСТ!$E$13/1000*1.2</f>
        <v>344.39646122019809</v>
      </c>
      <c r="N2919" s="874"/>
      <c r="O2919" s="875"/>
      <c r="P2919" s="1033"/>
      <c r="Q2919" s="887"/>
      <c r="R2919" s="672"/>
      <c r="S2919" s="670"/>
      <c r="T2919" s="671"/>
      <c r="U2919" s="425"/>
      <c r="V2919" s="697"/>
      <c r="W2919" s="697"/>
    </row>
    <row r="2920" spans="1:23" s="696" customFormat="1" ht="13.5" customHeight="1" outlineLevel="1">
      <c r="A2920" s="425"/>
      <c r="B2920" s="170">
        <f t="shared" si="46"/>
        <v>2913</v>
      </c>
      <c r="C2920" s="466"/>
      <c r="D2920" s="47">
        <v>8595057635296</v>
      </c>
      <c r="E2920" s="535" t="s">
        <v>3530</v>
      </c>
      <c r="F2920" s="699" t="s">
        <v>6385</v>
      </c>
      <c r="G2920" s="715" t="s">
        <v>8568</v>
      </c>
      <c r="H2920" s="723">
        <v>24</v>
      </c>
      <c r="I2920" s="684">
        <v>0.3</v>
      </c>
      <c r="J2920" s="684">
        <v>0.6057188</v>
      </c>
      <c r="K2920" s="684" t="s">
        <v>9173</v>
      </c>
      <c r="L2920" s="445">
        <v>15513.017717262945</v>
      </c>
      <c r="M2920" s="446">
        <f>L2920*ЗМІСТ!$E$13/1000*1.2</f>
        <v>978.31046723863551</v>
      </c>
      <c r="N2920" s="874"/>
      <c r="O2920" s="875"/>
      <c r="P2920" s="1033"/>
      <c r="Q2920" s="887"/>
      <c r="R2920" s="672"/>
      <c r="S2920" s="670"/>
      <c r="T2920" s="671"/>
      <c r="U2920" s="425"/>
      <c r="V2920" s="697"/>
      <c r="W2920" s="697"/>
    </row>
    <row r="2921" spans="1:23" s="696" customFormat="1" ht="13.5" customHeight="1" outlineLevel="1">
      <c r="A2921" s="425"/>
      <c r="B2921" s="170">
        <f t="shared" si="46"/>
        <v>2914</v>
      </c>
      <c r="C2921" s="466"/>
      <c r="D2921" s="47">
        <v>8595057635302</v>
      </c>
      <c r="E2921" s="535" t="s">
        <v>3531</v>
      </c>
      <c r="F2921" s="699" t="s">
        <v>6386</v>
      </c>
      <c r="G2921" s="715" t="s">
        <v>8568</v>
      </c>
      <c r="H2921" s="723">
        <v>24</v>
      </c>
      <c r="I2921" s="684">
        <v>0.37</v>
      </c>
      <c r="J2921" s="684">
        <v>0.6057188</v>
      </c>
      <c r="K2921" s="684" t="s">
        <v>9173</v>
      </c>
      <c r="L2921" s="445">
        <v>24408.527021425707</v>
      </c>
      <c r="M2921" s="446">
        <f>L2921*ЗМІСТ!$E$13/1000*1.2</f>
        <v>1539.2954427148672</v>
      </c>
      <c r="N2921" s="874"/>
      <c r="O2921" s="875"/>
      <c r="P2921" s="1033"/>
      <c r="Q2921" s="887"/>
      <c r="R2921" s="672"/>
      <c r="S2921" s="670"/>
      <c r="T2921" s="671"/>
      <c r="U2921" s="425"/>
      <c r="V2921" s="697"/>
      <c r="W2921" s="697"/>
    </row>
    <row r="2922" spans="1:23" s="696" customFormat="1" ht="13.5" customHeight="1" outlineLevel="1">
      <c r="A2922" s="425"/>
      <c r="B2922" s="170">
        <f t="shared" si="46"/>
        <v>2915</v>
      </c>
      <c r="C2922" s="466"/>
      <c r="D2922" s="47">
        <v>8595057639928</v>
      </c>
      <c r="E2922" s="535" t="s">
        <v>3532</v>
      </c>
      <c r="F2922" s="699" t="s">
        <v>6387</v>
      </c>
      <c r="G2922" s="715" t="s">
        <v>8568</v>
      </c>
      <c r="H2922" s="723">
        <v>24</v>
      </c>
      <c r="I2922" s="684">
        <v>0.5</v>
      </c>
      <c r="J2922" s="684">
        <v>1.1864531</v>
      </c>
      <c r="K2922" s="684" t="s">
        <v>9173</v>
      </c>
      <c r="L2922" s="445">
        <v>18027.959571810094</v>
      </c>
      <c r="M2922" s="446">
        <f>L2922*ЗМІСТ!$E$13/1000*1.2</f>
        <v>1136.9123579631</v>
      </c>
      <c r="N2922" s="874"/>
      <c r="O2922" s="875"/>
      <c r="P2922" s="1033"/>
      <c r="Q2922" s="887"/>
      <c r="R2922" s="672"/>
      <c r="S2922" s="670"/>
      <c r="T2922" s="671"/>
      <c r="U2922" s="425"/>
      <c r="V2922" s="697"/>
      <c r="W2922" s="697"/>
    </row>
    <row r="2923" spans="1:23" s="696" customFormat="1" ht="13.5" customHeight="1" outlineLevel="1">
      <c r="A2923" s="425"/>
      <c r="B2923" s="170">
        <f t="shared" si="46"/>
        <v>2916</v>
      </c>
      <c r="C2923" s="466"/>
      <c r="D2923" s="47">
        <v>8595057639942</v>
      </c>
      <c r="E2923" s="535" t="s">
        <v>3533</v>
      </c>
      <c r="F2923" s="699" t="s">
        <v>6388</v>
      </c>
      <c r="G2923" s="715" t="s">
        <v>8568</v>
      </c>
      <c r="H2923" s="723">
        <v>12</v>
      </c>
      <c r="I2923" s="684">
        <v>0.69</v>
      </c>
      <c r="J2923" s="684">
        <v>2.3729062999999999</v>
      </c>
      <c r="K2923" s="684" t="s">
        <v>9173</v>
      </c>
      <c r="L2923" s="445">
        <v>21808.190203135669</v>
      </c>
      <c r="M2923" s="446">
        <f>L2923*ЗМІСТ!$E$13/1000*1.2</f>
        <v>1375.3082176601151</v>
      </c>
      <c r="N2923" s="874"/>
      <c r="O2923" s="875"/>
      <c r="P2923" s="1033"/>
      <c r="Q2923" s="887"/>
      <c r="R2923" s="672"/>
      <c r="S2923" s="670"/>
      <c r="T2923" s="671"/>
      <c r="U2923" s="425"/>
      <c r="V2923" s="697"/>
      <c r="W2923" s="697"/>
    </row>
    <row r="2924" spans="1:23" s="696" customFormat="1" ht="13.5" customHeight="1" outlineLevel="1">
      <c r="A2924" s="425"/>
      <c r="B2924" s="170">
        <f t="shared" si="46"/>
        <v>2917</v>
      </c>
      <c r="C2924" s="466"/>
      <c r="D2924" s="47">
        <v>8595057639959</v>
      </c>
      <c r="E2924" s="535" t="s">
        <v>3534</v>
      </c>
      <c r="F2924" s="699" t="s">
        <v>6389</v>
      </c>
      <c r="G2924" s="715" t="s">
        <v>8568</v>
      </c>
      <c r="H2924" s="723">
        <v>12</v>
      </c>
      <c r="I2924" s="684">
        <v>0.85</v>
      </c>
      <c r="J2924" s="684">
        <v>2.3729062999999999</v>
      </c>
      <c r="K2924" s="684" t="s">
        <v>9173</v>
      </c>
      <c r="L2924" s="445">
        <v>24586.533428831524</v>
      </c>
      <c r="M2924" s="446">
        <f>L2924*ЗМІСТ!$E$13/1000*1.2</f>
        <v>1550.5212103104823</v>
      </c>
      <c r="N2924" s="874"/>
      <c r="O2924" s="875"/>
      <c r="P2924" s="1033"/>
      <c r="Q2924" s="887"/>
      <c r="R2924" s="672"/>
      <c r="S2924" s="670"/>
      <c r="T2924" s="671"/>
      <c r="U2924" s="425"/>
      <c r="V2924" s="697"/>
      <c r="W2924" s="697"/>
    </row>
    <row r="2925" spans="1:23" s="696" customFormat="1" ht="13.5" customHeight="1" outlineLevel="1">
      <c r="A2925" s="425"/>
      <c r="B2925" s="170">
        <f t="shared" ref="B2925:B2988" si="47">B2924+1</f>
        <v>2918</v>
      </c>
      <c r="C2925" s="466"/>
      <c r="D2925" s="47">
        <v>8595057639966</v>
      </c>
      <c r="E2925" s="535" t="s">
        <v>3535</v>
      </c>
      <c r="F2925" s="699" t="s">
        <v>6390</v>
      </c>
      <c r="G2925" s="715" t="s">
        <v>8568</v>
      </c>
      <c r="H2925" s="723">
        <v>6</v>
      </c>
      <c r="I2925" s="684">
        <v>1.35</v>
      </c>
      <c r="J2925" s="684">
        <v>3.1040624999999999</v>
      </c>
      <c r="K2925" s="684" t="s">
        <v>9173</v>
      </c>
      <c r="L2925" s="445">
        <v>29021.057875677634</v>
      </c>
      <c r="M2925" s="446">
        <f>L2925*ЗМІСТ!$E$13/1000*1.2</f>
        <v>1830.1793505024741</v>
      </c>
      <c r="N2925" s="874"/>
      <c r="O2925" s="875"/>
      <c r="P2925" s="1033"/>
      <c r="Q2925" s="887"/>
      <c r="R2925" s="672"/>
      <c r="S2925" s="670"/>
      <c r="T2925" s="671"/>
      <c r="U2925" s="425"/>
      <c r="V2925" s="697"/>
      <c r="W2925" s="697"/>
    </row>
    <row r="2926" spans="1:23" s="696" customFormat="1" ht="13.5" customHeight="1" outlineLevel="1">
      <c r="A2926" s="425"/>
      <c r="B2926" s="170">
        <f t="shared" si="47"/>
        <v>2919</v>
      </c>
      <c r="C2926" s="466"/>
      <c r="D2926" s="47">
        <v>8595057639973</v>
      </c>
      <c r="E2926" s="535" t="s">
        <v>3536</v>
      </c>
      <c r="F2926" s="699" t="s">
        <v>6391</v>
      </c>
      <c r="G2926" s="715" t="s">
        <v>8568</v>
      </c>
      <c r="H2926" s="723">
        <v>6</v>
      </c>
      <c r="I2926" s="684">
        <v>1.55</v>
      </c>
      <c r="J2926" s="684">
        <v>3.1040624999999999</v>
      </c>
      <c r="K2926" s="684" t="s">
        <v>9173</v>
      </c>
      <c r="L2926" s="445">
        <v>31686.342979571251</v>
      </c>
      <c r="M2926" s="446">
        <f>L2926*ЗМІСТ!$E$13/1000*1.2</f>
        <v>1998.2624638488044</v>
      </c>
      <c r="N2926" s="874"/>
      <c r="O2926" s="875"/>
      <c r="P2926" s="1033"/>
      <c r="Q2926" s="887"/>
      <c r="R2926" s="672"/>
      <c r="S2926" s="670"/>
      <c r="T2926" s="671"/>
      <c r="U2926" s="425"/>
      <c r="V2926" s="697"/>
      <c r="W2926" s="697"/>
    </row>
    <row r="2927" spans="1:23" s="696" customFormat="1" ht="13.5" customHeight="1" outlineLevel="1">
      <c r="A2927" s="425"/>
      <c r="B2927" s="170">
        <f t="shared" si="47"/>
        <v>2920</v>
      </c>
      <c r="C2927" s="466"/>
      <c r="D2927" s="451">
        <v>8595568916761</v>
      </c>
      <c r="E2927" s="535" t="s">
        <v>3544</v>
      </c>
      <c r="F2927" s="699" t="s">
        <v>6399</v>
      </c>
      <c r="G2927" s="715" t="s">
        <v>8568</v>
      </c>
      <c r="H2927" s="723">
        <v>20</v>
      </c>
      <c r="I2927" s="684">
        <v>0.2</v>
      </c>
      <c r="J2927" s="684">
        <v>9.6600000000000005E-2</v>
      </c>
      <c r="K2927" s="684" t="s">
        <v>9173</v>
      </c>
      <c r="L2927" s="445">
        <v>4856.6842788812919</v>
      </c>
      <c r="M2927" s="446">
        <f>L2927*ЗМІСТ!$E$13/1000*1.2</f>
        <v>306.28116029388514</v>
      </c>
      <c r="N2927" s="874"/>
      <c r="O2927" s="875"/>
      <c r="P2927" s="1033"/>
      <c r="Q2927" s="887"/>
      <c r="R2927" s="672"/>
      <c r="S2927" s="670"/>
      <c r="T2927" s="671"/>
      <c r="U2927" s="425"/>
      <c r="V2927" s="697"/>
      <c r="W2927" s="697"/>
    </row>
    <row r="2928" spans="1:23" s="696" customFormat="1" ht="13.5" customHeight="1" outlineLevel="1">
      <c r="A2928" s="425"/>
      <c r="B2928" s="170">
        <f t="shared" si="47"/>
        <v>2921</v>
      </c>
      <c r="C2928" s="466"/>
      <c r="D2928" s="451">
        <v>8595568916778</v>
      </c>
      <c r="E2928" s="535" t="s">
        <v>3545</v>
      </c>
      <c r="F2928" s="699" t="s">
        <v>6400</v>
      </c>
      <c r="G2928" s="715" t="s">
        <v>8568</v>
      </c>
      <c r="H2928" s="723">
        <v>20</v>
      </c>
      <c r="I2928" s="684">
        <v>0.3</v>
      </c>
      <c r="J2928" s="684">
        <v>0.21875</v>
      </c>
      <c r="K2928" s="684" t="s">
        <v>9173</v>
      </c>
      <c r="L2928" s="445">
        <v>7612.1833491658726</v>
      </c>
      <c r="M2928" s="446">
        <f>L2928*ЗМІСТ!$E$13/1000*1.2</f>
        <v>480.0535127824607</v>
      </c>
      <c r="N2928" s="874"/>
      <c r="O2928" s="875"/>
      <c r="P2928" s="1033"/>
      <c r="Q2928" s="887"/>
      <c r="R2928" s="672"/>
      <c r="S2928" s="670"/>
      <c r="T2928" s="671"/>
      <c r="U2928" s="425"/>
      <c r="V2928" s="697"/>
      <c r="W2928" s="697"/>
    </row>
    <row r="2929" spans="1:23" s="696" customFormat="1" ht="13.5" customHeight="1" outlineLevel="1">
      <c r="A2929" s="425"/>
      <c r="B2929" s="170">
        <f t="shared" si="47"/>
        <v>2922</v>
      </c>
      <c r="C2929" s="466"/>
      <c r="D2929" s="451">
        <v>8595568916785</v>
      </c>
      <c r="E2929" s="535" t="s">
        <v>3546</v>
      </c>
      <c r="F2929" s="699" t="s">
        <v>6401</v>
      </c>
      <c r="G2929" s="715" t="s">
        <v>8568</v>
      </c>
      <c r="H2929" s="723">
        <v>20</v>
      </c>
      <c r="I2929" s="684">
        <v>0.6</v>
      </c>
      <c r="J2929" s="684">
        <v>0.64259999999999995</v>
      </c>
      <c r="K2929" s="684" t="s">
        <v>9173</v>
      </c>
      <c r="L2929" s="445">
        <v>11825.386498532214</v>
      </c>
      <c r="M2929" s="446">
        <f>L2929*ЗМІСТ!$E$13/1000*1.2</f>
        <v>745.75428208159587</v>
      </c>
      <c r="N2929" s="874"/>
      <c r="O2929" s="875"/>
      <c r="P2929" s="1033"/>
      <c r="Q2929" s="887"/>
      <c r="R2929" s="672"/>
      <c r="S2929" s="670"/>
      <c r="T2929" s="671"/>
      <c r="U2929" s="425"/>
      <c r="V2929" s="697"/>
      <c r="W2929" s="697"/>
    </row>
    <row r="2930" spans="1:23" s="696" customFormat="1" ht="13.5" customHeight="1" outlineLevel="1">
      <c r="A2930" s="425"/>
      <c r="B2930" s="170">
        <f t="shared" si="47"/>
        <v>2923</v>
      </c>
      <c r="C2930" s="466"/>
      <c r="D2930" s="451">
        <v>8595568916792</v>
      </c>
      <c r="E2930" s="535" t="s">
        <v>3548</v>
      </c>
      <c r="F2930" s="699" t="s">
        <v>6403</v>
      </c>
      <c r="G2930" s="715" t="s">
        <v>8568</v>
      </c>
      <c r="H2930" s="723">
        <v>20</v>
      </c>
      <c r="I2930" s="684">
        <v>0.8</v>
      </c>
      <c r="J2930" s="684">
        <v>0.97440000000000004</v>
      </c>
      <c r="K2930" s="684" t="s">
        <v>9173</v>
      </c>
      <c r="L2930" s="445">
        <v>13886.917171998539</v>
      </c>
      <c r="M2930" s="446">
        <f>L2930*ЗМІСТ!$E$13/1000*1.2</f>
        <v>875.76232262816814</v>
      </c>
      <c r="N2930" s="874"/>
      <c r="O2930" s="875"/>
      <c r="P2930" s="1033"/>
      <c r="Q2930" s="887"/>
      <c r="R2930" s="672"/>
      <c r="S2930" s="670"/>
      <c r="T2930" s="671"/>
      <c r="U2930" s="425"/>
      <c r="V2930" s="697"/>
      <c r="W2930" s="697"/>
    </row>
    <row r="2931" spans="1:23" s="696" customFormat="1" ht="13.5" customHeight="1" outlineLevel="1">
      <c r="A2931" s="425"/>
      <c r="B2931" s="170">
        <f t="shared" si="47"/>
        <v>2924</v>
      </c>
      <c r="C2931" s="466"/>
      <c r="D2931" s="451">
        <v>8595057662506</v>
      </c>
      <c r="E2931" s="535" t="s">
        <v>3555</v>
      </c>
      <c r="F2931" s="699" t="s">
        <v>6409</v>
      </c>
      <c r="G2931" s="715" t="s">
        <v>8568</v>
      </c>
      <c r="H2931" s="723">
        <v>50</v>
      </c>
      <c r="I2931" s="684">
        <v>0.12</v>
      </c>
      <c r="J2931" s="684">
        <v>0.10332</v>
      </c>
      <c r="K2931" s="684" t="s">
        <v>9173</v>
      </c>
      <c r="L2931" s="445">
        <v>2112.5762500022711</v>
      </c>
      <c r="M2931" s="446">
        <f>L2931*ЗМІСТ!$E$13/1000*1.2</f>
        <v>133.22717061794322</v>
      </c>
      <c r="N2931" s="874"/>
      <c r="O2931" s="875"/>
      <c r="P2931" s="1033"/>
      <c r="Q2931" s="887"/>
      <c r="R2931" s="672"/>
      <c r="S2931" s="670"/>
      <c r="T2931" s="671"/>
      <c r="U2931" s="425"/>
      <c r="V2931" s="697"/>
      <c r="W2931" s="697"/>
    </row>
    <row r="2932" spans="1:23" s="696" customFormat="1" ht="13.5" customHeight="1" outlineLevel="1">
      <c r="A2932" s="425"/>
      <c r="B2932" s="170">
        <f t="shared" si="47"/>
        <v>2925</v>
      </c>
      <c r="C2932" s="466"/>
      <c r="D2932" s="451">
        <v>8595057631786</v>
      </c>
      <c r="E2932" s="535" t="s">
        <v>3557</v>
      </c>
      <c r="F2932" s="699" t="s">
        <v>6411</v>
      </c>
      <c r="G2932" s="715" t="s">
        <v>8568</v>
      </c>
      <c r="H2932" s="723">
        <v>24</v>
      </c>
      <c r="I2932" s="684">
        <v>0.3</v>
      </c>
      <c r="J2932" s="684">
        <v>0.43604169999999998</v>
      </c>
      <c r="K2932" s="684" t="s">
        <v>9173</v>
      </c>
      <c r="L2932" s="445">
        <v>10259.52348215922</v>
      </c>
      <c r="M2932" s="446">
        <f>L2932*ЗМІСТ!$E$13/1000*1.2</f>
        <v>647.00494735513189</v>
      </c>
      <c r="N2932" s="874"/>
      <c r="O2932" s="875"/>
      <c r="P2932" s="1033"/>
      <c r="Q2932" s="887"/>
      <c r="R2932" s="672"/>
      <c r="S2932" s="670"/>
      <c r="T2932" s="671"/>
      <c r="U2932" s="425"/>
      <c r="V2932" s="697"/>
      <c r="W2932" s="697"/>
    </row>
    <row r="2933" spans="1:23" s="696" customFormat="1" ht="13.5" customHeight="1" outlineLevel="1">
      <c r="A2933" s="425"/>
      <c r="B2933" s="170">
        <f t="shared" si="47"/>
        <v>2926</v>
      </c>
      <c r="C2933" s="466"/>
      <c r="D2933" s="451">
        <v>8595057639911</v>
      </c>
      <c r="E2933" s="535" t="s">
        <v>3558</v>
      </c>
      <c r="F2933" s="699" t="s">
        <v>6412</v>
      </c>
      <c r="G2933" s="715" t="s">
        <v>8568</v>
      </c>
      <c r="H2933" s="723">
        <v>1</v>
      </c>
      <c r="I2933" s="684">
        <v>2.4</v>
      </c>
      <c r="J2933" s="684">
        <v>7.9050000000000002</v>
      </c>
      <c r="K2933" s="684" t="s">
        <v>9173</v>
      </c>
      <c r="L2933" s="445">
        <v>51210.450400099027</v>
      </c>
      <c r="M2933" s="446">
        <f>L2933*ЗМІСТ!$E$13/1000*1.2</f>
        <v>3229.5276503597806</v>
      </c>
      <c r="N2933" s="874"/>
      <c r="O2933" s="875"/>
      <c r="P2933" s="1033"/>
      <c r="Q2933" s="887"/>
      <c r="R2933" s="672"/>
      <c r="S2933" s="670"/>
      <c r="T2933" s="671"/>
      <c r="U2933" s="425"/>
      <c r="V2933" s="697"/>
      <c r="W2933" s="697"/>
    </row>
    <row r="2934" spans="1:23" s="696" customFormat="1" ht="13.5" customHeight="1" outlineLevel="1">
      <c r="A2934" s="425"/>
      <c r="B2934" s="170">
        <f t="shared" si="47"/>
        <v>2927</v>
      </c>
      <c r="C2934" s="466"/>
      <c r="D2934" s="451">
        <v>8595057632592</v>
      </c>
      <c r="E2934" s="535" t="s">
        <v>3559</v>
      </c>
      <c r="F2934" s="699" t="s">
        <v>6413</v>
      </c>
      <c r="G2934" s="715" t="s">
        <v>8568</v>
      </c>
      <c r="H2934" s="723">
        <v>24</v>
      </c>
      <c r="I2934" s="684">
        <v>0.36</v>
      </c>
      <c r="J2934" s="684">
        <v>0.6066667</v>
      </c>
      <c r="K2934" s="684" t="s">
        <v>9173</v>
      </c>
      <c r="L2934" s="445">
        <v>11482.415462560202</v>
      </c>
      <c r="M2934" s="446">
        <f>L2934*ЗМІСТ!$E$13/1000*1.2</f>
        <v>724.12521154442254</v>
      </c>
      <c r="N2934" s="874"/>
      <c r="O2934" s="875"/>
      <c r="P2934" s="1033"/>
      <c r="Q2934" s="887"/>
      <c r="R2934" s="672"/>
      <c r="S2934" s="670"/>
      <c r="T2934" s="671"/>
      <c r="U2934" s="425"/>
      <c r="V2934" s="697"/>
      <c r="W2934" s="697"/>
    </row>
    <row r="2935" spans="1:23" s="696" customFormat="1" ht="13.5" customHeight="1" outlineLevel="1">
      <c r="A2935" s="425"/>
      <c r="B2935" s="170">
        <f t="shared" si="47"/>
        <v>2928</v>
      </c>
      <c r="C2935" s="466"/>
      <c r="D2935" s="451">
        <v>8595057631779</v>
      </c>
      <c r="E2935" s="535" t="s">
        <v>3560</v>
      </c>
      <c r="F2935" s="699" t="s">
        <v>6414</v>
      </c>
      <c r="G2935" s="715" t="s">
        <v>8568</v>
      </c>
      <c r="H2935" s="723">
        <v>24</v>
      </c>
      <c r="I2935" s="684">
        <v>0.43</v>
      </c>
      <c r="J2935" s="684">
        <v>0.84220830000000002</v>
      </c>
      <c r="K2935" s="684" t="s">
        <v>9173</v>
      </c>
      <c r="L2935" s="445">
        <v>12722.510719702106</v>
      </c>
      <c r="M2935" s="446">
        <f>L2935*ЗМІСТ!$E$13/1000*1.2</f>
        <v>802.33038042557848</v>
      </c>
      <c r="N2935" s="874"/>
      <c r="O2935" s="875"/>
      <c r="P2935" s="1033"/>
      <c r="Q2935" s="887"/>
      <c r="R2935" s="672"/>
      <c r="S2935" s="670"/>
      <c r="T2935" s="671"/>
      <c r="U2935" s="425"/>
      <c r="V2935" s="697"/>
      <c r="W2935" s="697"/>
    </row>
    <row r="2936" spans="1:23" s="696" customFormat="1" ht="13.5" customHeight="1" outlineLevel="1">
      <c r="A2936" s="425"/>
      <c r="B2936" s="170">
        <f t="shared" si="47"/>
        <v>2929</v>
      </c>
      <c r="C2936" s="466"/>
      <c r="D2936" s="451">
        <v>8595057636996</v>
      </c>
      <c r="E2936" s="535" t="s">
        <v>3561</v>
      </c>
      <c r="F2936" s="699" t="s">
        <v>6415</v>
      </c>
      <c r="G2936" s="715" t="s">
        <v>8568</v>
      </c>
      <c r="H2936" s="723">
        <v>20</v>
      </c>
      <c r="I2936" s="684">
        <v>0.53</v>
      </c>
      <c r="J2936" s="684">
        <v>0.72799999999999998</v>
      </c>
      <c r="K2936" s="684" t="s">
        <v>9173</v>
      </c>
      <c r="L2936" s="445">
        <v>13929.432250040427</v>
      </c>
      <c r="M2936" s="446">
        <f>L2936*ЗМІСТ!$E$13/1000*1.2</f>
        <v>878.44348670738941</v>
      </c>
      <c r="N2936" s="874"/>
      <c r="O2936" s="875"/>
      <c r="P2936" s="1033"/>
      <c r="Q2936" s="887"/>
      <c r="R2936" s="672"/>
      <c r="S2936" s="670"/>
      <c r="T2936" s="671"/>
      <c r="U2936" s="425"/>
      <c r="V2936" s="697"/>
      <c r="W2936" s="697"/>
    </row>
    <row r="2937" spans="1:23" s="696" customFormat="1" ht="13.5" customHeight="1" outlineLevel="1">
      <c r="A2937" s="425"/>
      <c r="B2937" s="170">
        <f t="shared" si="47"/>
        <v>2930</v>
      </c>
      <c r="C2937" s="466"/>
      <c r="D2937" s="451">
        <v>8595057628519</v>
      </c>
      <c r="E2937" s="535" t="s">
        <v>3562</v>
      </c>
      <c r="F2937" s="699" t="s">
        <v>6416</v>
      </c>
      <c r="G2937" s="715" t="s">
        <v>8568</v>
      </c>
      <c r="H2937" s="723">
        <v>12</v>
      </c>
      <c r="I2937" s="684">
        <v>0.73</v>
      </c>
      <c r="J2937" s="684">
        <v>1.2133332999999999</v>
      </c>
      <c r="K2937" s="684" t="s">
        <v>9173</v>
      </c>
      <c r="L2937" s="445">
        <v>17384.458400536922</v>
      </c>
      <c r="M2937" s="446">
        <f>L2937*ЗМІСТ!$E$13/1000*1.2</f>
        <v>1096.3307030581161</v>
      </c>
      <c r="N2937" s="874"/>
      <c r="O2937" s="875"/>
      <c r="P2937" s="1033"/>
      <c r="Q2937" s="887"/>
      <c r="R2937" s="672"/>
      <c r="S2937" s="670"/>
      <c r="T2937" s="671"/>
      <c r="U2937" s="425"/>
      <c r="V2937" s="697"/>
      <c r="W2937" s="697"/>
    </row>
    <row r="2938" spans="1:23" s="696" customFormat="1" ht="13.5" customHeight="1" outlineLevel="1">
      <c r="A2938" s="425"/>
      <c r="B2938" s="170">
        <f t="shared" si="47"/>
        <v>2931</v>
      </c>
      <c r="C2938" s="466"/>
      <c r="D2938" s="451">
        <v>8595057628526</v>
      </c>
      <c r="E2938" s="535" t="s">
        <v>3563</v>
      </c>
      <c r="F2938" s="699" t="s">
        <v>6417</v>
      </c>
      <c r="G2938" s="715" t="s">
        <v>8568</v>
      </c>
      <c r="H2938" s="723">
        <v>6</v>
      </c>
      <c r="I2938" s="684">
        <v>0.88</v>
      </c>
      <c r="J2938" s="684">
        <v>1.8553333000000001</v>
      </c>
      <c r="K2938" s="684" t="s">
        <v>9173</v>
      </c>
      <c r="L2938" s="445">
        <v>20735.140326317014</v>
      </c>
      <c r="M2938" s="446">
        <f>L2938*ЗМІСТ!$E$13/1000*1.2</f>
        <v>1307.6375719164037</v>
      </c>
      <c r="N2938" s="874"/>
      <c r="O2938" s="875"/>
      <c r="P2938" s="1033"/>
      <c r="Q2938" s="887"/>
      <c r="R2938" s="672"/>
      <c r="S2938" s="670"/>
      <c r="T2938" s="671"/>
      <c r="U2938" s="425"/>
      <c r="V2938" s="697"/>
      <c r="W2938" s="697"/>
    </row>
    <row r="2939" spans="1:23" s="696" customFormat="1" ht="13.5" customHeight="1" outlineLevel="1">
      <c r="A2939" s="425"/>
      <c r="B2939" s="170">
        <f t="shared" si="47"/>
        <v>2932</v>
      </c>
      <c r="C2939" s="466"/>
      <c r="D2939" s="451">
        <v>8595057628533</v>
      </c>
      <c r="E2939" s="535" t="s">
        <v>3564</v>
      </c>
      <c r="F2939" s="699" t="s">
        <v>6418</v>
      </c>
      <c r="G2939" s="715" t="s">
        <v>8568</v>
      </c>
      <c r="H2939" s="723">
        <v>6</v>
      </c>
      <c r="I2939" s="684">
        <v>1.3</v>
      </c>
      <c r="J2939" s="684">
        <v>3.2853333</v>
      </c>
      <c r="K2939" s="684" t="s">
        <v>9173</v>
      </c>
      <c r="L2939" s="445">
        <v>29971.896732544315</v>
      </c>
      <c r="M2939" s="446">
        <f>L2939*ЗМІСТ!$E$13/1000*1.2</f>
        <v>1890.1429000376975</v>
      </c>
      <c r="N2939" s="874"/>
      <c r="O2939" s="875"/>
      <c r="P2939" s="1033"/>
      <c r="Q2939" s="887"/>
      <c r="R2939" s="672"/>
      <c r="S2939" s="670"/>
      <c r="T2939" s="671"/>
      <c r="U2939" s="425"/>
      <c r="V2939" s="697"/>
      <c r="W2939" s="697"/>
    </row>
    <row r="2940" spans="1:23" s="696" customFormat="1" ht="13.5" customHeight="1" outlineLevel="1">
      <c r="A2940" s="425"/>
      <c r="B2940" s="170">
        <f t="shared" si="47"/>
        <v>2933</v>
      </c>
      <c r="C2940" s="466"/>
      <c r="D2940" s="451">
        <v>8595057628540</v>
      </c>
      <c r="E2940" s="535" t="s">
        <v>3565</v>
      </c>
      <c r="F2940" s="699" t="s">
        <v>6419</v>
      </c>
      <c r="G2940" s="715" t="s">
        <v>8568</v>
      </c>
      <c r="H2940" s="723">
        <v>6</v>
      </c>
      <c r="I2940" s="684">
        <v>1.6</v>
      </c>
      <c r="J2940" s="684">
        <v>3.2853333</v>
      </c>
      <c r="K2940" s="684" t="s">
        <v>9173</v>
      </c>
      <c r="L2940" s="445">
        <v>34369.901802528912</v>
      </c>
      <c r="M2940" s="446">
        <f>L2940*ЗМІСТ!$E$13/1000*1.2</f>
        <v>2167.4979880903948</v>
      </c>
      <c r="N2940" s="874"/>
      <c r="O2940" s="875"/>
      <c r="P2940" s="1033"/>
      <c r="Q2940" s="887"/>
      <c r="R2940" s="672"/>
      <c r="S2940" s="670"/>
      <c r="T2940" s="671"/>
      <c r="U2940" s="425"/>
      <c r="V2940" s="697"/>
      <c r="W2940" s="697"/>
    </row>
    <row r="2941" spans="1:23" s="696" customFormat="1" ht="13.5" customHeight="1" outlineLevel="1">
      <c r="A2941" s="425"/>
      <c r="B2941" s="170">
        <f t="shared" si="47"/>
        <v>2934</v>
      </c>
      <c r="C2941" s="466"/>
      <c r="D2941" s="451">
        <v>8595057639904</v>
      </c>
      <c r="E2941" s="535" t="s">
        <v>3566</v>
      </c>
      <c r="F2941" s="699" t="s">
        <v>6420</v>
      </c>
      <c r="G2941" s="715" t="s">
        <v>8568</v>
      </c>
      <c r="H2941" s="723">
        <v>1</v>
      </c>
      <c r="I2941" s="684">
        <v>1.9</v>
      </c>
      <c r="J2941" s="684">
        <v>6.3550000000000004</v>
      </c>
      <c r="K2941" s="684" t="s">
        <v>9173</v>
      </c>
      <c r="L2941" s="445">
        <v>41046.681534970856</v>
      </c>
      <c r="M2941" s="446">
        <f>L2941*ЗМІСТ!$E$13/1000*1.2</f>
        <v>2588.5613568523563</v>
      </c>
      <c r="N2941" s="874"/>
      <c r="O2941" s="875"/>
      <c r="P2941" s="1033"/>
      <c r="Q2941" s="887"/>
      <c r="R2941" s="672"/>
      <c r="S2941" s="670"/>
      <c r="T2941" s="671"/>
      <c r="U2941" s="425"/>
      <c r="V2941" s="697"/>
      <c r="W2941" s="697"/>
    </row>
    <row r="2942" spans="1:23" s="696" customFormat="1" ht="13.5" customHeight="1" outlineLevel="1">
      <c r="A2942" s="425"/>
      <c r="B2942" s="170">
        <f t="shared" si="47"/>
        <v>2935</v>
      </c>
      <c r="C2942" s="466"/>
      <c r="D2942" s="451">
        <v>8595568916815</v>
      </c>
      <c r="E2942" s="535" t="s">
        <v>3569</v>
      </c>
      <c r="F2942" s="699" t="s">
        <v>3570</v>
      </c>
      <c r="G2942" s="715" t="s">
        <v>8568</v>
      </c>
      <c r="H2942" s="723">
        <v>20</v>
      </c>
      <c r="I2942" s="684">
        <v>0.25</v>
      </c>
      <c r="J2942" s="684">
        <v>0.17599999999999999</v>
      </c>
      <c r="K2942" s="684" t="s">
        <v>9173</v>
      </c>
      <c r="L2942" s="445">
        <v>9201.0067875981185</v>
      </c>
      <c r="M2942" s="446">
        <f>L2942*ЗМІСТ!$E$13/1000*1.2</f>
        <v>580.25081989200169</v>
      </c>
      <c r="N2942" s="874"/>
      <c r="O2942" s="875"/>
      <c r="P2942" s="1033"/>
      <c r="Q2942" s="887"/>
      <c r="R2942" s="672"/>
      <c r="S2942" s="670"/>
      <c r="T2942" s="671"/>
      <c r="U2942" s="425"/>
      <c r="V2942" s="697"/>
      <c r="W2942" s="697"/>
    </row>
    <row r="2943" spans="1:23" s="696" customFormat="1" ht="13.5" customHeight="1" outlineLevel="1">
      <c r="A2943" s="425"/>
      <c r="B2943" s="170">
        <f t="shared" si="47"/>
        <v>2936</v>
      </c>
      <c r="C2943" s="466"/>
      <c r="D2943" s="451">
        <v>8595568916822</v>
      </c>
      <c r="E2943" s="535" t="s">
        <v>3571</v>
      </c>
      <c r="F2943" s="699" t="s">
        <v>3572</v>
      </c>
      <c r="G2943" s="715" t="s">
        <v>8568</v>
      </c>
      <c r="H2943" s="723">
        <v>20</v>
      </c>
      <c r="I2943" s="684">
        <v>0.3</v>
      </c>
      <c r="J2943" s="684">
        <v>0.2964</v>
      </c>
      <c r="K2943" s="684" t="s">
        <v>9173</v>
      </c>
      <c r="L2943" s="445">
        <v>8977.2960335584394</v>
      </c>
      <c r="M2943" s="446">
        <f>L2943*ЗМІСТ!$E$13/1000*1.2</f>
        <v>566.14276069296398</v>
      </c>
      <c r="N2943" s="874"/>
      <c r="O2943" s="875"/>
      <c r="P2943" s="1033"/>
      <c r="Q2943" s="887"/>
      <c r="R2943" s="672"/>
      <c r="S2943" s="670"/>
      <c r="T2943" s="671"/>
      <c r="U2943" s="425"/>
      <c r="V2943" s="697"/>
      <c r="W2943" s="697"/>
    </row>
    <row r="2944" spans="1:23" s="696" customFormat="1" ht="13.5" customHeight="1" outlineLevel="1">
      <c r="A2944" s="425"/>
      <c r="B2944" s="170">
        <f t="shared" si="47"/>
        <v>2937</v>
      </c>
      <c r="C2944" s="466"/>
      <c r="D2944" s="451">
        <v>8595568916839</v>
      </c>
      <c r="E2944" s="535" t="s">
        <v>3573</v>
      </c>
      <c r="F2944" s="699" t="s">
        <v>3574</v>
      </c>
      <c r="G2944" s="715" t="s">
        <v>8568</v>
      </c>
      <c r="H2944" s="723">
        <v>20</v>
      </c>
      <c r="I2944" s="684">
        <v>0.4</v>
      </c>
      <c r="J2944" s="684">
        <v>0.72799999999999998</v>
      </c>
      <c r="K2944" s="684" t="s">
        <v>9173</v>
      </c>
      <c r="L2944" s="445">
        <v>10745.33263172853</v>
      </c>
      <c r="M2944" s="446">
        <f>L2944*ЗМІСТ!$E$13/1000*1.2</f>
        <v>677.6419378341069</v>
      </c>
      <c r="N2944" s="874"/>
      <c r="O2944" s="875"/>
      <c r="P2944" s="1033"/>
      <c r="Q2944" s="887"/>
      <c r="R2944" s="672"/>
      <c r="S2944" s="670"/>
      <c r="T2944" s="671"/>
      <c r="U2944" s="425"/>
      <c r="V2944" s="697"/>
      <c r="W2944" s="697"/>
    </row>
    <row r="2945" spans="1:23" s="696" customFormat="1" ht="13.5" customHeight="1" outlineLevel="1">
      <c r="A2945" s="425"/>
      <c r="B2945" s="170">
        <f t="shared" si="47"/>
        <v>2938</v>
      </c>
      <c r="C2945" s="466"/>
      <c r="D2945" s="451">
        <v>8595568916846</v>
      </c>
      <c r="E2945" s="535" t="s">
        <v>3575</v>
      </c>
      <c r="F2945" s="699" t="s">
        <v>3576</v>
      </c>
      <c r="G2945" s="715" t="s">
        <v>8568</v>
      </c>
      <c r="H2945" s="723">
        <v>20</v>
      </c>
      <c r="I2945" s="684">
        <v>0.6</v>
      </c>
      <c r="J2945" s="684">
        <v>0.6552</v>
      </c>
      <c r="K2945" s="684" t="s">
        <v>9173</v>
      </c>
      <c r="L2945" s="445">
        <v>11284.162833075607</v>
      </c>
      <c r="M2945" s="446">
        <f>L2945*ЗМІСТ!$E$13/1000*1.2</f>
        <v>711.62263943902678</v>
      </c>
      <c r="N2945" s="874"/>
      <c r="O2945" s="875"/>
      <c r="P2945" s="1033"/>
      <c r="Q2945" s="887"/>
      <c r="R2945" s="672"/>
      <c r="S2945" s="670"/>
      <c r="T2945" s="671"/>
      <c r="U2945" s="425"/>
      <c r="V2945" s="697"/>
      <c r="W2945" s="697"/>
    </row>
    <row r="2946" spans="1:23" s="696" customFormat="1" ht="13.5" customHeight="1" outlineLevel="1">
      <c r="A2946" s="425"/>
      <c r="B2946" s="170">
        <f t="shared" si="47"/>
        <v>2939</v>
      </c>
      <c r="C2946" s="466"/>
      <c r="D2946" s="451">
        <v>8595568916853</v>
      </c>
      <c r="E2946" s="535" t="s">
        <v>3577</v>
      </c>
      <c r="F2946" s="699" t="s">
        <v>3578</v>
      </c>
      <c r="G2946" s="715" t="s">
        <v>8568</v>
      </c>
      <c r="H2946" s="723">
        <v>20</v>
      </c>
      <c r="I2946" s="684">
        <v>0.8</v>
      </c>
      <c r="J2946" s="684">
        <v>0.97440000000000004</v>
      </c>
      <c r="K2946" s="684" t="s">
        <v>9173</v>
      </c>
      <c r="L2946" s="445">
        <v>13932.60949317712</v>
      </c>
      <c r="M2946" s="446">
        <f>L2946*ЗМІСТ!$E$13/1000*1.2</f>
        <v>878.64385586020285</v>
      </c>
      <c r="N2946" s="874"/>
      <c r="O2946" s="875"/>
      <c r="P2946" s="1033"/>
      <c r="Q2946" s="887"/>
      <c r="R2946" s="672"/>
      <c r="S2946" s="670"/>
      <c r="T2946" s="671"/>
      <c r="U2946" s="425"/>
      <c r="V2946" s="697"/>
      <c r="W2946" s="697"/>
    </row>
    <row r="2947" spans="1:23" s="696" customFormat="1" ht="13.5" customHeight="1" outlineLevel="1">
      <c r="A2947" s="425"/>
      <c r="B2947" s="170">
        <f t="shared" si="47"/>
        <v>2940</v>
      </c>
      <c r="C2947" s="466"/>
      <c r="D2947" s="451">
        <v>8595568916860</v>
      </c>
      <c r="E2947" s="535" t="s">
        <v>3579</v>
      </c>
      <c r="F2947" s="699" t="s">
        <v>3580</v>
      </c>
      <c r="G2947" s="715" t="s">
        <v>8568</v>
      </c>
      <c r="H2947" s="723">
        <v>10</v>
      </c>
      <c r="I2947" s="684">
        <v>1.2</v>
      </c>
      <c r="J2947" s="684">
        <v>1.4630000000000001</v>
      </c>
      <c r="K2947" s="684" t="s">
        <v>9173</v>
      </c>
      <c r="L2947" s="445">
        <v>20241.012182881925</v>
      </c>
      <c r="M2947" s="446">
        <f>L2947*ЗМІСТ!$E$13/1000*1.2</f>
        <v>1276.4759537393163</v>
      </c>
      <c r="N2947" s="874"/>
      <c r="O2947" s="875"/>
      <c r="P2947" s="1033"/>
      <c r="Q2947" s="887"/>
      <c r="R2947" s="672"/>
      <c r="S2947" s="670"/>
      <c r="T2947" s="671"/>
      <c r="U2947" s="425"/>
      <c r="V2947" s="697"/>
      <c r="W2947" s="697"/>
    </row>
    <row r="2948" spans="1:23" s="696" customFormat="1" ht="13.5" customHeight="1" outlineLevel="1">
      <c r="A2948" s="425"/>
      <c r="B2948" s="170">
        <f t="shared" si="47"/>
        <v>2941</v>
      </c>
      <c r="C2948" s="466"/>
      <c r="D2948" s="451">
        <v>8595568916877</v>
      </c>
      <c r="E2948" s="535" t="s">
        <v>3581</v>
      </c>
      <c r="F2948" s="699" t="s">
        <v>3582</v>
      </c>
      <c r="G2948" s="715" t="s">
        <v>8568</v>
      </c>
      <c r="H2948" s="723">
        <v>10</v>
      </c>
      <c r="I2948" s="684">
        <v>1.35</v>
      </c>
      <c r="J2948" s="684">
        <v>1.6632</v>
      </c>
      <c r="K2948" s="684" t="s">
        <v>9173</v>
      </c>
      <c r="L2948" s="445">
        <v>23280.351287355275</v>
      </c>
      <c r="M2948" s="446">
        <f>L2948*ЗМІСТ!$E$13/1000*1.2</f>
        <v>1468.148348729567</v>
      </c>
      <c r="N2948" s="874"/>
      <c r="O2948" s="875"/>
      <c r="P2948" s="1033"/>
      <c r="Q2948" s="887"/>
      <c r="R2948" s="672"/>
      <c r="S2948" s="670"/>
      <c r="T2948" s="671"/>
      <c r="U2948" s="425"/>
      <c r="V2948" s="697"/>
      <c r="W2948" s="697"/>
    </row>
    <row r="2949" spans="1:23" s="696" customFormat="1" ht="13.5" customHeight="1" outlineLevel="1">
      <c r="A2949" s="425"/>
      <c r="B2949" s="170">
        <f t="shared" si="47"/>
        <v>2942</v>
      </c>
      <c r="C2949" s="466"/>
      <c r="D2949" s="451">
        <v>8595568902658</v>
      </c>
      <c r="E2949" s="535" t="s">
        <v>3613</v>
      </c>
      <c r="F2949" s="699" t="s">
        <v>6453</v>
      </c>
      <c r="G2949" s="715" t="s">
        <v>8568</v>
      </c>
      <c r="H2949" s="723">
        <v>40</v>
      </c>
      <c r="I2949" s="684">
        <v>0.27</v>
      </c>
      <c r="J2949" s="684">
        <v>0.2724531</v>
      </c>
      <c r="K2949" s="684" t="s">
        <v>9173</v>
      </c>
      <c r="L2949" s="445">
        <v>5053.870808089413</v>
      </c>
      <c r="M2949" s="446">
        <f>L2949*ЗМІСТ!$E$13/1000*1.2</f>
        <v>318.71650002202136</v>
      </c>
      <c r="N2949" s="874"/>
      <c r="O2949" s="875"/>
      <c r="P2949" s="1033"/>
      <c r="Q2949" s="887"/>
      <c r="R2949" s="672"/>
      <c r="S2949" s="670"/>
      <c r="T2949" s="671"/>
      <c r="U2949" s="425"/>
      <c r="V2949" s="697"/>
      <c r="W2949" s="697"/>
    </row>
    <row r="2950" spans="1:23" s="696" customFormat="1" ht="13.5" customHeight="1" outlineLevel="1">
      <c r="A2950" s="425"/>
      <c r="B2950" s="170">
        <f t="shared" si="47"/>
        <v>2943</v>
      </c>
      <c r="C2950" s="466"/>
      <c r="D2950" s="451">
        <v>8595568902665</v>
      </c>
      <c r="E2950" s="535" t="s">
        <v>3615</v>
      </c>
      <c r="F2950" s="699" t="s">
        <v>6455</v>
      </c>
      <c r="G2950" s="715" t="s">
        <v>8568</v>
      </c>
      <c r="H2950" s="723">
        <v>30</v>
      </c>
      <c r="I2950" s="684">
        <v>0.28999999999999998</v>
      </c>
      <c r="J2950" s="684">
        <v>0.29791669999999998</v>
      </c>
      <c r="K2950" s="684" t="s">
        <v>9173</v>
      </c>
      <c r="L2950" s="445">
        <v>0</v>
      </c>
      <c r="M2950" s="446">
        <f>L2950*ЗМІСТ!$E$13/1000*1.2</f>
        <v>0</v>
      </c>
      <c r="N2950" s="447" t="s">
        <v>3480</v>
      </c>
      <c r="O2950" s="875"/>
      <c r="P2950" s="1033"/>
      <c r="Q2950" s="887"/>
      <c r="R2950" s="672"/>
      <c r="S2950" s="670"/>
      <c r="T2950" s="671"/>
      <c r="U2950" s="425"/>
      <c r="V2950" s="697"/>
      <c r="W2950" s="697"/>
    </row>
    <row r="2951" spans="1:23" s="696" customFormat="1" ht="13.5" customHeight="1" outlineLevel="1">
      <c r="A2951" s="425"/>
      <c r="B2951" s="170">
        <f t="shared" si="47"/>
        <v>2944</v>
      </c>
      <c r="C2951" s="466"/>
      <c r="D2951" s="451">
        <v>8595568902672</v>
      </c>
      <c r="E2951" s="535" t="s">
        <v>3616</v>
      </c>
      <c r="F2951" s="699" t="s">
        <v>6456</v>
      </c>
      <c r="G2951" s="715" t="s">
        <v>8568</v>
      </c>
      <c r="H2951" s="723">
        <v>40</v>
      </c>
      <c r="I2951" s="684">
        <v>0.42</v>
      </c>
      <c r="J2951" s="684">
        <v>0.30273749999999999</v>
      </c>
      <c r="K2951" s="684" t="s">
        <v>9173</v>
      </c>
      <c r="L2951" s="445">
        <v>6960.5861756535569</v>
      </c>
      <c r="M2951" s="446">
        <f>L2951*ЗМІСТ!$E$13/1000*1.2</f>
        <v>438.96129288762774</v>
      </c>
      <c r="N2951" s="874"/>
      <c r="O2951" s="875"/>
      <c r="P2951" s="1033"/>
      <c r="Q2951" s="887"/>
      <c r="R2951" s="672"/>
      <c r="S2951" s="670"/>
      <c r="T2951" s="671"/>
      <c r="U2951" s="425"/>
      <c r="V2951" s="697"/>
      <c r="W2951" s="697"/>
    </row>
    <row r="2952" spans="1:23" s="696" customFormat="1" ht="13.5" customHeight="1" outlineLevel="1">
      <c r="A2952" s="425"/>
      <c r="B2952" s="170">
        <f t="shared" si="47"/>
        <v>2945</v>
      </c>
      <c r="C2952" s="466"/>
      <c r="D2952" s="451">
        <v>8595568902689</v>
      </c>
      <c r="E2952" s="535" t="s">
        <v>3618</v>
      </c>
      <c r="F2952" s="699" t="s">
        <v>6458</v>
      </c>
      <c r="G2952" s="715" t="s">
        <v>8568</v>
      </c>
      <c r="H2952" s="723">
        <v>10</v>
      </c>
      <c r="I2952" s="684">
        <v>0.68</v>
      </c>
      <c r="J2952" s="684">
        <v>0.79379999999999995</v>
      </c>
      <c r="K2952" s="684" t="s">
        <v>9173</v>
      </c>
      <c r="L2952" s="445">
        <v>0</v>
      </c>
      <c r="M2952" s="446">
        <f>L2952*ЗМІСТ!$E$13/1000*1.2</f>
        <v>0</v>
      </c>
      <c r="N2952" s="447" t="s">
        <v>3480</v>
      </c>
      <c r="O2952" s="875"/>
      <c r="P2952" s="1033"/>
      <c r="Q2952" s="887"/>
      <c r="R2952" s="672"/>
      <c r="S2952" s="670"/>
      <c r="T2952" s="671"/>
      <c r="U2952" s="425"/>
      <c r="V2952" s="697"/>
      <c r="W2952" s="697"/>
    </row>
    <row r="2953" spans="1:23" s="696" customFormat="1" ht="13.5" customHeight="1" outlineLevel="1">
      <c r="A2953" s="425"/>
      <c r="B2953" s="170">
        <f t="shared" si="47"/>
        <v>2946</v>
      </c>
      <c r="C2953" s="466"/>
      <c r="D2953" s="451">
        <v>8595568902696</v>
      </c>
      <c r="E2953" s="535" t="s">
        <v>3620</v>
      </c>
      <c r="F2953" s="699" t="s">
        <v>6460</v>
      </c>
      <c r="G2953" s="715" t="s">
        <v>8568</v>
      </c>
      <c r="H2953" s="723">
        <v>15</v>
      </c>
      <c r="I2953" s="684">
        <v>0.85</v>
      </c>
      <c r="J2953" s="684">
        <v>0.82320000000000004</v>
      </c>
      <c r="K2953" s="684" t="s">
        <v>9173</v>
      </c>
      <c r="L2953" s="445">
        <v>0</v>
      </c>
      <c r="M2953" s="446">
        <f>L2953*ЗМІСТ!$E$13/1000*1.2</f>
        <v>0</v>
      </c>
      <c r="N2953" s="447" t="s">
        <v>3480</v>
      </c>
      <c r="O2953" s="875"/>
      <c r="P2953" s="1033"/>
      <c r="Q2953" s="887"/>
      <c r="R2953" s="672"/>
      <c r="S2953" s="670"/>
      <c r="T2953" s="671"/>
      <c r="U2953" s="425"/>
      <c r="V2953" s="697"/>
      <c r="W2953" s="697"/>
    </row>
    <row r="2954" spans="1:23" s="696" customFormat="1" ht="13.5" customHeight="1" outlineLevel="1">
      <c r="A2954" s="425"/>
      <c r="B2954" s="170">
        <f t="shared" si="47"/>
        <v>2947</v>
      </c>
      <c r="C2954" s="466"/>
      <c r="D2954" s="451">
        <v>8595568902702</v>
      </c>
      <c r="E2954" s="535" t="s">
        <v>3622</v>
      </c>
      <c r="F2954" s="699" t="s">
        <v>6462</v>
      </c>
      <c r="G2954" s="715" t="s">
        <v>8568</v>
      </c>
      <c r="H2954" s="723">
        <v>5</v>
      </c>
      <c r="I2954" s="684">
        <v>1.0900000000000001</v>
      </c>
      <c r="J2954" s="684">
        <v>1.1599999999999999</v>
      </c>
      <c r="K2954" s="684" t="s">
        <v>9173</v>
      </c>
      <c r="L2954" s="445">
        <v>21609.778810379201</v>
      </c>
      <c r="M2954" s="446">
        <f>L2954*ЗМІСТ!$E$13/1000*1.2</f>
        <v>1362.795633333144</v>
      </c>
      <c r="N2954" s="874"/>
      <c r="O2954" s="875"/>
      <c r="P2954" s="1033"/>
      <c r="Q2954" s="887"/>
      <c r="R2954" s="672"/>
      <c r="S2954" s="670"/>
      <c r="T2954" s="671"/>
      <c r="U2954" s="425"/>
      <c r="V2954" s="697"/>
      <c r="W2954" s="697"/>
    </row>
    <row r="2955" spans="1:23" s="696" customFormat="1" ht="13.5" customHeight="1" outlineLevel="1">
      <c r="A2955" s="425"/>
      <c r="B2955" s="170">
        <f t="shared" si="47"/>
        <v>2948</v>
      </c>
      <c r="C2955" s="466"/>
      <c r="D2955" s="451">
        <v>8595568902719</v>
      </c>
      <c r="E2955" s="535" t="s">
        <v>3624</v>
      </c>
      <c r="F2955" s="699" t="s">
        <v>6464</v>
      </c>
      <c r="G2955" s="715" t="s">
        <v>8568</v>
      </c>
      <c r="H2955" s="723">
        <v>5</v>
      </c>
      <c r="I2955" s="684">
        <v>1.2</v>
      </c>
      <c r="J2955" s="684">
        <v>1.36</v>
      </c>
      <c r="K2955" s="684" t="s">
        <v>9173</v>
      </c>
      <c r="L2955" s="445">
        <v>0</v>
      </c>
      <c r="M2955" s="446">
        <f>L2955*ЗМІСТ!$E$13/1000*1.2</f>
        <v>0</v>
      </c>
      <c r="N2955" s="447" t="s">
        <v>3480</v>
      </c>
      <c r="O2955" s="875"/>
      <c r="P2955" s="1033"/>
      <c r="Q2955" s="887"/>
      <c r="R2955" s="672"/>
      <c r="S2955" s="670"/>
      <c r="T2955" s="671"/>
      <c r="U2955" s="425"/>
      <c r="V2955" s="697"/>
      <c r="W2955" s="697"/>
    </row>
    <row r="2956" spans="1:23" s="696" customFormat="1" ht="13.5" customHeight="1" outlineLevel="1">
      <c r="A2956" s="425"/>
      <c r="B2956" s="170">
        <f t="shared" si="47"/>
        <v>2949</v>
      </c>
      <c r="C2956" s="466"/>
      <c r="D2956" s="451">
        <v>8595568935816</v>
      </c>
      <c r="E2956" s="535" t="s">
        <v>5063</v>
      </c>
      <c r="F2956" s="699" t="s">
        <v>6477</v>
      </c>
      <c r="G2956" s="715" t="s">
        <v>8568</v>
      </c>
      <c r="H2956" s="723">
        <v>1</v>
      </c>
      <c r="I2956" s="684">
        <v>0.25800000000000001</v>
      </c>
      <c r="J2956" s="684">
        <v>2.8400000000000002E-2</v>
      </c>
      <c r="K2956" s="684" t="s">
        <v>9173</v>
      </c>
      <c r="L2956" s="445">
        <v>0</v>
      </c>
      <c r="M2956" s="446">
        <f>L2956*ЗМІСТ!$E$13/1000*1.2</f>
        <v>0</v>
      </c>
      <c r="N2956" s="447" t="s">
        <v>3480</v>
      </c>
      <c r="O2956" s="875"/>
      <c r="P2956" s="1033"/>
      <c r="Q2956" s="887"/>
      <c r="R2956" s="672"/>
      <c r="S2956" s="670"/>
      <c r="T2956" s="671"/>
      <c r="U2956" s="425"/>
      <c r="V2956" s="697"/>
      <c r="W2956" s="697"/>
    </row>
    <row r="2957" spans="1:23" s="696" customFormat="1" ht="13.5" customHeight="1" outlineLevel="1">
      <c r="A2957" s="425"/>
      <c r="B2957" s="170">
        <f t="shared" si="47"/>
        <v>2950</v>
      </c>
      <c r="C2957" s="466"/>
      <c r="D2957" s="451">
        <v>8595568935823</v>
      </c>
      <c r="E2957" s="535" t="s">
        <v>5065</v>
      </c>
      <c r="F2957" s="699" t="s">
        <v>6479</v>
      </c>
      <c r="G2957" s="715" t="s">
        <v>8568</v>
      </c>
      <c r="H2957" s="723">
        <v>1</v>
      </c>
      <c r="I2957" s="684">
        <v>0.32</v>
      </c>
      <c r="J2957" s="684">
        <v>3.4099999999999998E-2</v>
      </c>
      <c r="K2957" s="684" t="s">
        <v>9173</v>
      </c>
      <c r="L2957" s="445">
        <v>5482.5517661799122</v>
      </c>
      <c r="M2957" s="446">
        <f>L2957*ЗМІСТ!$E$13/1000*1.2</f>
        <v>345.75076737408739</v>
      </c>
      <c r="N2957" s="874"/>
      <c r="O2957" s="875"/>
      <c r="P2957" s="1033"/>
      <c r="Q2957" s="887"/>
      <c r="R2957" s="672"/>
      <c r="S2957" s="670"/>
      <c r="T2957" s="671"/>
      <c r="U2957" s="425"/>
      <c r="V2957" s="697"/>
      <c r="W2957" s="697"/>
    </row>
    <row r="2958" spans="1:23" s="696" customFormat="1" ht="13.5" customHeight="1" outlineLevel="1">
      <c r="A2958" s="425"/>
      <c r="B2958" s="170">
        <f t="shared" si="47"/>
        <v>2951</v>
      </c>
      <c r="C2958" s="466"/>
      <c r="D2958" s="451">
        <v>8595568935830</v>
      </c>
      <c r="E2958" s="535" t="s">
        <v>5067</v>
      </c>
      <c r="F2958" s="699" t="s">
        <v>6481</v>
      </c>
      <c r="G2958" s="715" t="s">
        <v>8568</v>
      </c>
      <c r="H2958" s="723">
        <v>1</v>
      </c>
      <c r="I2958" s="684">
        <v>0.39</v>
      </c>
      <c r="J2958" s="684">
        <v>4.8500000000000001E-2</v>
      </c>
      <c r="K2958" s="684" t="s">
        <v>9173</v>
      </c>
      <c r="L2958" s="445">
        <v>0</v>
      </c>
      <c r="M2958" s="446">
        <f>L2958*ЗМІСТ!$E$13/1000*1.2</f>
        <v>0</v>
      </c>
      <c r="N2958" s="447" t="s">
        <v>3480</v>
      </c>
      <c r="O2958" s="875"/>
      <c r="P2958" s="1033"/>
      <c r="Q2958" s="887"/>
      <c r="R2958" s="672"/>
      <c r="S2958" s="670"/>
      <c r="T2958" s="671"/>
      <c r="U2958" s="425"/>
      <c r="V2958" s="697"/>
      <c r="W2958" s="697"/>
    </row>
    <row r="2959" spans="1:23" s="696" customFormat="1" ht="13.5" customHeight="1" outlineLevel="1">
      <c r="A2959" s="425"/>
      <c r="B2959" s="170">
        <f t="shared" si="47"/>
        <v>2952</v>
      </c>
      <c r="C2959" s="466"/>
      <c r="D2959" s="451">
        <v>8595568935847</v>
      </c>
      <c r="E2959" s="535" t="s">
        <v>5069</v>
      </c>
      <c r="F2959" s="699" t="s">
        <v>6483</v>
      </c>
      <c r="G2959" s="715" t="s">
        <v>8568</v>
      </c>
      <c r="H2959" s="723">
        <v>1</v>
      </c>
      <c r="I2959" s="684">
        <v>0.45</v>
      </c>
      <c r="J2959" s="684">
        <v>6.2399999999999997E-2</v>
      </c>
      <c r="K2959" s="684" t="s">
        <v>9173</v>
      </c>
      <c r="L2959" s="445">
        <v>0</v>
      </c>
      <c r="M2959" s="446">
        <f>L2959*ЗМІСТ!$E$13/1000*1.2</f>
        <v>0</v>
      </c>
      <c r="N2959" s="447" t="s">
        <v>3480</v>
      </c>
      <c r="O2959" s="875"/>
      <c r="P2959" s="1033"/>
      <c r="Q2959" s="887"/>
      <c r="R2959" s="672"/>
      <c r="S2959" s="670"/>
      <c r="T2959" s="671"/>
      <c r="U2959" s="425"/>
      <c r="V2959" s="697"/>
      <c r="W2959" s="697"/>
    </row>
    <row r="2960" spans="1:23" s="696" customFormat="1" ht="13.5" customHeight="1" outlineLevel="1">
      <c r="A2960" s="425"/>
      <c r="B2960" s="170">
        <f t="shared" si="47"/>
        <v>2953</v>
      </c>
      <c r="C2960" s="466"/>
      <c r="D2960" s="451">
        <v>8595568935854</v>
      </c>
      <c r="E2960" s="535" t="s">
        <v>5071</v>
      </c>
      <c r="F2960" s="699" t="s">
        <v>6485</v>
      </c>
      <c r="G2960" s="715" t="s">
        <v>8568</v>
      </c>
      <c r="H2960" s="723">
        <v>1</v>
      </c>
      <c r="I2960" s="684">
        <v>0.58399999999999996</v>
      </c>
      <c r="J2960" s="684">
        <v>0.1192</v>
      </c>
      <c r="K2960" s="684" t="s">
        <v>9173</v>
      </c>
      <c r="L2960" s="445">
        <v>0</v>
      </c>
      <c r="M2960" s="446">
        <f>L2960*ЗМІСТ!$E$13/1000*1.2</f>
        <v>0</v>
      </c>
      <c r="N2960" s="447" t="s">
        <v>3480</v>
      </c>
      <c r="O2960" s="875"/>
      <c r="P2960" s="1033"/>
      <c r="Q2960" s="887"/>
      <c r="R2960" s="672"/>
      <c r="S2960" s="670"/>
      <c r="T2960" s="671"/>
      <c r="U2960" s="425"/>
      <c r="V2960" s="697"/>
      <c r="W2960" s="697"/>
    </row>
    <row r="2961" spans="1:23" s="696" customFormat="1" ht="13.5" customHeight="1" outlineLevel="1">
      <c r="A2961" s="425"/>
      <c r="B2961" s="170">
        <f t="shared" si="47"/>
        <v>2954</v>
      </c>
      <c r="C2961" s="466"/>
      <c r="D2961" s="451">
        <v>8595568935861</v>
      </c>
      <c r="E2961" s="535" t="s">
        <v>5073</v>
      </c>
      <c r="F2961" s="699" t="s">
        <v>6487</v>
      </c>
      <c r="G2961" s="715" t="s">
        <v>8568</v>
      </c>
      <c r="H2961" s="723">
        <v>1</v>
      </c>
      <c r="I2961" s="684">
        <v>0.71419999999999995</v>
      </c>
      <c r="J2961" s="684">
        <v>0.14080000000000001</v>
      </c>
      <c r="K2961" s="684" t="s">
        <v>9173</v>
      </c>
      <c r="L2961" s="445">
        <v>0</v>
      </c>
      <c r="M2961" s="446">
        <f>L2961*ЗМІСТ!$E$13/1000*1.2</f>
        <v>0</v>
      </c>
      <c r="N2961" s="447" t="s">
        <v>3480</v>
      </c>
      <c r="O2961" s="875"/>
      <c r="P2961" s="1033"/>
      <c r="Q2961" s="887"/>
      <c r="R2961" s="672"/>
      <c r="S2961" s="670"/>
      <c r="T2961" s="671"/>
      <c r="U2961" s="425"/>
      <c r="V2961" s="697"/>
      <c r="W2961" s="697"/>
    </row>
    <row r="2962" spans="1:23" s="696" customFormat="1" ht="13.5" customHeight="1" outlineLevel="1">
      <c r="A2962" s="425"/>
      <c r="B2962" s="170">
        <f t="shared" si="47"/>
        <v>2955</v>
      </c>
      <c r="C2962" s="466"/>
      <c r="D2962" s="451">
        <v>8595568935878</v>
      </c>
      <c r="E2962" s="535" t="s">
        <v>5075</v>
      </c>
      <c r="F2962" s="699" t="s">
        <v>6489</v>
      </c>
      <c r="G2962" s="715" t="s">
        <v>8568</v>
      </c>
      <c r="H2962" s="723">
        <v>1</v>
      </c>
      <c r="I2962" s="684">
        <v>0.83799999999999997</v>
      </c>
      <c r="J2962" s="684">
        <v>0.16250000000000001</v>
      </c>
      <c r="K2962" s="684" t="s">
        <v>9173</v>
      </c>
      <c r="L2962" s="445">
        <v>0</v>
      </c>
      <c r="M2962" s="446">
        <f>L2962*ЗМІСТ!$E$13/1000*1.2</f>
        <v>0</v>
      </c>
      <c r="N2962" s="447" t="s">
        <v>3480</v>
      </c>
      <c r="O2962" s="875"/>
      <c r="P2962" s="1033"/>
      <c r="Q2962" s="887"/>
      <c r="R2962" s="672"/>
      <c r="S2962" s="670"/>
      <c r="T2962" s="671"/>
      <c r="U2962" s="425"/>
      <c r="V2962" s="697"/>
      <c r="W2962" s="697"/>
    </row>
    <row r="2963" spans="1:23" s="696" customFormat="1" ht="13.5" customHeight="1" outlineLevel="1">
      <c r="A2963" s="425"/>
      <c r="B2963" s="170">
        <f t="shared" si="47"/>
        <v>2956</v>
      </c>
      <c r="C2963" s="466"/>
      <c r="D2963" s="451">
        <v>8595568902603</v>
      </c>
      <c r="E2963" s="535" t="s">
        <v>3637</v>
      </c>
      <c r="F2963" s="699" t="s">
        <v>6491</v>
      </c>
      <c r="G2963" s="715" t="s">
        <v>8568</v>
      </c>
      <c r="H2963" s="723">
        <v>200</v>
      </c>
      <c r="I2963" s="684">
        <v>0.03</v>
      </c>
      <c r="J2963" s="684">
        <v>4.4687499999999998E-2</v>
      </c>
      <c r="K2963" s="684" t="s">
        <v>9173</v>
      </c>
      <c r="L2963" s="445">
        <v>2161.2546876757051</v>
      </c>
      <c r="M2963" s="446">
        <f>L2963*ЗМІСТ!$E$13/1000*1.2</f>
        <v>136.29701982283063</v>
      </c>
      <c r="N2963" s="874"/>
      <c r="O2963" s="875"/>
      <c r="P2963" s="1033"/>
      <c r="Q2963" s="887"/>
      <c r="R2963" s="672"/>
      <c r="S2963" s="670"/>
      <c r="T2963" s="671"/>
      <c r="U2963" s="425"/>
      <c r="V2963" s="697"/>
      <c r="W2963" s="697"/>
    </row>
    <row r="2964" spans="1:23" s="696" customFormat="1" ht="13.5" customHeight="1" outlineLevel="1">
      <c r="A2964" s="425"/>
      <c r="B2964" s="170">
        <f t="shared" si="47"/>
        <v>2957</v>
      </c>
      <c r="C2964" s="466"/>
      <c r="D2964" s="451">
        <v>8595568902610</v>
      </c>
      <c r="E2964" s="535" t="s">
        <v>3638</v>
      </c>
      <c r="F2964" s="699" t="s">
        <v>6492</v>
      </c>
      <c r="G2964" s="715" t="s">
        <v>8568</v>
      </c>
      <c r="H2964" s="723">
        <v>100</v>
      </c>
      <c r="I2964" s="684">
        <v>0.06</v>
      </c>
      <c r="J2964" s="684">
        <v>8.1900000000000001E-2</v>
      </c>
      <c r="K2964" s="684" t="s">
        <v>9173</v>
      </c>
      <c r="L2964" s="445">
        <v>0</v>
      </c>
      <c r="M2964" s="446">
        <f>L2964*ЗМІСТ!$E$13/1000*1.2</f>
        <v>0</v>
      </c>
      <c r="N2964" s="447" t="s">
        <v>3480</v>
      </c>
      <c r="O2964" s="875"/>
      <c r="P2964" s="1033"/>
      <c r="Q2964" s="887"/>
      <c r="R2964" s="672"/>
      <c r="S2964" s="670"/>
      <c r="T2964" s="671"/>
      <c r="U2964" s="425"/>
      <c r="V2964" s="697"/>
      <c r="W2964" s="697"/>
    </row>
    <row r="2965" spans="1:23" s="696" customFormat="1" ht="13.5" customHeight="1" outlineLevel="1">
      <c r="A2965" s="425"/>
      <c r="B2965" s="170">
        <f t="shared" si="47"/>
        <v>2958</v>
      </c>
      <c r="C2965" s="466"/>
      <c r="D2965" s="451">
        <v>8595568932549</v>
      </c>
      <c r="E2965" s="535" t="s">
        <v>3653</v>
      </c>
      <c r="F2965" s="699" t="s">
        <v>6520</v>
      </c>
      <c r="G2965" s="715" t="s">
        <v>8568</v>
      </c>
      <c r="H2965" s="723">
        <v>12</v>
      </c>
      <c r="I2965" s="684">
        <v>0.96</v>
      </c>
      <c r="J2965" s="684">
        <v>1.3387500000000001</v>
      </c>
      <c r="K2965" s="684" t="s">
        <v>9173</v>
      </c>
      <c r="L2965" s="445">
        <v>15958.999936907914</v>
      </c>
      <c r="M2965" s="446">
        <f>L2965*ЗМІСТ!$E$13/1000*1.2</f>
        <v>1006.4358185811707</v>
      </c>
      <c r="N2965" s="874"/>
      <c r="O2965" s="875"/>
      <c r="P2965" s="1033"/>
      <c r="Q2965" s="887"/>
      <c r="R2965" s="672"/>
      <c r="S2965" s="670"/>
      <c r="T2965" s="671"/>
      <c r="U2965" s="425"/>
      <c r="V2965" s="697"/>
      <c r="W2965" s="697"/>
    </row>
    <row r="2966" spans="1:23" s="696" customFormat="1" ht="13.5" customHeight="1" outlineLevel="1">
      <c r="A2966" s="425"/>
      <c r="B2966" s="170">
        <f t="shared" si="47"/>
        <v>2959</v>
      </c>
      <c r="C2966" s="466"/>
      <c r="D2966" s="451">
        <v>8595057660434</v>
      </c>
      <c r="E2966" s="535" t="s">
        <v>3683</v>
      </c>
      <c r="F2966" s="699" t="s">
        <v>6576</v>
      </c>
      <c r="G2966" s="715" t="s">
        <v>8568</v>
      </c>
      <c r="H2966" s="723">
        <v>12</v>
      </c>
      <c r="I2966" s="684">
        <v>0.21229999999999999</v>
      </c>
      <c r="J2966" s="684">
        <v>0.6825</v>
      </c>
      <c r="K2966" s="684" t="s">
        <v>9173</v>
      </c>
      <c r="L2966" s="445">
        <v>0</v>
      </c>
      <c r="M2966" s="446">
        <f>L2966*ЗМІСТ!$E$13/1000*1.2</f>
        <v>0</v>
      </c>
      <c r="N2966" s="447" t="s">
        <v>3480</v>
      </c>
      <c r="O2966" s="875"/>
      <c r="P2966" s="1033"/>
      <c r="Q2966" s="887"/>
      <c r="R2966" s="672"/>
      <c r="S2966" s="670"/>
      <c r="T2966" s="671"/>
      <c r="U2966" s="425"/>
      <c r="V2966" s="697"/>
      <c r="W2966" s="697"/>
    </row>
    <row r="2967" spans="1:23" s="696" customFormat="1" ht="13.5" customHeight="1" outlineLevel="1">
      <c r="A2967" s="425"/>
      <c r="B2967" s="170">
        <f t="shared" si="47"/>
        <v>2960</v>
      </c>
      <c r="C2967" s="466"/>
      <c r="D2967" s="451">
        <v>8595057660441</v>
      </c>
      <c r="E2967" s="535" t="s">
        <v>3685</v>
      </c>
      <c r="F2967" s="699" t="s">
        <v>6578</v>
      </c>
      <c r="G2967" s="715" t="s">
        <v>8568</v>
      </c>
      <c r="H2967" s="723">
        <v>25</v>
      </c>
      <c r="I2967" s="684">
        <v>0.26100000000000001</v>
      </c>
      <c r="J2967" s="684">
        <v>0.49392000000000003</v>
      </c>
      <c r="K2967" s="684" t="s">
        <v>9173</v>
      </c>
      <c r="L2967" s="445">
        <v>0</v>
      </c>
      <c r="M2967" s="446">
        <f>L2967*ЗМІСТ!$E$13/1000*1.2</f>
        <v>0</v>
      </c>
      <c r="N2967" s="447" t="s">
        <v>3480</v>
      </c>
      <c r="O2967" s="875"/>
      <c r="P2967" s="1033"/>
      <c r="Q2967" s="887"/>
      <c r="R2967" s="672"/>
      <c r="S2967" s="670"/>
      <c r="T2967" s="671"/>
      <c r="U2967" s="425"/>
      <c r="V2967" s="697"/>
      <c r="W2967" s="697"/>
    </row>
    <row r="2968" spans="1:23" s="696" customFormat="1" ht="13.5" customHeight="1" outlineLevel="1">
      <c r="A2968" s="425"/>
      <c r="B2968" s="170">
        <f t="shared" si="47"/>
        <v>2961</v>
      </c>
      <c r="C2968" s="466"/>
      <c r="D2968" s="451">
        <v>8595057660465</v>
      </c>
      <c r="E2968" s="535" t="s">
        <v>3687</v>
      </c>
      <c r="F2968" s="699" t="s">
        <v>6580</v>
      </c>
      <c r="G2968" s="715" t="s">
        <v>8568</v>
      </c>
      <c r="H2968" s="723">
        <v>10</v>
      </c>
      <c r="I2968" s="684">
        <v>0.3584</v>
      </c>
      <c r="J2968" s="684">
        <v>0.81899999999999995</v>
      </c>
      <c r="K2968" s="684" t="s">
        <v>9173</v>
      </c>
      <c r="L2968" s="445">
        <v>0</v>
      </c>
      <c r="M2968" s="446">
        <f>L2968*ЗМІСТ!$E$13/1000*1.2</f>
        <v>0</v>
      </c>
      <c r="N2968" s="447" t="s">
        <v>3480</v>
      </c>
      <c r="O2968" s="875"/>
      <c r="P2968" s="1033"/>
      <c r="Q2968" s="887"/>
      <c r="R2968" s="672"/>
      <c r="S2968" s="670"/>
      <c r="T2968" s="671"/>
      <c r="U2968" s="425"/>
      <c r="V2968" s="697"/>
      <c r="W2968" s="697"/>
    </row>
    <row r="2969" spans="1:23" s="696" customFormat="1" ht="13.5" customHeight="1" outlineLevel="1">
      <c r="A2969" s="425"/>
      <c r="B2969" s="170">
        <f t="shared" si="47"/>
        <v>2962</v>
      </c>
      <c r="C2969" s="466"/>
      <c r="D2969" s="451">
        <v>8595057660472</v>
      </c>
      <c r="E2969" s="535" t="s">
        <v>3689</v>
      </c>
      <c r="F2969" s="699" t="s">
        <v>6582</v>
      </c>
      <c r="G2969" s="715" t="s">
        <v>8568</v>
      </c>
      <c r="H2969" s="723">
        <v>8</v>
      </c>
      <c r="I2969" s="684">
        <v>0.45590000000000003</v>
      </c>
      <c r="J2969" s="684">
        <v>1.2678750000000001</v>
      </c>
      <c r="K2969" s="684" t="s">
        <v>9173</v>
      </c>
      <c r="L2969" s="445">
        <v>0</v>
      </c>
      <c r="M2969" s="446">
        <f>L2969*ЗМІСТ!$E$13/1000*1.2</f>
        <v>0</v>
      </c>
      <c r="N2969" s="447" t="s">
        <v>3480</v>
      </c>
      <c r="O2969" s="875"/>
      <c r="P2969" s="1033"/>
      <c r="Q2969" s="887"/>
      <c r="R2969" s="672"/>
      <c r="S2969" s="670"/>
      <c r="T2969" s="671"/>
      <c r="U2969" s="425"/>
      <c r="V2969" s="697"/>
      <c r="W2969" s="697"/>
    </row>
    <row r="2970" spans="1:23" s="696" customFormat="1" ht="13.5" customHeight="1" outlineLevel="1">
      <c r="A2970" s="425"/>
      <c r="B2970" s="170">
        <f t="shared" si="47"/>
        <v>2963</v>
      </c>
      <c r="C2970" s="466"/>
      <c r="D2970" s="451">
        <v>8595057660489</v>
      </c>
      <c r="E2970" s="535" t="s">
        <v>3691</v>
      </c>
      <c r="F2970" s="699" t="s">
        <v>6584</v>
      </c>
      <c r="G2970" s="715" t="s">
        <v>8568</v>
      </c>
      <c r="H2970" s="723">
        <v>1</v>
      </c>
      <c r="I2970" s="684">
        <v>0.55000000000000004</v>
      </c>
      <c r="J2970" s="684">
        <v>2.2961399999999998</v>
      </c>
      <c r="K2970" s="684" t="s">
        <v>9173</v>
      </c>
      <c r="L2970" s="445">
        <v>0</v>
      </c>
      <c r="M2970" s="446">
        <f>L2970*ЗМІСТ!$E$13/1000*1.2</f>
        <v>0</v>
      </c>
      <c r="N2970" s="447" t="s">
        <v>3480</v>
      </c>
      <c r="O2970" s="875"/>
      <c r="P2970" s="1033"/>
      <c r="Q2970" s="887"/>
      <c r="R2970" s="672"/>
      <c r="S2970" s="670"/>
      <c r="T2970" s="671"/>
      <c r="U2970" s="425"/>
      <c r="V2970" s="697"/>
      <c r="W2970" s="697"/>
    </row>
    <row r="2971" spans="1:23" s="696" customFormat="1" ht="13.5" customHeight="1" outlineLevel="1">
      <c r="A2971" s="425"/>
      <c r="B2971" s="170">
        <f t="shared" si="47"/>
        <v>2964</v>
      </c>
      <c r="C2971" s="466"/>
      <c r="D2971" s="451">
        <v>8595057660496</v>
      </c>
      <c r="E2971" s="535" t="s">
        <v>3693</v>
      </c>
      <c r="F2971" s="699" t="s">
        <v>6586</v>
      </c>
      <c r="G2971" s="715" t="s">
        <v>8568</v>
      </c>
      <c r="H2971" s="723">
        <v>1</v>
      </c>
      <c r="I2971" s="684">
        <v>0.65080000000000005</v>
      </c>
      <c r="J2971" s="684">
        <v>2.75814</v>
      </c>
      <c r="K2971" s="684" t="s">
        <v>9173</v>
      </c>
      <c r="L2971" s="445">
        <v>0</v>
      </c>
      <c r="M2971" s="446">
        <f>L2971*ЗМІСТ!$E$13/1000*1.2</f>
        <v>0</v>
      </c>
      <c r="N2971" s="447" t="s">
        <v>3480</v>
      </c>
      <c r="O2971" s="875"/>
      <c r="P2971" s="1033"/>
      <c r="Q2971" s="887"/>
      <c r="R2971" s="672"/>
      <c r="S2971" s="670"/>
      <c r="T2971" s="671"/>
      <c r="U2971" s="425"/>
      <c r="V2971" s="697"/>
      <c r="W2971" s="697"/>
    </row>
    <row r="2972" spans="1:23" s="696" customFormat="1" ht="13.5" customHeight="1" outlineLevel="1">
      <c r="A2972" s="425"/>
      <c r="B2972" s="170">
        <f t="shared" si="47"/>
        <v>2965</v>
      </c>
      <c r="C2972" s="466"/>
      <c r="D2972" s="451">
        <v>8595057660175</v>
      </c>
      <c r="E2972" s="535" t="s">
        <v>3695</v>
      </c>
      <c r="F2972" s="699" t="s">
        <v>6588</v>
      </c>
      <c r="G2972" s="715" t="s">
        <v>8568</v>
      </c>
      <c r="H2972" s="723">
        <v>32</v>
      </c>
      <c r="I2972" s="684">
        <v>4.6399999999999997E-2</v>
      </c>
      <c r="J2972" s="684">
        <v>0.16143750000000001</v>
      </c>
      <c r="K2972" s="684" t="s">
        <v>9173</v>
      </c>
      <c r="L2972" s="445">
        <v>0</v>
      </c>
      <c r="M2972" s="446">
        <f>L2972*ЗМІСТ!$E$13/1000*1.2</f>
        <v>0</v>
      </c>
      <c r="N2972" s="447" t="s">
        <v>3480</v>
      </c>
      <c r="O2972" s="875"/>
      <c r="P2972" s="1033"/>
      <c r="Q2972" s="887"/>
      <c r="R2972" s="672"/>
      <c r="S2972" s="670"/>
      <c r="T2972" s="671"/>
      <c r="U2972" s="425"/>
      <c r="V2972" s="697"/>
      <c r="W2972" s="697"/>
    </row>
    <row r="2973" spans="1:23" s="696" customFormat="1" ht="13.5" customHeight="1" outlineLevel="1">
      <c r="A2973" s="425"/>
      <c r="B2973" s="170">
        <f t="shared" si="47"/>
        <v>2966</v>
      </c>
      <c r="C2973" s="466"/>
      <c r="D2973" s="451">
        <v>8595057660182</v>
      </c>
      <c r="E2973" s="535" t="s">
        <v>3697</v>
      </c>
      <c r="F2973" s="699" t="s">
        <v>6590</v>
      </c>
      <c r="G2973" s="715" t="s">
        <v>8568</v>
      </c>
      <c r="H2973" s="723">
        <v>32</v>
      </c>
      <c r="I2973" s="684">
        <v>6.0299999999999999E-2</v>
      </c>
      <c r="J2973" s="684">
        <v>0.16143750000000001</v>
      </c>
      <c r="K2973" s="684" t="s">
        <v>9173</v>
      </c>
      <c r="L2973" s="445">
        <v>0</v>
      </c>
      <c r="M2973" s="446">
        <f>L2973*ЗМІСТ!$E$13/1000*1.2</f>
        <v>0</v>
      </c>
      <c r="N2973" s="447" t="s">
        <v>3480</v>
      </c>
      <c r="O2973" s="875"/>
      <c r="P2973" s="1033"/>
      <c r="Q2973" s="887"/>
      <c r="R2973" s="672"/>
      <c r="S2973" s="670"/>
      <c r="T2973" s="671"/>
      <c r="U2973" s="425"/>
      <c r="V2973" s="697"/>
      <c r="W2973" s="697"/>
    </row>
    <row r="2974" spans="1:23" s="696" customFormat="1" ht="13.5" customHeight="1" outlineLevel="1">
      <c r="A2974" s="425"/>
      <c r="B2974" s="170">
        <f t="shared" si="47"/>
        <v>2967</v>
      </c>
      <c r="C2974" s="466"/>
      <c r="D2974" s="451">
        <v>8595057660199</v>
      </c>
      <c r="E2974" s="535" t="s">
        <v>3699</v>
      </c>
      <c r="F2974" s="699" t="s">
        <v>6592</v>
      </c>
      <c r="G2974" s="715" t="s">
        <v>8568</v>
      </c>
      <c r="H2974" s="723">
        <v>1</v>
      </c>
      <c r="I2974" s="684">
        <v>7.4200000000000002E-2</v>
      </c>
      <c r="J2974" s="684">
        <v>0.26003999999999999</v>
      </c>
      <c r="K2974" s="684" t="s">
        <v>9173</v>
      </c>
      <c r="L2974" s="445">
        <v>0</v>
      </c>
      <c r="M2974" s="446">
        <f>L2974*ЗМІСТ!$E$13/1000*1.2</f>
        <v>0</v>
      </c>
      <c r="N2974" s="447" t="s">
        <v>3480</v>
      </c>
      <c r="O2974" s="875"/>
      <c r="P2974" s="1033"/>
      <c r="Q2974" s="887"/>
      <c r="R2974" s="672"/>
      <c r="S2974" s="670"/>
      <c r="T2974" s="671"/>
      <c r="U2974" s="425"/>
      <c r="V2974" s="697"/>
      <c r="W2974" s="697"/>
    </row>
    <row r="2975" spans="1:23" s="696" customFormat="1" ht="13.5" customHeight="1" outlineLevel="1">
      <c r="A2975" s="425"/>
      <c r="B2975" s="170">
        <f t="shared" si="47"/>
        <v>2968</v>
      </c>
      <c r="C2975" s="466"/>
      <c r="D2975" s="451">
        <v>8595057660212</v>
      </c>
      <c r="E2975" s="535" t="s">
        <v>3700</v>
      </c>
      <c r="F2975" s="699" t="s">
        <v>6593</v>
      </c>
      <c r="G2975" s="715" t="s">
        <v>8568</v>
      </c>
      <c r="H2975" s="723">
        <v>40</v>
      </c>
      <c r="I2975" s="684">
        <v>0.1021</v>
      </c>
      <c r="J2975" s="684">
        <v>0.36343130000000001</v>
      </c>
      <c r="K2975" s="684" t="s">
        <v>9173</v>
      </c>
      <c r="L2975" s="445">
        <v>0</v>
      </c>
      <c r="M2975" s="446">
        <f>L2975*ЗМІСТ!$E$13/1000*1.2</f>
        <v>0</v>
      </c>
      <c r="N2975" s="447" t="s">
        <v>3480</v>
      </c>
      <c r="O2975" s="875"/>
      <c r="P2975" s="1033"/>
      <c r="Q2975" s="887"/>
      <c r="R2975" s="672"/>
      <c r="S2975" s="670"/>
      <c r="T2975" s="671"/>
      <c r="U2975" s="425"/>
      <c r="V2975" s="697"/>
      <c r="W2975" s="697"/>
    </row>
    <row r="2976" spans="1:23" s="696" customFormat="1" ht="13.5" customHeight="1" outlineLevel="1">
      <c r="A2976" s="425"/>
      <c r="B2976" s="170">
        <f t="shared" si="47"/>
        <v>2969</v>
      </c>
      <c r="C2976" s="466"/>
      <c r="D2976" s="451">
        <v>8595057660229</v>
      </c>
      <c r="E2976" s="535" t="s">
        <v>3702</v>
      </c>
      <c r="F2976" s="699" t="s">
        <v>6595</v>
      </c>
      <c r="G2976" s="715" t="s">
        <v>8568</v>
      </c>
      <c r="H2976" s="723">
        <v>30</v>
      </c>
      <c r="I2976" s="684">
        <v>0.12989999999999999</v>
      </c>
      <c r="J2976" s="684">
        <v>0.33810000000000001</v>
      </c>
      <c r="K2976" s="684" t="s">
        <v>9173</v>
      </c>
      <c r="L2976" s="445">
        <v>0</v>
      </c>
      <c r="M2976" s="446">
        <f>L2976*ЗМІСТ!$E$13/1000*1.2</f>
        <v>0</v>
      </c>
      <c r="N2976" s="447" t="s">
        <v>3480</v>
      </c>
      <c r="O2976" s="875"/>
      <c r="P2976" s="1033"/>
      <c r="Q2976" s="887"/>
      <c r="R2976" s="672"/>
      <c r="S2976" s="670"/>
      <c r="T2976" s="671"/>
      <c r="U2976" s="425"/>
      <c r="V2976" s="697"/>
      <c r="W2976" s="697"/>
    </row>
    <row r="2977" spans="1:23" s="696" customFormat="1" ht="13.5" customHeight="1" outlineLevel="1">
      <c r="A2977" s="425"/>
      <c r="B2977" s="170">
        <f t="shared" si="47"/>
        <v>2970</v>
      </c>
      <c r="C2977" s="466"/>
      <c r="D2977" s="451">
        <v>8595057660151</v>
      </c>
      <c r="E2977" s="535" t="s">
        <v>3704</v>
      </c>
      <c r="F2977" s="699" t="s">
        <v>6597</v>
      </c>
      <c r="G2977" s="715" t="s">
        <v>8568</v>
      </c>
      <c r="H2977" s="723">
        <v>56</v>
      </c>
      <c r="I2977" s="684">
        <v>3.2500000000000001E-2</v>
      </c>
      <c r="J2977" s="684">
        <v>9.2249999999999999E-2</v>
      </c>
      <c r="K2977" s="684" t="s">
        <v>9173</v>
      </c>
      <c r="L2977" s="445">
        <v>0</v>
      </c>
      <c r="M2977" s="446">
        <f>L2977*ЗМІСТ!$E$13/1000*1.2</f>
        <v>0</v>
      </c>
      <c r="N2977" s="447" t="s">
        <v>3480</v>
      </c>
      <c r="O2977" s="875"/>
      <c r="P2977" s="1033"/>
      <c r="Q2977" s="887"/>
      <c r="R2977" s="672"/>
      <c r="S2977" s="670"/>
      <c r="T2977" s="671"/>
      <c r="U2977" s="425"/>
      <c r="V2977" s="697"/>
      <c r="W2977" s="697"/>
    </row>
    <row r="2978" spans="1:23" s="696" customFormat="1" ht="13.5" customHeight="1" outlineLevel="1">
      <c r="A2978" s="425"/>
      <c r="B2978" s="170">
        <f t="shared" si="47"/>
        <v>2971</v>
      </c>
      <c r="C2978" s="466"/>
      <c r="D2978" s="451">
        <v>8595057660236</v>
      </c>
      <c r="E2978" s="535" t="s">
        <v>3705</v>
      </c>
      <c r="F2978" s="699" t="s">
        <v>6598</v>
      </c>
      <c r="G2978" s="715" t="s">
        <v>8568</v>
      </c>
      <c r="H2978" s="723">
        <v>1</v>
      </c>
      <c r="I2978" s="684">
        <v>0.1578</v>
      </c>
      <c r="J2978" s="684">
        <v>0.65603999999999996</v>
      </c>
      <c r="K2978" s="684" t="s">
        <v>9173</v>
      </c>
      <c r="L2978" s="445">
        <v>0</v>
      </c>
      <c r="M2978" s="446">
        <f>L2978*ЗМІСТ!$E$13/1000*1.2</f>
        <v>0</v>
      </c>
      <c r="N2978" s="447" t="s">
        <v>3480</v>
      </c>
      <c r="O2978" s="875"/>
      <c r="P2978" s="1033"/>
      <c r="Q2978" s="887"/>
      <c r="R2978" s="672"/>
      <c r="S2978" s="670"/>
      <c r="T2978" s="671"/>
      <c r="U2978" s="425"/>
      <c r="V2978" s="697"/>
      <c r="W2978" s="697"/>
    </row>
    <row r="2979" spans="1:23" s="696" customFormat="1" ht="13.5" customHeight="1" outlineLevel="1">
      <c r="A2979" s="425"/>
      <c r="B2979" s="170">
        <f t="shared" si="47"/>
        <v>2972</v>
      </c>
      <c r="C2979" s="466"/>
      <c r="D2979" s="451">
        <v>8595057660243</v>
      </c>
      <c r="E2979" s="535" t="s">
        <v>3707</v>
      </c>
      <c r="F2979" s="699" t="s">
        <v>6600</v>
      </c>
      <c r="G2979" s="715" t="s">
        <v>8568</v>
      </c>
      <c r="H2979" s="723">
        <v>1</v>
      </c>
      <c r="I2979" s="684">
        <v>0.18559999999999999</v>
      </c>
      <c r="J2979" s="684">
        <v>0.78803999999999996</v>
      </c>
      <c r="K2979" s="684" t="s">
        <v>9173</v>
      </c>
      <c r="L2979" s="445">
        <v>0</v>
      </c>
      <c r="M2979" s="446">
        <f>L2979*ЗМІСТ!$E$13/1000*1.2</f>
        <v>0</v>
      </c>
      <c r="N2979" s="447" t="s">
        <v>3480</v>
      </c>
      <c r="O2979" s="875"/>
      <c r="P2979" s="1033"/>
      <c r="Q2979" s="887"/>
      <c r="R2979" s="672"/>
      <c r="S2979" s="670"/>
      <c r="T2979" s="671"/>
      <c r="U2979" s="425"/>
      <c r="V2979" s="697"/>
      <c r="W2979" s="697"/>
    </row>
    <row r="2980" spans="1:23" s="696" customFormat="1" ht="13.5" customHeight="1" outlineLevel="1">
      <c r="A2980" s="425"/>
      <c r="B2980" s="170">
        <f t="shared" si="47"/>
        <v>2973</v>
      </c>
      <c r="C2980" s="466"/>
      <c r="D2980" s="451">
        <v>8595057660168</v>
      </c>
      <c r="E2980" s="535" t="s">
        <v>3709</v>
      </c>
      <c r="F2980" s="699" t="s">
        <v>6602</v>
      </c>
      <c r="G2980" s="715" t="s">
        <v>8568</v>
      </c>
      <c r="H2980" s="723">
        <v>36</v>
      </c>
      <c r="I2980" s="684">
        <v>3.9E-2</v>
      </c>
      <c r="J2980" s="684">
        <v>0.14349999999999999</v>
      </c>
      <c r="K2980" s="684" t="s">
        <v>9173</v>
      </c>
      <c r="L2980" s="445">
        <v>0</v>
      </c>
      <c r="M2980" s="446">
        <f>L2980*ЗМІСТ!$E$13/1000*1.2</f>
        <v>0</v>
      </c>
      <c r="N2980" s="447" t="s">
        <v>3480</v>
      </c>
      <c r="O2980" s="875"/>
      <c r="P2980" s="1033"/>
      <c r="Q2980" s="887"/>
      <c r="R2980" s="672"/>
      <c r="S2980" s="670"/>
      <c r="T2980" s="671"/>
      <c r="U2980" s="425"/>
      <c r="V2980" s="697"/>
      <c r="W2980" s="697"/>
    </row>
    <row r="2981" spans="1:23" s="696" customFormat="1" ht="13.5" customHeight="1" outlineLevel="1">
      <c r="A2981" s="425"/>
      <c r="B2981" s="170">
        <f t="shared" si="47"/>
        <v>2974</v>
      </c>
      <c r="C2981" s="466"/>
      <c r="D2981" s="451">
        <v>8595057660274</v>
      </c>
      <c r="E2981" s="535" t="s">
        <v>3711</v>
      </c>
      <c r="F2981" s="699" t="s">
        <v>6604</v>
      </c>
      <c r="G2981" s="715" t="s">
        <v>8568</v>
      </c>
      <c r="H2981" s="723">
        <v>50</v>
      </c>
      <c r="I2981" s="684">
        <v>8.5800000000000001E-2</v>
      </c>
      <c r="J2981" s="684">
        <v>0.1638</v>
      </c>
      <c r="K2981" s="684" t="s">
        <v>9173</v>
      </c>
      <c r="L2981" s="445">
        <v>0</v>
      </c>
      <c r="M2981" s="446">
        <f>L2981*ЗМІСТ!$E$13/1000*1.2</f>
        <v>0</v>
      </c>
      <c r="N2981" s="447" t="s">
        <v>3480</v>
      </c>
      <c r="O2981" s="875"/>
      <c r="P2981" s="1033"/>
      <c r="Q2981" s="887"/>
      <c r="R2981" s="672"/>
      <c r="S2981" s="670"/>
      <c r="T2981" s="671"/>
      <c r="U2981" s="425"/>
      <c r="V2981" s="697"/>
      <c r="W2981" s="697"/>
    </row>
    <row r="2982" spans="1:23" s="696" customFormat="1" ht="13.5" customHeight="1" outlineLevel="1">
      <c r="A2982" s="425"/>
      <c r="B2982" s="170">
        <f t="shared" si="47"/>
        <v>2975</v>
      </c>
      <c r="C2982" s="466"/>
      <c r="D2982" s="451">
        <v>8595057660281</v>
      </c>
      <c r="E2982" s="535" t="s">
        <v>3712</v>
      </c>
      <c r="F2982" s="699" t="s">
        <v>6605</v>
      </c>
      <c r="G2982" s="715" t="s">
        <v>8568</v>
      </c>
      <c r="H2982" s="723">
        <v>20</v>
      </c>
      <c r="I2982" s="684">
        <v>0.1114</v>
      </c>
      <c r="J2982" s="684">
        <v>0.54490629999999995</v>
      </c>
      <c r="K2982" s="684" t="s">
        <v>9173</v>
      </c>
      <c r="L2982" s="445">
        <v>0</v>
      </c>
      <c r="M2982" s="446">
        <f>L2982*ЗМІСТ!$E$13/1000*1.2</f>
        <v>0</v>
      </c>
      <c r="N2982" s="447" t="s">
        <v>3480</v>
      </c>
      <c r="O2982" s="875"/>
      <c r="P2982" s="1033"/>
      <c r="Q2982" s="887"/>
      <c r="R2982" s="672"/>
      <c r="S2982" s="670"/>
      <c r="T2982" s="671"/>
      <c r="U2982" s="425"/>
      <c r="V2982" s="697"/>
      <c r="W2982" s="697"/>
    </row>
    <row r="2983" spans="1:23" s="696" customFormat="1" ht="13.5" customHeight="1" outlineLevel="1">
      <c r="A2983" s="425"/>
      <c r="B2983" s="170">
        <f t="shared" si="47"/>
        <v>2976</v>
      </c>
      <c r="C2983" s="466"/>
      <c r="D2983" s="451">
        <v>8595057660298</v>
      </c>
      <c r="E2983" s="535" t="s">
        <v>3713</v>
      </c>
      <c r="F2983" s="699" t="s">
        <v>6606</v>
      </c>
      <c r="G2983" s="715" t="s">
        <v>8568</v>
      </c>
      <c r="H2983" s="723">
        <v>20</v>
      </c>
      <c r="I2983" s="684">
        <v>0.13689999999999999</v>
      </c>
      <c r="J2983" s="684">
        <v>0.40949999999999998</v>
      </c>
      <c r="K2983" s="684" t="s">
        <v>9173</v>
      </c>
      <c r="L2983" s="445">
        <v>0</v>
      </c>
      <c r="M2983" s="446">
        <f>L2983*ЗМІСТ!$E$13/1000*1.2</f>
        <v>0</v>
      </c>
      <c r="N2983" s="447" t="s">
        <v>3480</v>
      </c>
      <c r="O2983" s="875"/>
      <c r="P2983" s="1033"/>
      <c r="Q2983" s="887"/>
      <c r="R2983" s="672"/>
      <c r="S2983" s="670"/>
      <c r="T2983" s="671"/>
      <c r="U2983" s="425"/>
      <c r="V2983" s="697"/>
      <c r="W2983" s="697"/>
    </row>
    <row r="2984" spans="1:23" s="696" customFormat="1" ht="13.5" customHeight="1" outlineLevel="1">
      <c r="A2984" s="425"/>
      <c r="B2984" s="170">
        <f t="shared" si="47"/>
        <v>2977</v>
      </c>
      <c r="C2984" s="466"/>
      <c r="D2984" s="451">
        <v>8595057660311</v>
      </c>
      <c r="E2984" s="535" t="s">
        <v>3714</v>
      </c>
      <c r="F2984" s="699" t="s">
        <v>6607</v>
      </c>
      <c r="G2984" s="715" t="s">
        <v>8568</v>
      </c>
      <c r="H2984" s="723">
        <v>16</v>
      </c>
      <c r="I2984" s="684">
        <v>0.18790000000000001</v>
      </c>
      <c r="J2984" s="684">
        <v>0.51187499999999997</v>
      </c>
      <c r="K2984" s="684" t="s">
        <v>9173</v>
      </c>
      <c r="L2984" s="445">
        <v>0</v>
      </c>
      <c r="M2984" s="446">
        <f>L2984*ЗМІСТ!$E$13/1000*1.2</f>
        <v>0</v>
      </c>
      <c r="N2984" s="447" t="s">
        <v>3480</v>
      </c>
      <c r="O2984" s="875"/>
      <c r="P2984" s="1033"/>
      <c r="Q2984" s="887"/>
      <c r="R2984" s="672"/>
      <c r="S2984" s="670"/>
      <c r="T2984" s="671"/>
      <c r="U2984" s="425"/>
      <c r="V2984" s="697"/>
      <c r="W2984" s="697"/>
    </row>
    <row r="2985" spans="1:23" s="696" customFormat="1" ht="13.5" customHeight="1" outlineLevel="1">
      <c r="A2985" s="425"/>
      <c r="B2985" s="170">
        <f t="shared" si="47"/>
        <v>2978</v>
      </c>
      <c r="C2985" s="466"/>
      <c r="D2985" s="451">
        <v>8595057660328</v>
      </c>
      <c r="E2985" s="535" t="s">
        <v>3715</v>
      </c>
      <c r="F2985" s="699" t="s">
        <v>6608</v>
      </c>
      <c r="G2985" s="715" t="s">
        <v>8568</v>
      </c>
      <c r="H2985" s="723">
        <v>16</v>
      </c>
      <c r="I2985" s="684">
        <v>0.23899999999999999</v>
      </c>
      <c r="J2985" s="684">
        <v>0.51187499999999997</v>
      </c>
      <c r="K2985" s="684" t="s">
        <v>9173</v>
      </c>
      <c r="L2985" s="445">
        <v>0</v>
      </c>
      <c r="M2985" s="446">
        <f>L2985*ЗМІСТ!$E$13/1000*1.2</f>
        <v>0</v>
      </c>
      <c r="N2985" s="447" t="s">
        <v>3480</v>
      </c>
      <c r="O2985" s="875"/>
      <c r="P2985" s="1033"/>
      <c r="Q2985" s="887"/>
      <c r="R2985" s="672"/>
      <c r="S2985" s="670"/>
      <c r="T2985" s="671"/>
      <c r="U2985" s="425"/>
      <c r="V2985" s="697"/>
      <c r="W2985" s="697"/>
    </row>
    <row r="2986" spans="1:23" s="696" customFormat="1" ht="13.5" customHeight="1" outlineLevel="1">
      <c r="A2986" s="425"/>
      <c r="B2986" s="170">
        <f t="shared" si="47"/>
        <v>2979</v>
      </c>
      <c r="C2986" s="466"/>
      <c r="D2986" s="451">
        <v>8595057660250</v>
      </c>
      <c r="E2986" s="535" t="s">
        <v>3716</v>
      </c>
      <c r="F2986" s="699" t="s">
        <v>6609</v>
      </c>
      <c r="G2986" s="715" t="s">
        <v>8568</v>
      </c>
      <c r="H2986" s="723">
        <v>96</v>
      </c>
      <c r="I2986" s="684">
        <v>6.0299999999999999E-2</v>
      </c>
      <c r="J2986" s="684">
        <v>0.1135221</v>
      </c>
      <c r="K2986" s="684" t="s">
        <v>9173</v>
      </c>
      <c r="L2986" s="445">
        <v>0</v>
      </c>
      <c r="M2986" s="446">
        <f>L2986*ЗМІСТ!$E$13/1000*1.2</f>
        <v>0</v>
      </c>
      <c r="N2986" s="447" t="s">
        <v>3480</v>
      </c>
      <c r="O2986" s="875"/>
      <c r="P2986" s="1033"/>
      <c r="Q2986" s="887"/>
      <c r="R2986" s="672"/>
      <c r="S2986" s="670"/>
      <c r="T2986" s="671"/>
      <c r="U2986" s="425"/>
      <c r="V2986" s="697"/>
      <c r="W2986" s="697"/>
    </row>
    <row r="2987" spans="1:23" s="696" customFormat="1" ht="13.5" customHeight="1" outlineLevel="1">
      <c r="A2987" s="425"/>
      <c r="B2987" s="170">
        <f t="shared" si="47"/>
        <v>2980</v>
      </c>
      <c r="C2987" s="466"/>
      <c r="D2987" s="451">
        <v>8595057660335</v>
      </c>
      <c r="E2987" s="535" t="s">
        <v>3718</v>
      </c>
      <c r="F2987" s="699" t="s">
        <v>6611</v>
      </c>
      <c r="G2987" s="715" t="s">
        <v>8568</v>
      </c>
      <c r="H2987" s="723">
        <v>16</v>
      </c>
      <c r="I2987" s="684">
        <v>0.28999999999999998</v>
      </c>
      <c r="J2987" s="684">
        <v>0.77175000000000005</v>
      </c>
      <c r="K2987" s="684" t="s">
        <v>9173</v>
      </c>
      <c r="L2987" s="445">
        <v>0</v>
      </c>
      <c r="M2987" s="446">
        <f>L2987*ЗМІСТ!$E$13/1000*1.2</f>
        <v>0</v>
      </c>
      <c r="N2987" s="447" t="s">
        <v>3480</v>
      </c>
      <c r="O2987" s="875"/>
      <c r="P2987" s="1033"/>
      <c r="Q2987" s="887"/>
      <c r="R2987" s="672"/>
      <c r="S2987" s="670"/>
      <c r="T2987" s="671"/>
      <c r="U2987" s="425"/>
      <c r="V2987" s="697"/>
      <c r="W2987" s="697"/>
    </row>
    <row r="2988" spans="1:23" s="696" customFormat="1" ht="13.5" customHeight="1" outlineLevel="1">
      <c r="A2988" s="425"/>
      <c r="B2988" s="170">
        <f t="shared" si="47"/>
        <v>2981</v>
      </c>
      <c r="C2988" s="466"/>
      <c r="D2988" s="451">
        <v>8595057660342</v>
      </c>
      <c r="E2988" s="535" t="s">
        <v>3720</v>
      </c>
      <c r="F2988" s="699" t="s">
        <v>6613</v>
      </c>
      <c r="G2988" s="715" t="s">
        <v>8568</v>
      </c>
      <c r="H2988" s="723">
        <v>1</v>
      </c>
      <c r="I2988" s="684">
        <v>0.34100000000000003</v>
      </c>
      <c r="J2988" s="684">
        <v>1.4447399999999999</v>
      </c>
      <c r="K2988" s="684" t="s">
        <v>9173</v>
      </c>
      <c r="L2988" s="445">
        <v>0</v>
      </c>
      <c r="M2988" s="446">
        <f>L2988*ЗМІСТ!$E$13/1000*1.2</f>
        <v>0</v>
      </c>
      <c r="N2988" s="447" t="s">
        <v>3480</v>
      </c>
      <c r="O2988" s="875"/>
      <c r="P2988" s="1033"/>
      <c r="Q2988" s="887"/>
      <c r="R2988" s="672"/>
      <c r="S2988" s="670"/>
      <c r="T2988" s="671"/>
      <c r="U2988" s="425"/>
      <c r="V2988" s="697"/>
      <c r="W2988" s="697"/>
    </row>
    <row r="2989" spans="1:23" s="696" customFormat="1" ht="13.5" customHeight="1" outlineLevel="1">
      <c r="A2989" s="425"/>
      <c r="B2989" s="170">
        <f t="shared" ref="B2989:B3052" si="48">B2988+1</f>
        <v>2982</v>
      </c>
      <c r="C2989" s="466"/>
      <c r="D2989" s="451">
        <v>8595057660267</v>
      </c>
      <c r="E2989" s="535" t="s">
        <v>3722</v>
      </c>
      <c r="F2989" s="699" t="s">
        <v>6615</v>
      </c>
      <c r="G2989" s="715" t="s">
        <v>8568</v>
      </c>
      <c r="H2989" s="723">
        <v>32</v>
      </c>
      <c r="I2989" s="684">
        <v>7.3099999999999998E-2</v>
      </c>
      <c r="J2989" s="684">
        <v>0.25593749999999998</v>
      </c>
      <c r="K2989" s="684" t="s">
        <v>9173</v>
      </c>
      <c r="L2989" s="445">
        <v>0</v>
      </c>
      <c r="M2989" s="446">
        <f>L2989*ЗМІСТ!$E$13/1000*1.2</f>
        <v>0</v>
      </c>
      <c r="N2989" s="447" t="s">
        <v>3480</v>
      </c>
      <c r="O2989" s="875"/>
      <c r="P2989" s="1033"/>
      <c r="Q2989" s="887"/>
      <c r="R2989" s="672"/>
      <c r="S2989" s="670"/>
      <c r="T2989" s="671"/>
      <c r="U2989" s="425"/>
      <c r="V2989" s="697"/>
      <c r="W2989" s="697"/>
    </row>
    <row r="2990" spans="1:23" s="696" customFormat="1" ht="13.5" customHeight="1" outlineLevel="1">
      <c r="A2990" s="425"/>
      <c r="B2990" s="170">
        <f t="shared" si="48"/>
        <v>2983</v>
      </c>
      <c r="C2990" s="466"/>
      <c r="D2990" s="451">
        <v>8595057660359</v>
      </c>
      <c r="E2990" s="535" t="s">
        <v>3723</v>
      </c>
      <c r="F2990" s="699" t="s">
        <v>6616</v>
      </c>
      <c r="G2990" s="715" t="s">
        <v>8568</v>
      </c>
      <c r="H2990" s="723">
        <v>20</v>
      </c>
      <c r="I2990" s="684">
        <v>0.1241</v>
      </c>
      <c r="J2990" s="684">
        <v>0.40949999999999998</v>
      </c>
      <c r="K2990" s="684" t="s">
        <v>9173</v>
      </c>
      <c r="L2990" s="445">
        <v>0</v>
      </c>
      <c r="M2990" s="446">
        <f>L2990*ЗМІСТ!$E$13/1000*1.2</f>
        <v>0</v>
      </c>
      <c r="N2990" s="447" t="s">
        <v>3480</v>
      </c>
      <c r="O2990" s="875"/>
      <c r="P2990" s="1033"/>
      <c r="Q2990" s="887"/>
      <c r="R2990" s="672"/>
      <c r="S2990" s="670"/>
      <c r="T2990" s="671"/>
      <c r="U2990" s="425"/>
      <c r="V2990" s="697"/>
      <c r="W2990" s="697"/>
    </row>
    <row r="2991" spans="1:23" s="696" customFormat="1" ht="13.5" customHeight="1" outlineLevel="1">
      <c r="A2991" s="425"/>
      <c r="B2991" s="170">
        <f t="shared" si="48"/>
        <v>2984</v>
      </c>
      <c r="C2991" s="466"/>
      <c r="D2991" s="451">
        <v>8595057660366</v>
      </c>
      <c r="E2991" s="535" t="s">
        <v>3724</v>
      </c>
      <c r="F2991" s="699" t="s">
        <v>6617</v>
      </c>
      <c r="G2991" s="715" t="s">
        <v>8568</v>
      </c>
      <c r="H2991" s="723">
        <v>20</v>
      </c>
      <c r="I2991" s="684">
        <v>0.161</v>
      </c>
      <c r="J2991" s="684">
        <v>0.40949999999999998</v>
      </c>
      <c r="K2991" s="684" t="s">
        <v>9173</v>
      </c>
      <c r="L2991" s="445">
        <v>0</v>
      </c>
      <c r="M2991" s="446">
        <f>L2991*ЗМІСТ!$E$13/1000*1.2</f>
        <v>0</v>
      </c>
      <c r="N2991" s="447" t="s">
        <v>3480</v>
      </c>
      <c r="O2991" s="875"/>
      <c r="P2991" s="1033"/>
      <c r="Q2991" s="887"/>
      <c r="R2991" s="672"/>
      <c r="S2991" s="670"/>
      <c r="T2991" s="671"/>
      <c r="U2991" s="425"/>
      <c r="V2991" s="697"/>
      <c r="W2991" s="697"/>
    </row>
    <row r="2992" spans="1:23" s="696" customFormat="1" ht="13.5" customHeight="1" outlineLevel="1">
      <c r="A2992" s="425"/>
      <c r="B2992" s="170">
        <f t="shared" si="48"/>
        <v>2985</v>
      </c>
      <c r="C2992" s="466"/>
      <c r="D2992" s="451">
        <v>8595057660373</v>
      </c>
      <c r="E2992" s="535" t="s">
        <v>3725</v>
      </c>
      <c r="F2992" s="699" t="s">
        <v>6618</v>
      </c>
      <c r="G2992" s="715" t="s">
        <v>8568</v>
      </c>
      <c r="H2992" s="723">
        <v>15</v>
      </c>
      <c r="I2992" s="684">
        <v>0.19839999999999999</v>
      </c>
      <c r="J2992" s="684">
        <v>0.54600000000000004</v>
      </c>
      <c r="K2992" s="684" t="s">
        <v>9173</v>
      </c>
      <c r="L2992" s="445">
        <v>0</v>
      </c>
      <c r="M2992" s="446">
        <f>L2992*ЗМІСТ!$E$13/1000*1.2</f>
        <v>0</v>
      </c>
      <c r="N2992" s="447" t="s">
        <v>3480</v>
      </c>
      <c r="O2992" s="875"/>
      <c r="P2992" s="1033"/>
      <c r="Q2992" s="887"/>
      <c r="R2992" s="672"/>
      <c r="S2992" s="670"/>
      <c r="T2992" s="671"/>
      <c r="U2992" s="425"/>
      <c r="V2992" s="697"/>
      <c r="W2992" s="697"/>
    </row>
    <row r="2993" spans="1:23" s="696" customFormat="1" ht="13.5" customHeight="1" outlineLevel="1">
      <c r="A2993" s="425"/>
      <c r="B2993" s="170">
        <f t="shared" si="48"/>
        <v>2986</v>
      </c>
      <c r="C2993" s="466"/>
      <c r="D2993" s="451">
        <v>8595057660397</v>
      </c>
      <c r="E2993" s="535" t="s">
        <v>3726</v>
      </c>
      <c r="F2993" s="699" t="s">
        <v>6619</v>
      </c>
      <c r="G2993" s="715" t="s">
        <v>8568</v>
      </c>
      <c r="H2993" s="723">
        <v>10</v>
      </c>
      <c r="I2993" s="684">
        <v>0.27200000000000002</v>
      </c>
      <c r="J2993" s="684">
        <v>0.81899999999999995</v>
      </c>
      <c r="K2993" s="684" t="s">
        <v>9173</v>
      </c>
      <c r="L2993" s="445">
        <v>0</v>
      </c>
      <c r="M2993" s="446">
        <f>L2993*ЗМІСТ!$E$13/1000*1.2</f>
        <v>0</v>
      </c>
      <c r="N2993" s="447" t="s">
        <v>3480</v>
      </c>
      <c r="O2993" s="875"/>
      <c r="P2993" s="1033"/>
      <c r="Q2993" s="887"/>
      <c r="R2993" s="672"/>
      <c r="S2993" s="670"/>
      <c r="T2993" s="671"/>
      <c r="U2993" s="425"/>
      <c r="V2993" s="697"/>
      <c r="W2993" s="697"/>
    </row>
    <row r="2994" spans="1:23" s="696" customFormat="1" ht="13.5" customHeight="1" outlineLevel="1">
      <c r="A2994" s="425"/>
      <c r="B2994" s="170">
        <f t="shared" si="48"/>
        <v>2987</v>
      </c>
      <c r="C2994" s="466"/>
      <c r="D2994" s="451">
        <v>8595057660403</v>
      </c>
      <c r="E2994" s="535" t="s">
        <v>3727</v>
      </c>
      <c r="F2994" s="699" t="s">
        <v>6620</v>
      </c>
      <c r="G2994" s="715" t="s">
        <v>8568</v>
      </c>
      <c r="H2994" s="723">
        <v>1</v>
      </c>
      <c r="I2994" s="684">
        <v>0.34649999999999997</v>
      </c>
      <c r="J2994" s="684">
        <v>1.39744</v>
      </c>
      <c r="K2994" s="684" t="s">
        <v>9173</v>
      </c>
      <c r="L2994" s="445">
        <v>0</v>
      </c>
      <c r="M2994" s="446">
        <f>L2994*ЗМІСТ!$E$13/1000*1.2</f>
        <v>0</v>
      </c>
      <c r="N2994" s="447" t="s">
        <v>3480</v>
      </c>
      <c r="O2994" s="875"/>
      <c r="P2994" s="1033"/>
      <c r="Q2994" s="887"/>
      <c r="R2994" s="672"/>
      <c r="S2994" s="670"/>
      <c r="T2994" s="671"/>
      <c r="U2994" s="425"/>
      <c r="V2994" s="697"/>
      <c r="W2994" s="697"/>
    </row>
    <row r="2995" spans="1:23" s="696" customFormat="1" ht="13.5" customHeight="1" outlineLevel="1">
      <c r="A2995" s="425"/>
      <c r="B2995" s="170">
        <f t="shared" si="48"/>
        <v>2988</v>
      </c>
      <c r="C2995" s="466"/>
      <c r="D2995" s="451">
        <v>8595057660410</v>
      </c>
      <c r="E2995" s="535" t="s">
        <v>3728</v>
      </c>
      <c r="F2995" s="699" t="s">
        <v>6621</v>
      </c>
      <c r="G2995" s="715" t="s">
        <v>8568</v>
      </c>
      <c r="H2995" s="723">
        <v>1</v>
      </c>
      <c r="I2995" s="684">
        <v>0.42109999999999997</v>
      </c>
      <c r="J2995" s="684">
        <v>1.7494400000000001</v>
      </c>
      <c r="K2995" s="684" t="s">
        <v>9173</v>
      </c>
      <c r="L2995" s="445">
        <v>0</v>
      </c>
      <c r="M2995" s="446">
        <f>L2995*ЗМІСТ!$E$13/1000*1.2</f>
        <v>0</v>
      </c>
      <c r="N2995" s="447" t="s">
        <v>3480</v>
      </c>
      <c r="O2995" s="875"/>
      <c r="P2995" s="1033"/>
      <c r="Q2995" s="887"/>
      <c r="R2995" s="672"/>
      <c r="S2995" s="670"/>
      <c r="T2995" s="671"/>
      <c r="U2995" s="425"/>
      <c r="V2995" s="697"/>
      <c r="W2995" s="697"/>
    </row>
    <row r="2996" spans="1:23" s="696" customFormat="1" ht="13.5" customHeight="1" outlineLevel="1">
      <c r="A2996" s="425"/>
      <c r="B2996" s="170">
        <f t="shared" si="48"/>
        <v>2989</v>
      </c>
      <c r="C2996" s="466"/>
      <c r="D2996" s="451">
        <v>8595057660427</v>
      </c>
      <c r="E2996" s="535" t="s">
        <v>3729</v>
      </c>
      <c r="F2996" s="699" t="s">
        <v>6622</v>
      </c>
      <c r="G2996" s="715" t="s">
        <v>8568</v>
      </c>
      <c r="H2996" s="723">
        <v>1</v>
      </c>
      <c r="I2996" s="684">
        <v>0.49530000000000002</v>
      </c>
      <c r="J2996" s="684">
        <v>2.1014400000000002</v>
      </c>
      <c r="K2996" s="684" t="s">
        <v>9173</v>
      </c>
      <c r="L2996" s="445">
        <v>0</v>
      </c>
      <c r="M2996" s="446">
        <f>L2996*ЗМІСТ!$E$13/1000*1.2</f>
        <v>0</v>
      </c>
      <c r="N2996" s="447" t="s">
        <v>3480</v>
      </c>
      <c r="O2996" s="875"/>
      <c r="P2996" s="1033"/>
      <c r="Q2996" s="887"/>
      <c r="R2996" s="672"/>
      <c r="S2996" s="670"/>
      <c r="T2996" s="671"/>
      <c r="U2996" s="425"/>
      <c r="V2996" s="697"/>
      <c r="W2996" s="697"/>
    </row>
    <row r="2997" spans="1:23" s="696" customFormat="1" ht="13.5" customHeight="1" outlineLevel="1">
      <c r="A2997" s="425"/>
      <c r="B2997" s="170">
        <f t="shared" si="48"/>
        <v>2990</v>
      </c>
      <c r="C2997" s="466"/>
      <c r="D2997" s="451">
        <v>8595568902368</v>
      </c>
      <c r="E2997" s="535" t="s">
        <v>3764</v>
      </c>
      <c r="F2997" s="699" t="s">
        <v>6693</v>
      </c>
      <c r="G2997" s="715" t="s">
        <v>8567</v>
      </c>
      <c r="H2997" s="723">
        <v>3</v>
      </c>
      <c r="I2997" s="684">
        <v>3.56</v>
      </c>
      <c r="J2997" s="684">
        <v>16.5</v>
      </c>
      <c r="K2997" s="684" t="s">
        <v>9173</v>
      </c>
      <c r="L2997" s="445">
        <v>28206.8493481388</v>
      </c>
      <c r="M2997" s="446">
        <f>L2997*ЗМІСТ!$E$13/1000*1.2</f>
        <v>1778.8322341951293</v>
      </c>
      <c r="N2997" s="874">
        <v>5.4601204736334688E-2</v>
      </c>
      <c r="O2997" s="875"/>
      <c r="P2997" s="1033"/>
      <c r="Q2997" s="887"/>
      <c r="R2997" s="672"/>
      <c r="S2997" s="670"/>
      <c r="T2997" s="671"/>
      <c r="U2997" s="425"/>
      <c r="V2997" s="697"/>
      <c r="W2997" s="697"/>
    </row>
    <row r="2998" spans="1:23" s="696" customFormat="1" ht="13.5" customHeight="1" outlineLevel="1">
      <c r="A2998" s="425"/>
      <c r="B2998" s="170">
        <f t="shared" si="48"/>
        <v>2991</v>
      </c>
      <c r="C2998" s="466"/>
      <c r="D2998" s="451">
        <v>8595057661028</v>
      </c>
      <c r="E2998" s="535" t="s">
        <v>3765</v>
      </c>
      <c r="F2998" s="699" t="s">
        <v>6695</v>
      </c>
      <c r="G2998" s="715" t="s">
        <v>8567</v>
      </c>
      <c r="H2998" s="723">
        <v>3</v>
      </c>
      <c r="I2998" s="684">
        <v>3.71</v>
      </c>
      <c r="J2998" s="684">
        <v>22</v>
      </c>
      <c r="K2998" s="684" t="s">
        <v>9173</v>
      </c>
      <c r="L2998" s="445">
        <v>28618.707402567583</v>
      </c>
      <c r="M2998" s="446">
        <f>L2998*ЗМІСТ!$E$13/1000*1.2</f>
        <v>1804.8055846423376</v>
      </c>
      <c r="N2998" s="874">
        <v>5.4821260250798788E-2</v>
      </c>
      <c r="O2998" s="875"/>
      <c r="P2998" s="1033"/>
      <c r="Q2998" s="887"/>
      <c r="R2998" s="672"/>
      <c r="S2998" s="670"/>
      <c r="T2998" s="671"/>
      <c r="U2998" s="425"/>
      <c r="V2998" s="697"/>
      <c r="W2998" s="697"/>
    </row>
    <row r="2999" spans="1:23" s="696" customFormat="1" ht="13.5" customHeight="1" outlineLevel="1">
      <c r="A2999" s="425"/>
      <c r="B2999" s="170">
        <f t="shared" si="48"/>
        <v>2992</v>
      </c>
      <c r="C2999" s="466"/>
      <c r="D2999" s="451">
        <v>8595057661172</v>
      </c>
      <c r="E2999" s="535" t="s">
        <v>3766</v>
      </c>
      <c r="F2999" s="699" t="s">
        <v>6697</v>
      </c>
      <c r="G2999" s="715" t="s">
        <v>8567</v>
      </c>
      <c r="H2999" s="723">
        <v>3</v>
      </c>
      <c r="I2999" s="684">
        <v>3.95</v>
      </c>
      <c r="J2999" s="684">
        <v>33</v>
      </c>
      <c r="K2999" s="684" t="s">
        <v>9173</v>
      </c>
      <c r="L2999" s="445">
        <v>29662.069123564674</v>
      </c>
      <c r="M2999" s="446">
        <f>L2999*ЗМІСТ!$E$13/1000*1.2</f>
        <v>1870.6039812774227</v>
      </c>
      <c r="N2999" s="874">
        <v>5.5132019361579257E-2</v>
      </c>
      <c r="O2999" s="875"/>
      <c r="P2999" s="1033"/>
      <c r="Q2999" s="887"/>
      <c r="R2999" s="672"/>
      <c r="S2999" s="670"/>
      <c r="T2999" s="671"/>
      <c r="U2999" s="425"/>
      <c r="V2999" s="697"/>
      <c r="W2999" s="697"/>
    </row>
    <row r="3000" spans="1:23" s="696" customFormat="1" ht="13.5" customHeight="1" outlineLevel="1">
      <c r="A3000" s="425"/>
      <c r="B3000" s="170">
        <f t="shared" si="48"/>
        <v>2993</v>
      </c>
      <c r="C3000" s="466"/>
      <c r="D3000" s="451">
        <v>8595057661189</v>
      </c>
      <c r="E3000" s="535" t="s">
        <v>3767</v>
      </c>
      <c r="F3000" s="699" t="s">
        <v>6699</v>
      </c>
      <c r="G3000" s="715" t="s">
        <v>8567</v>
      </c>
      <c r="H3000" s="723">
        <v>3</v>
      </c>
      <c r="I3000" s="684">
        <v>4.2</v>
      </c>
      <c r="J3000" s="684">
        <v>44</v>
      </c>
      <c r="K3000" s="684" t="s">
        <v>9173</v>
      </c>
      <c r="L3000" s="445">
        <v>30566.684402406761</v>
      </c>
      <c r="M3000" s="446">
        <f>L3000*ЗМІСТ!$E$13/1000*1.2</f>
        <v>1927.6524944838754</v>
      </c>
      <c r="N3000" s="874">
        <v>5.5446450367411304E-2</v>
      </c>
      <c r="O3000" s="875"/>
      <c r="P3000" s="1033"/>
      <c r="Q3000" s="887"/>
      <c r="R3000" s="672"/>
      <c r="S3000" s="670"/>
      <c r="T3000" s="671"/>
      <c r="U3000" s="425"/>
      <c r="V3000" s="697"/>
      <c r="W3000" s="697"/>
    </row>
    <row r="3001" spans="1:23" s="696" customFormat="1" ht="13.5" customHeight="1" outlineLevel="1">
      <c r="A3001" s="425"/>
      <c r="B3001" s="170">
        <f t="shared" si="48"/>
        <v>2994</v>
      </c>
      <c r="C3001" s="466"/>
      <c r="D3001" s="451">
        <v>8595057661196</v>
      </c>
      <c r="E3001" s="535" t="s">
        <v>3768</v>
      </c>
      <c r="F3001" s="699" t="s">
        <v>6701</v>
      </c>
      <c r="G3001" s="715" t="s">
        <v>8567</v>
      </c>
      <c r="H3001" s="723">
        <v>3</v>
      </c>
      <c r="I3001" s="684">
        <v>4.4400000000000004</v>
      </c>
      <c r="J3001" s="684">
        <v>55</v>
      </c>
      <c r="K3001" s="684" t="s">
        <v>9173</v>
      </c>
      <c r="L3001" s="445">
        <v>31381.074897942577</v>
      </c>
      <c r="M3001" s="446">
        <f>L3001*ЗМІСТ!$E$13/1000*1.2</f>
        <v>1979.0110863918667</v>
      </c>
      <c r="N3001" s="874">
        <v>5.5829714693985795E-2</v>
      </c>
      <c r="O3001" s="875"/>
      <c r="P3001" s="1033"/>
      <c r="Q3001" s="887"/>
      <c r="R3001" s="672"/>
      <c r="S3001" s="670"/>
      <c r="T3001" s="671"/>
      <c r="U3001" s="425"/>
      <c r="V3001" s="697"/>
      <c r="W3001" s="697"/>
    </row>
    <row r="3002" spans="1:23" s="696" customFormat="1" ht="13.5" customHeight="1" outlineLevel="1">
      <c r="A3002" s="425"/>
      <c r="B3002" s="170">
        <f t="shared" si="48"/>
        <v>2995</v>
      </c>
      <c r="C3002" s="466"/>
      <c r="D3002" s="451">
        <v>8595057661202</v>
      </c>
      <c r="E3002" s="535" t="s">
        <v>3769</v>
      </c>
      <c r="F3002" s="699" t="s">
        <v>6703</v>
      </c>
      <c r="G3002" s="715" t="s">
        <v>8567</v>
      </c>
      <c r="H3002" s="723">
        <v>3</v>
      </c>
      <c r="I3002" s="684">
        <v>4.7</v>
      </c>
      <c r="J3002" s="684">
        <v>66</v>
      </c>
      <c r="K3002" s="684" t="s">
        <v>9173</v>
      </c>
      <c r="L3002" s="445">
        <v>32697.600171274582</v>
      </c>
      <c r="M3002" s="446">
        <f>L3002*ЗМІСТ!$E$13/1000*1.2</f>
        <v>2062.0362255852328</v>
      </c>
      <c r="N3002" s="874">
        <v>5.5981566197302567E-2</v>
      </c>
      <c r="O3002" s="875"/>
      <c r="P3002" s="1033"/>
      <c r="Q3002" s="887"/>
      <c r="R3002" s="672"/>
      <c r="S3002" s="670"/>
      <c r="T3002" s="671"/>
      <c r="U3002" s="425"/>
      <c r="V3002" s="697"/>
      <c r="W3002" s="697"/>
    </row>
    <row r="3003" spans="1:23" s="696" customFormat="1" ht="13.5" customHeight="1" outlineLevel="1">
      <c r="A3003" s="425"/>
      <c r="B3003" s="170">
        <f t="shared" si="48"/>
        <v>2996</v>
      </c>
      <c r="C3003" s="466"/>
      <c r="D3003" s="451">
        <v>8595057691698</v>
      </c>
      <c r="E3003" s="535" t="s">
        <v>3770</v>
      </c>
      <c r="F3003" s="699" t="s">
        <v>6705</v>
      </c>
      <c r="G3003" s="715" t="s">
        <v>8567</v>
      </c>
      <c r="H3003" s="723">
        <v>3</v>
      </c>
      <c r="I3003" s="684">
        <v>2.5</v>
      </c>
      <c r="J3003" s="684">
        <v>9</v>
      </c>
      <c r="K3003" s="684" t="s">
        <v>9173</v>
      </c>
      <c r="L3003" s="445">
        <v>19892.89272607605</v>
      </c>
      <c r="M3003" s="446">
        <f>L3003*ЗМІСТ!$E$13/1000*1.2</f>
        <v>1254.5222040144238</v>
      </c>
      <c r="N3003" s="874">
        <v>5.3354443462303766E-2</v>
      </c>
      <c r="O3003" s="875"/>
      <c r="P3003" s="1033"/>
      <c r="Q3003" s="887"/>
      <c r="R3003" s="672"/>
      <c r="S3003" s="670"/>
      <c r="T3003" s="671"/>
      <c r="U3003" s="425"/>
      <c r="V3003" s="697"/>
      <c r="W3003" s="697"/>
    </row>
    <row r="3004" spans="1:23" s="696" customFormat="1" ht="13.5" customHeight="1" outlineLevel="1">
      <c r="A3004" s="425"/>
      <c r="B3004" s="170">
        <f t="shared" si="48"/>
        <v>2997</v>
      </c>
      <c r="C3004" s="466"/>
      <c r="D3004" s="451">
        <v>8595057658073</v>
      </c>
      <c r="E3004" s="535" t="s">
        <v>3773</v>
      </c>
      <c r="F3004" s="699" t="s">
        <v>6707</v>
      </c>
      <c r="G3004" s="715" t="s">
        <v>8567</v>
      </c>
      <c r="H3004" s="723">
        <v>3</v>
      </c>
      <c r="I3004" s="684">
        <v>2.65</v>
      </c>
      <c r="J3004" s="684">
        <v>12</v>
      </c>
      <c r="K3004" s="684" t="s">
        <v>9173</v>
      </c>
      <c r="L3004" s="445">
        <v>20307.556217698035</v>
      </c>
      <c r="M3004" s="446">
        <f>L3004*ЗМІСТ!$E$13/1000*1.2</f>
        <v>1280.6724761039138</v>
      </c>
      <c r="N3004" s="874">
        <v>5.3687155989376463E-2</v>
      </c>
      <c r="O3004" s="875"/>
      <c r="P3004" s="1033"/>
      <c r="Q3004" s="887"/>
      <c r="R3004" s="672"/>
      <c r="S3004" s="670"/>
      <c r="T3004" s="671"/>
      <c r="U3004" s="425"/>
      <c r="V3004" s="697"/>
      <c r="W3004" s="697"/>
    </row>
    <row r="3005" spans="1:23" s="696" customFormat="1" ht="13.5" customHeight="1" outlineLevel="1">
      <c r="A3005" s="425"/>
      <c r="B3005" s="170">
        <f t="shared" si="48"/>
        <v>2998</v>
      </c>
      <c r="C3005" s="466"/>
      <c r="D3005" s="451">
        <v>8595057656345</v>
      </c>
      <c r="E3005" s="535" t="s">
        <v>3776</v>
      </c>
      <c r="F3005" s="699" t="s">
        <v>6709</v>
      </c>
      <c r="G3005" s="715" t="s">
        <v>8567</v>
      </c>
      <c r="H3005" s="723">
        <v>3</v>
      </c>
      <c r="I3005" s="684">
        <v>2.9</v>
      </c>
      <c r="J3005" s="684">
        <v>18</v>
      </c>
      <c r="K3005" s="684" t="s">
        <v>9173</v>
      </c>
      <c r="L3005" s="445">
        <v>21351.469498287664</v>
      </c>
      <c r="M3005" s="446">
        <f>L3005*ЗМІСТ!$E$13/1000*1.2</f>
        <v>1346.5056562048933</v>
      </c>
      <c r="N3005" s="874">
        <v>5.4173023541406302E-2</v>
      </c>
      <c r="O3005" s="875"/>
      <c r="P3005" s="1033"/>
      <c r="Q3005" s="887"/>
      <c r="R3005" s="672"/>
      <c r="S3005" s="670"/>
      <c r="T3005" s="671"/>
      <c r="U3005" s="425"/>
      <c r="V3005" s="697"/>
      <c r="W3005" s="697"/>
    </row>
    <row r="3006" spans="1:23" s="696" customFormat="1" ht="13.5" customHeight="1" outlineLevel="1">
      <c r="A3006" s="425"/>
      <c r="B3006" s="170">
        <f t="shared" si="48"/>
        <v>2999</v>
      </c>
      <c r="C3006" s="466"/>
      <c r="D3006" s="451">
        <v>8595057658066</v>
      </c>
      <c r="E3006" s="535" t="s">
        <v>3779</v>
      </c>
      <c r="F3006" s="699" t="s">
        <v>6711</v>
      </c>
      <c r="G3006" s="715" t="s">
        <v>8567</v>
      </c>
      <c r="H3006" s="723">
        <v>3</v>
      </c>
      <c r="I3006" s="684">
        <v>3.14</v>
      </c>
      <c r="J3006" s="684">
        <v>24</v>
      </c>
      <c r="K3006" s="684" t="s">
        <v>9173</v>
      </c>
      <c r="L3006" s="445">
        <v>22254.703144360214</v>
      </c>
      <c r="M3006" s="446">
        <f>L3006*ЗМІСТ!$E$13/1000*1.2</f>
        <v>1403.4670383434291</v>
      </c>
      <c r="N3006" s="874">
        <v>5.46440720574458E-2</v>
      </c>
      <c r="O3006" s="875"/>
      <c r="P3006" s="1033"/>
      <c r="Q3006" s="887"/>
      <c r="R3006" s="672"/>
      <c r="S3006" s="670"/>
      <c r="T3006" s="671"/>
      <c r="U3006" s="425"/>
      <c r="V3006" s="697"/>
      <c r="W3006" s="697"/>
    </row>
    <row r="3007" spans="1:23" s="696" customFormat="1" ht="13.5" customHeight="1" outlineLevel="1">
      <c r="A3007" s="425"/>
      <c r="B3007" s="170">
        <f t="shared" si="48"/>
        <v>3000</v>
      </c>
      <c r="C3007" s="466"/>
      <c r="D3007" s="451">
        <v>8595057658042</v>
      </c>
      <c r="E3007" s="535" t="s">
        <v>3782</v>
      </c>
      <c r="F3007" s="699" t="s">
        <v>6713</v>
      </c>
      <c r="G3007" s="715" t="s">
        <v>8567</v>
      </c>
      <c r="H3007" s="723">
        <v>3</v>
      </c>
      <c r="I3007" s="684">
        <v>3.38</v>
      </c>
      <c r="J3007" s="684">
        <v>30</v>
      </c>
      <c r="K3007" s="684" t="s">
        <v>9173</v>
      </c>
      <c r="L3007" s="445">
        <v>23070.538387514229</v>
      </c>
      <c r="M3007" s="446">
        <f>L3007*ЗМІСТ!$E$13/1000*1.2</f>
        <v>1454.916741584055</v>
      </c>
      <c r="N3007" s="874">
        <v>5.5192027882149219E-2</v>
      </c>
      <c r="O3007" s="875"/>
      <c r="P3007" s="1033"/>
      <c r="Q3007" s="887"/>
      <c r="R3007" s="672"/>
      <c r="S3007" s="670"/>
      <c r="T3007" s="671"/>
      <c r="U3007" s="425"/>
      <c r="V3007" s="697"/>
      <c r="W3007" s="697"/>
    </row>
    <row r="3008" spans="1:23" s="696" customFormat="1" ht="13.5" customHeight="1" outlineLevel="1">
      <c r="A3008" s="425"/>
      <c r="B3008" s="170">
        <f t="shared" si="48"/>
        <v>3001</v>
      </c>
      <c r="C3008" s="466"/>
      <c r="D3008" s="451">
        <v>8595057661219</v>
      </c>
      <c r="E3008" s="535" t="s">
        <v>3783</v>
      </c>
      <c r="F3008" s="699" t="s">
        <v>6715</v>
      </c>
      <c r="G3008" s="715" t="s">
        <v>8567</v>
      </c>
      <c r="H3008" s="723">
        <v>3</v>
      </c>
      <c r="I3008" s="684">
        <v>3.63</v>
      </c>
      <c r="J3008" s="684">
        <v>36</v>
      </c>
      <c r="K3008" s="684" t="s">
        <v>9173</v>
      </c>
      <c r="L3008" s="445">
        <v>24386.330173593909</v>
      </c>
      <c r="M3008" s="446">
        <f>L3008*ЗМІСТ!$E$13/1000*1.2</f>
        <v>1537.8956242546985</v>
      </c>
      <c r="N3008" s="874">
        <v>5.5430302263010031E-2</v>
      </c>
      <c r="O3008" s="875"/>
      <c r="P3008" s="1033"/>
      <c r="Q3008" s="887"/>
      <c r="R3008" s="672"/>
      <c r="S3008" s="670"/>
      <c r="T3008" s="671"/>
      <c r="U3008" s="425"/>
      <c r="V3008" s="697"/>
      <c r="W3008" s="697"/>
    </row>
    <row r="3009" spans="1:23" s="696" customFormat="1" ht="13.5" customHeight="1" outlineLevel="1">
      <c r="A3009" s="425"/>
      <c r="B3009" s="170">
        <f t="shared" si="48"/>
        <v>3002</v>
      </c>
      <c r="C3009" s="466"/>
      <c r="D3009" s="451">
        <v>8595568902412</v>
      </c>
      <c r="E3009" s="535" t="s">
        <v>3784</v>
      </c>
      <c r="F3009" s="699" t="s">
        <v>6717</v>
      </c>
      <c r="G3009" s="715" t="s">
        <v>8567</v>
      </c>
      <c r="H3009" s="723">
        <v>3</v>
      </c>
      <c r="I3009" s="684">
        <v>3.03</v>
      </c>
      <c r="J3009" s="684">
        <v>12.75</v>
      </c>
      <c r="K3009" s="684" t="s">
        <v>9173</v>
      </c>
      <c r="L3009" s="445">
        <v>24093.804273615002</v>
      </c>
      <c r="M3009" s="446">
        <f>L3009*ЗМІСТ!$E$13/1000*1.2</f>
        <v>1519.4478177025724</v>
      </c>
      <c r="N3009" s="874">
        <v>5.455868508330923E-2</v>
      </c>
      <c r="O3009" s="875"/>
      <c r="P3009" s="1033"/>
      <c r="Q3009" s="887"/>
      <c r="R3009" s="672"/>
      <c r="S3009" s="670"/>
      <c r="T3009" s="671"/>
      <c r="U3009" s="425"/>
      <c r="V3009" s="697"/>
      <c r="W3009" s="697"/>
    </row>
    <row r="3010" spans="1:23" s="696" customFormat="1" ht="13.5" customHeight="1" outlineLevel="1">
      <c r="A3010" s="425"/>
      <c r="B3010" s="170">
        <f t="shared" si="48"/>
        <v>3003</v>
      </c>
      <c r="C3010" s="466"/>
      <c r="D3010" s="451">
        <v>8595057661226</v>
      </c>
      <c r="E3010" s="535" t="s">
        <v>3785</v>
      </c>
      <c r="F3010" s="699" t="s">
        <v>6719</v>
      </c>
      <c r="G3010" s="715" t="s">
        <v>8567</v>
      </c>
      <c r="H3010" s="723">
        <v>3</v>
      </c>
      <c r="I3010" s="684">
        <v>3.19</v>
      </c>
      <c r="J3010" s="684">
        <v>17</v>
      </c>
      <c r="K3010" s="684" t="s">
        <v>9173</v>
      </c>
      <c r="L3010" s="445">
        <v>24508.589349192393</v>
      </c>
      <c r="M3010" s="446">
        <f>L3010*ЗМІСТ!$E$13/1000*1.2</f>
        <v>1545.6057573431731</v>
      </c>
      <c r="N3010" s="874">
        <v>5.4814497863882074E-2</v>
      </c>
      <c r="O3010" s="875"/>
      <c r="P3010" s="1033"/>
      <c r="Q3010" s="887"/>
      <c r="R3010" s="672"/>
      <c r="S3010" s="670"/>
      <c r="T3010" s="671"/>
      <c r="U3010" s="425"/>
      <c r="V3010" s="697"/>
      <c r="W3010" s="697"/>
    </row>
    <row r="3011" spans="1:23" s="696" customFormat="1" ht="13.5" customHeight="1" outlineLevel="1">
      <c r="A3011" s="425"/>
      <c r="B3011" s="170">
        <f t="shared" si="48"/>
        <v>3004</v>
      </c>
      <c r="C3011" s="466"/>
      <c r="D3011" s="451">
        <v>8595057661233</v>
      </c>
      <c r="E3011" s="535" t="s">
        <v>3786</v>
      </c>
      <c r="F3011" s="699" t="s">
        <v>6721</v>
      </c>
      <c r="G3011" s="715" t="s">
        <v>8567</v>
      </c>
      <c r="H3011" s="723">
        <v>3</v>
      </c>
      <c r="I3011" s="684">
        <v>3.43</v>
      </c>
      <c r="J3011" s="684">
        <v>25.5</v>
      </c>
      <c r="K3011" s="684" t="s">
        <v>9173</v>
      </c>
      <c r="L3011" s="445">
        <v>25553.082145330151</v>
      </c>
      <c r="M3011" s="446">
        <f>L3011*ЗМІСТ!$E$13/1000*1.2</f>
        <v>1611.4754839199572</v>
      </c>
      <c r="N3011" s="874">
        <v>5.517481918374996E-2</v>
      </c>
      <c r="O3011" s="875"/>
      <c r="P3011" s="1033"/>
      <c r="Q3011" s="887"/>
      <c r="R3011" s="672"/>
      <c r="S3011" s="670"/>
      <c r="T3011" s="671"/>
      <c r="U3011" s="425"/>
      <c r="V3011" s="697"/>
      <c r="W3011" s="697"/>
    </row>
    <row r="3012" spans="1:23" s="696" customFormat="1" ht="13.5" customHeight="1" outlineLevel="1">
      <c r="A3012" s="425"/>
      <c r="B3012" s="170">
        <f t="shared" si="48"/>
        <v>3005</v>
      </c>
      <c r="C3012" s="466"/>
      <c r="D3012" s="451">
        <v>8595057661240</v>
      </c>
      <c r="E3012" s="535" t="s">
        <v>3787</v>
      </c>
      <c r="F3012" s="699" t="s">
        <v>6723</v>
      </c>
      <c r="G3012" s="715" t="s">
        <v>8567</v>
      </c>
      <c r="H3012" s="723">
        <v>3</v>
      </c>
      <c r="I3012" s="684">
        <v>3.7</v>
      </c>
      <c r="J3012" s="684">
        <v>34</v>
      </c>
      <c r="K3012" s="684" t="s">
        <v>9173</v>
      </c>
      <c r="L3012" s="445">
        <v>26458.772872666679</v>
      </c>
      <c r="M3012" s="446">
        <f>L3012*ЗМІСТ!$E$13/1000*1.2</f>
        <v>1668.5918190381917</v>
      </c>
      <c r="N3012" s="874">
        <v>5.5535994372213467E-2</v>
      </c>
      <c r="O3012" s="875"/>
      <c r="P3012" s="1033"/>
      <c r="Q3012" s="887"/>
      <c r="R3012" s="672"/>
      <c r="S3012" s="670"/>
      <c r="T3012" s="671"/>
      <c r="U3012" s="425"/>
      <c r="V3012" s="697"/>
      <c r="W3012" s="697"/>
    </row>
    <row r="3013" spans="1:23" s="696" customFormat="1" ht="13.5" customHeight="1" outlineLevel="1">
      <c r="A3013" s="425"/>
      <c r="B3013" s="170">
        <f t="shared" si="48"/>
        <v>3006</v>
      </c>
      <c r="C3013" s="466"/>
      <c r="D3013" s="451">
        <v>8595057661257</v>
      </c>
      <c r="E3013" s="535" t="s">
        <v>3788</v>
      </c>
      <c r="F3013" s="699" t="s">
        <v>6725</v>
      </c>
      <c r="G3013" s="715" t="s">
        <v>8567</v>
      </c>
      <c r="H3013" s="723">
        <v>3</v>
      </c>
      <c r="I3013" s="684">
        <v>3.92</v>
      </c>
      <c r="J3013" s="684">
        <v>42.5</v>
      </c>
      <c r="K3013" s="684" t="s">
        <v>9173</v>
      </c>
      <c r="L3013" s="445">
        <v>27274.581847682181</v>
      </c>
      <c r="M3013" s="446">
        <f>L3013*ЗМІСТ!$E$13/1000*1.2</f>
        <v>1720.0398657091332</v>
      </c>
      <c r="N3013" s="874">
        <v>5.5973528190175537E-2</v>
      </c>
      <c r="O3013" s="875"/>
      <c r="P3013" s="1033"/>
      <c r="Q3013" s="887"/>
      <c r="R3013" s="672"/>
      <c r="S3013" s="670"/>
      <c r="T3013" s="671"/>
      <c r="U3013" s="425"/>
      <c r="V3013" s="697"/>
      <c r="W3013" s="697"/>
    </row>
    <row r="3014" spans="1:23" s="696" customFormat="1" ht="13.5" customHeight="1" outlineLevel="1">
      <c r="A3014" s="425"/>
      <c r="B3014" s="170">
        <f t="shared" si="48"/>
        <v>3007</v>
      </c>
      <c r="C3014" s="466"/>
      <c r="D3014" s="451">
        <v>8595057661264</v>
      </c>
      <c r="E3014" s="535" t="s">
        <v>3789</v>
      </c>
      <c r="F3014" s="699" t="s">
        <v>6727</v>
      </c>
      <c r="G3014" s="715" t="s">
        <v>8567</v>
      </c>
      <c r="H3014" s="723">
        <v>3</v>
      </c>
      <c r="I3014" s="684">
        <v>4.2</v>
      </c>
      <c r="J3014" s="684">
        <v>51</v>
      </c>
      <c r="K3014" s="684" t="s">
        <v>9173</v>
      </c>
      <c r="L3014" s="445">
        <v>28588.427770885861</v>
      </c>
      <c r="M3014" s="446">
        <f>L3014*ЗМІСТ!$E$13/1000*1.2</f>
        <v>1802.8960347947022</v>
      </c>
      <c r="N3014" s="874">
        <v>5.614221906229163E-2</v>
      </c>
      <c r="O3014" s="875"/>
      <c r="P3014" s="1033"/>
      <c r="Q3014" s="887"/>
      <c r="R3014" s="672"/>
      <c r="S3014" s="670"/>
      <c r="T3014" s="671"/>
      <c r="U3014" s="425"/>
      <c r="V3014" s="697"/>
      <c r="W3014" s="697"/>
    </row>
    <row r="3015" spans="1:23" s="696" customFormat="1" ht="13.5" customHeight="1" outlineLevel="1">
      <c r="A3015" s="425"/>
      <c r="B3015" s="170">
        <f t="shared" si="48"/>
        <v>3008</v>
      </c>
      <c r="C3015" s="466"/>
      <c r="D3015" s="451">
        <v>8595057635388</v>
      </c>
      <c r="E3015" s="535" t="s">
        <v>3790</v>
      </c>
      <c r="F3015" s="699" t="s">
        <v>6729</v>
      </c>
      <c r="G3015" s="715" t="s">
        <v>8568</v>
      </c>
      <c r="H3015" s="723">
        <v>1</v>
      </c>
      <c r="I3015" s="684">
        <v>0.21</v>
      </c>
      <c r="J3015" s="684">
        <v>7.6312500000000005E-2</v>
      </c>
      <c r="K3015" s="684" t="s">
        <v>9173</v>
      </c>
      <c r="L3015" s="445">
        <v>8825.3264753062085</v>
      </c>
      <c r="M3015" s="446">
        <f>L3015*ЗМІСТ!$E$13/1000*1.2</f>
        <v>556.55897678647466</v>
      </c>
      <c r="N3015" s="874"/>
      <c r="O3015" s="875"/>
      <c r="P3015" s="1033"/>
      <c r="Q3015" s="887"/>
      <c r="R3015" s="672"/>
      <c r="S3015" s="670"/>
      <c r="T3015" s="671"/>
      <c r="U3015" s="425"/>
      <c r="V3015" s="697"/>
      <c r="W3015" s="697"/>
    </row>
    <row r="3016" spans="1:23" s="696" customFormat="1" ht="13.5" customHeight="1" outlineLevel="1">
      <c r="A3016" s="425"/>
      <c r="B3016" s="170">
        <f t="shared" si="48"/>
        <v>3009</v>
      </c>
      <c r="C3016" s="466"/>
      <c r="D3016" s="451">
        <v>8595057661677</v>
      </c>
      <c r="E3016" s="535" t="s">
        <v>3791</v>
      </c>
      <c r="F3016" s="699" t="s">
        <v>6730</v>
      </c>
      <c r="G3016" s="715" t="s">
        <v>8568</v>
      </c>
      <c r="H3016" s="723">
        <v>1</v>
      </c>
      <c r="I3016" s="684">
        <v>12.513999999999999</v>
      </c>
      <c r="J3016" s="684">
        <v>245</v>
      </c>
      <c r="K3016" s="684" t="s">
        <v>9173</v>
      </c>
      <c r="L3016" s="445">
        <v>177512.7281612645</v>
      </c>
      <c r="M3016" s="446">
        <f>L3016*ЗМІСТ!$E$13/1000*1.2</f>
        <v>11194.634286725479</v>
      </c>
      <c r="N3016" s="874"/>
      <c r="O3016" s="875"/>
      <c r="P3016" s="1033"/>
      <c r="Q3016" s="887"/>
      <c r="R3016" s="672"/>
      <c r="S3016" s="670"/>
      <c r="T3016" s="671"/>
      <c r="U3016" s="425"/>
      <c r="V3016" s="697"/>
      <c r="W3016" s="697"/>
    </row>
    <row r="3017" spans="1:23" s="696" customFormat="1" ht="13.5" customHeight="1" outlineLevel="1">
      <c r="A3017" s="425"/>
      <c r="B3017" s="170">
        <f t="shared" si="48"/>
        <v>3010</v>
      </c>
      <c r="C3017" s="466"/>
      <c r="D3017" s="451">
        <v>8595057661684</v>
      </c>
      <c r="E3017" s="535" t="s">
        <v>3792</v>
      </c>
      <c r="F3017" s="699" t="s">
        <v>6732</v>
      </c>
      <c r="G3017" s="715" t="s">
        <v>8568</v>
      </c>
      <c r="H3017" s="723">
        <v>1</v>
      </c>
      <c r="I3017" s="684">
        <v>13.428000000000001</v>
      </c>
      <c r="J3017" s="684">
        <v>281.25</v>
      </c>
      <c r="K3017" s="684" t="s">
        <v>9173</v>
      </c>
      <c r="L3017" s="445">
        <v>184265.72776061785</v>
      </c>
      <c r="M3017" s="446">
        <f>L3017*ЗМІСТ!$E$13/1000*1.2</f>
        <v>11620.504372979161</v>
      </c>
      <c r="N3017" s="874"/>
      <c r="O3017" s="875"/>
      <c r="P3017" s="1033"/>
      <c r="Q3017" s="887"/>
      <c r="R3017" s="672"/>
      <c r="S3017" s="670"/>
      <c r="T3017" s="671"/>
      <c r="U3017" s="425"/>
      <c r="V3017" s="697"/>
      <c r="W3017" s="697"/>
    </row>
    <row r="3018" spans="1:23" s="696" customFormat="1" ht="13.5" customHeight="1" outlineLevel="1">
      <c r="A3018" s="425"/>
      <c r="B3018" s="170">
        <f t="shared" si="48"/>
        <v>3011</v>
      </c>
      <c r="C3018" s="466"/>
      <c r="D3018" s="451">
        <v>8595057661691</v>
      </c>
      <c r="E3018" s="535" t="s">
        <v>3793</v>
      </c>
      <c r="F3018" s="699" t="s">
        <v>6734</v>
      </c>
      <c r="G3018" s="715" t="s">
        <v>8568</v>
      </c>
      <c r="H3018" s="723">
        <v>1</v>
      </c>
      <c r="I3018" s="684">
        <v>14.351000000000001</v>
      </c>
      <c r="J3018" s="684">
        <v>320</v>
      </c>
      <c r="K3018" s="684" t="s">
        <v>9173</v>
      </c>
      <c r="L3018" s="445">
        <v>210624.68997781351</v>
      </c>
      <c r="M3018" s="446">
        <f>L3018*ЗМІСТ!$E$13/1000*1.2</f>
        <v>13282.801748810434</v>
      </c>
      <c r="N3018" s="874"/>
      <c r="O3018" s="875"/>
      <c r="P3018" s="1033"/>
      <c r="Q3018" s="887"/>
      <c r="R3018" s="672"/>
      <c r="S3018" s="670"/>
      <c r="T3018" s="671"/>
      <c r="U3018" s="425"/>
      <c r="V3018" s="697"/>
      <c r="W3018" s="697"/>
    </row>
    <row r="3019" spans="1:23" s="696" customFormat="1" ht="13.5" customHeight="1" outlineLevel="1">
      <c r="A3019" s="425"/>
      <c r="B3019" s="170">
        <f t="shared" si="48"/>
        <v>3012</v>
      </c>
      <c r="C3019" s="466"/>
      <c r="D3019" s="451">
        <v>8595057661707</v>
      </c>
      <c r="E3019" s="535" t="s">
        <v>3794</v>
      </c>
      <c r="F3019" s="699" t="s">
        <v>6736</v>
      </c>
      <c r="G3019" s="715" t="s">
        <v>8568</v>
      </c>
      <c r="H3019" s="723">
        <v>1</v>
      </c>
      <c r="I3019" s="684">
        <v>15.273</v>
      </c>
      <c r="J3019" s="684">
        <v>361.25</v>
      </c>
      <c r="K3019" s="684" t="s">
        <v>9173</v>
      </c>
      <c r="L3019" s="445">
        <v>210820.48802244407</v>
      </c>
      <c r="M3019" s="446">
        <f>L3019*ЗМІСТ!$E$13/1000*1.2</f>
        <v>13295.149525369327</v>
      </c>
      <c r="N3019" s="874"/>
      <c r="O3019" s="875"/>
      <c r="P3019" s="1033"/>
      <c r="Q3019" s="887"/>
      <c r="R3019" s="672"/>
      <c r="S3019" s="670"/>
      <c r="T3019" s="671"/>
      <c r="U3019" s="425"/>
      <c r="V3019" s="697"/>
      <c r="W3019" s="697"/>
    </row>
    <row r="3020" spans="1:23" s="696" customFormat="1" ht="13.5" customHeight="1" outlineLevel="1">
      <c r="A3020" s="425"/>
      <c r="B3020" s="170">
        <f t="shared" si="48"/>
        <v>3013</v>
      </c>
      <c r="C3020" s="466"/>
      <c r="D3020" s="451">
        <v>8595057661714</v>
      </c>
      <c r="E3020" s="535" t="s">
        <v>3795</v>
      </c>
      <c r="F3020" s="699" t="s">
        <v>6738</v>
      </c>
      <c r="G3020" s="715" t="s">
        <v>8568</v>
      </c>
      <c r="H3020" s="723">
        <v>1</v>
      </c>
      <c r="I3020" s="684">
        <v>16.020499999999998</v>
      </c>
      <c r="J3020" s="684">
        <v>405</v>
      </c>
      <c r="K3020" s="684" t="s">
        <v>9173</v>
      </c>
      <c r="L3020" s="445">
        <v>218039.32571191079</v>
      </c>
      <c r="M3020" s="446">
        <f>L3020*ЗМІСТ!$E$13/1000*1.2</f>
        <v>13750.397150403827</v>
      </c>
      <c r="N3020" s="874"/>
      <c r="O3020" s="875"/>
      <c r="P3020" s="1033"/>
      <c r="Q3020" s="887"/>
      <c r="R3020" s="672"/>
      <c r="S3020" s="670"/>
      <c r="T3020" s="671"/>
      <c r="U3020" s="425"/>
      <c r="V3020" s="697"/>
      <c r="W3020" s="697"/>
    </row>
    <row r="3021" spans="1:23" s="696" customFormat="1" ht="13.5" customHeight="1" outlineLevel="1">
      <c r="A3021" s="425"/>
      <c r="B3021" s="170">
        <f t="shared" si="48"/>
        <v>3014</v>
      </c>
      <c r="C3021" s="466"/>
      <c r="D3021" s="451">
        <v>8595057661578</v>
      </c>
      <c r="E3021" s="535" t="s">
        <v>3796</v>
      </c>
      <c r="F3021" s="699" t="s">
        <v>6740</v>
      </c>
      <c r="G3021" s="715" t="s">
        <v>8568</v>
      </c>
      <c r="H3021" s="723">
        <v>1</v>
      </c>
      <c r="I3021" s="684">
        <v>10.009</v>
      </c>
      <c r="J3021" s="684">
        <v>147</v>
      </c>
      <c r="K3021" s="684" t="s">
        <v>9173</v>
      </c>
      <c r="L3021" s="445">
        <v>156180.85997485835</v>
      </c>
      <c r="M3021" s="446">
        <f>L3021*ЗМІСТ!$E$13/1000*1.2</f>
        <v>9849.3647645168694</v>
      </c>
      <c r="N3021" s="874"/>
      <c r="O3021" s="875"/>
      <c r="P3021" s="1033"/>
      <c r="Q3021" s="887"/>
      <c r="R3021" s="672"/>
      <c r="S3021" s="670"/>
      <c r="T3021" s="671"/>
      <c r="U3021" s="425"/>
      <c r="V3021" s="697"/>
      <c r="W3021" s="697"/>
    </row>
    <row r="3022" spans="1:23" s="696" customFormat="1" ht="13.5" customHeight="1" outlineLevel="1">
      <c r="A3022" s="425"/>
      <c r="B3022" s="170">
        <f t="shared" si="48"/>
        <v>3015</v>
      </c>
      <c r="C3022" s="466"/>
      <c r="D3022" s="451">
        <v>8595057661585</v>
      </c>
      <c r="E3022" s="535" t="s">
        <v>3797</v>
      </c>
      <c r="F3022" s="699" t="s">
        <v>6742</v>
      </c>
      <c r="G3022" s="715" t="s">
        <v>8568</v>
      </c>
      <c r="H3022" s="723">
        <v>1</v>
      </c>
      <c r="I3022" s="684">
        <v>10.923</v>
      </c>
      <c r="J3022" s="684">
        <v>168.75</v>
      </c>
      <c r="K3022" s="684" t="s">
        <v>9173</v>
      </c>
      <c r="L3022" s="445">
        <v>163053.33048823747</v>
      </c>
      <c r="M3022" s="446">
        <f>L3022*ЗМІСТ!$E$13/1000*1.2</f>
        <v>10282.769145377328</v>
      </c>
      <c r="N3022" s="874"/>
      <c r="O3022" s="875"/>
      <c r="P3022" s="1033"/>
      <c r="Q3022" s="887"/>
      <c r="R3022" s="672"/>
      <c r="S3022" s="670"/>
      <c r="T3022" s="671"/>
      <c r="U3022" s="425"/>
      <c r="V3022" s="697"/>
      <c r="W3022" s="697"/>
    </row>
    <row r="3023" spans="1:23" s="696" customFormat="1" ht="13.5" customHeight="1" outlineLevel="1">
      <c r="A3023" s="425"/>
      <c r="B3023" s="170">
        <f t="shared" si="48"/>
        <v>3016</v>
      </c>
      <c r="C3023" s="466"/>
      <c r="D3023" s="451">
        <v>8595057661592</v>
      </c>
      <c r="E3023" s="535" t="s">
        <v>3798</v>
      </c>
      <c r="F3023" s="699" t="s">
        <v>6744</v>
      </c>
      <c r="G3023" s="715" t="s">
        <v>8568</v>
      </c>
      <c r="H3023" s="723">
        <v>1</v>
      </c>
      <c r="I3023" s="684">
        <v>11.846</v>
      </c>
      <c r="J3023" s="684">
        <v>192</v>
      </c>
      <c r="K3023" s="684" t="s">
        <v>9173</v>
      </c>
      <c r="L3023" s="445">
        <v>180879.51006845484</v>
      </c>
      <c r="M3023" s="446">
        <f>L3023*ЗМІСТ!$E$13/1000*1.2</f>
        <v>11406.956482235424</v>
      </c>
      <c r="N3023" s="874"/>
      <c r="O3023" s="875"/>
      <c r="P3023" s="1033"/>
      <c r="Q3023" s="887"/>
      <c r="R3023" s="672"/>
      <c r="S3023" s="670"/>
      <c r="T3023" s="671"/>
      <c r="U3023" s="425"/>
      <c r="V3023" s="697"/>
      <c r="W3023" s="697"/>
    </row>
    <row r="3024" spans="1:23" s="696" customFormat="1" ht="13.5" customHeight="1" outlineLevel="1">
      <c r="A3024" s="425"/>
      <c r="B3024" s="170">
        <f t="shared" si="48"/>
        <v>3017</v>
      </c>
      <c r="C3024" s="466"/>
      <c r="D3024" s="451">
        <v>8595057661608</v>
      </c>
      <c r="E3024" s="535" t="s">
        <v>3799</v>
      </c>
      <c r="F3024" s="699" t="s">
        <v>6746</v>
      </c>
      <c r="G3024" s="715" t="s">
        <v>8568</v>
      </c>
      <c r="H3024" s="723">
        <v>1</v>
      </c>
      <c r="I3024" s="684">
        <v>12.769</v>
      </c>
      <c r="J3024" s="684">
        <v>216.75</v>
      </c>
      <c r="K3024" s="684" t="s">
        <v>9173</v>
      </c>
      <c r="L3024" s="445">
        <v>188673.94536360083</v>
      </c>
      <c r="M3024" s="446">
        <f>L3024*ЗМІСТ!$E$13/1000*1.2</f>
        <v>11898.503502578864</v>
      </c>
      <c r="N3024" s="874"/>
      <c r="O3024" s="875"/>
      <c r="P3024" s="1033"/>
      <c r="Q3024" s="887"/>
      <c r="R3024" s="672"/>
      <c r="S3024" s="670"/>
      <c r="T3024" s="671"/>
      <c r="U3024" s="425"/>
      <c r="V3024" s="697"/>
      <c r="W3024" s="697"/>
    </row>
    <row r="3025" spans="1:23" s="696" customFormat="1" ht="13.5" customHeight="1" outlineLevel="1">
      <c r="A3025" s="425"/>
      <c r="B3025" s="170">
        <f t="shared" si="48"/>
        <v>3018</v>
      </c>
      <c r="C3025" s="466"/>
      <c r="D3025" s="451">
        <v>8595057661615</v>
      </c>
      <c r="E3025" s="535" t="s">
        <v>3800</v>
      </c>
      <c r="F3025" s="699" t="s">
        <v>6748</v>
      </c>
      <c r="G3025" s="715" t="s">
        <v>8568</v>
      </c>
      <c r="H3025" s="723">
        <v>1</v>
      </c>
      <c r="I3025" s="684">
        <v>13.701000000000001</v>
      </c>
      <c r="J3025" s="684">
        <v>243</v>
      </c>
      <c r="K3025" s="684" t="s">
        <v>9173</v>
      </c>
      <c r="L3025" s="445">
        <v>196665.90109937359</v>
      </c>
      <c r="M3025" s="446">
        <f>L3025*ЗМІСТ!$E$13/1000*1.2</f>
        <v>12402.506920386719</v>
      </c>
      <c r="N3025" s="874"/>
      <c r="O3025" s="875"/>
      <c r="P3025" s="1033"/>
      <c r="Q3025" s="887"/>
      <c r="R3025" s="672"/>
      <c r="S3025" s="670"/>
      <c r="T3025" s="671"/>
      <c r="U3025" s="425"/>
      <c r="V3025" s="697"/>
      <c r="W3025" s="697"/>
    </row>
    <row r="3026" spans="1:23" s="696" customFormat="1" ht="13.5" customHeight="1" outlineLevel="1">
      <c r="A3026" s="425"/>
      <c r="B3026" s="170">
        <f t="shared" si="48"/>
        <v>3019</v>
      </c>
      <c r="C3026" s="466"/>
      <c r="D3026" s="451">
        <v>8595057661622</v>
      </c>
      <c r="E3026" s="535" t="s">
        <v>3801</v>
      </c>
      <c r="F3026" s="699" t="s">
        <v>6750</v>
      </c>
      <c r="G3026" s="715" t="s">
        <v>8568</v>
      </c>
      <c r="H3026" s="723">
        <v>1</v>
      </c>
      <c r="I3026" s="684">
        <v>11.259</v>
      </c>
      <c r="J3026" s="684">
        <v>196</v>
      </c>
      <c r="K3026" s="684" t="s">
        <v>9173</v>
      </c>
      <c r="L3026" s="445">
        <v>167892.61504186693</v>
      </c>
      <c r="M3026" s="446">
        <f>L3026*ЗМІСТ!$E$13/1000*1.2</f>
        <v>10587.953012181888</v>
      </c>
      <c r="N3026" s="874"/>
      <c r="O3026" s="875"/>
      <c r="P3026" s="1033"/>
      <c r="Q3026" s="887"/>
      <c r="R3026" s="672"/>
      <c r="S3026" s="670"/>
      <c r="T3026" s="671"/>
      <c r="U3026" s="425"/>
      <c r="V3026" s="697"/>
      <c r="W3026" s="697"/>
    </row>
    <row r="3027" spans="1:23" s="696" customFormat="1" ht="13.5" customHeight="1" outlineLevel="1">
      <c r="A3027" s="425"/>
      <c r="B3027" s="170">
        <f t="shared" si="48"/>
        <v>3020</v>
      </c>
      <c r="C3027" s="466"/>
      <c r="D3027" s="451">
        <v>8595057661639</v>
      </c>
      <c r="E3027" s="535" t="s">
        <v>3802</v>
      </c>
      <c r="F3027" s="699" t="s">
        <v>6752</v>
      </c>
      <c r="G3027" s="715" t="s">
        <v>8568</v>
      </c>
      <c r="H3027" s="723">
        <v>1</v>
      </c>
      <c r="I3027" s="684">
        <v>12.173</v>
      </c>
      <c r="J3027" s="684">
        <v>225</v>
      </c>
      <c r="K3027" s="684" t="s">
        <v>9173</v>
      </c>
      <c r="L3027" s="445">
        <v>177704.96558505407</v>
      </c>
      <c r="M3027" s="446">
        <f>L3027*ЗМІСТ!$E$13/1000*1.2</f>
        <v>11206.757516861357</v>
      </c>
      <c r="N3027" s="874"/>
      <c r="O3027" s="875"/>
      <c r="P3027" s="1033"/>
      <c r="Q3027" s="887"/>
      <c r="R3027" s="672"/>
      <c r="S3027" s="670"/>
      <c r="T3027" s="671"/>
      <c r="U3027" s="425"/>
      <c r="V3027" s="697"/>
      <c r="W3027" s="697"/>
    </row>
    <row r="3028" spans="1:23" s="696" customFormat="1" ht="13.5" customHeight="1" outlineLevel="1">
      <c r="A3028" s="425"/>
      <c r="B3028" s="170">
        <f t="shared" si="48"/>
        <v>3021</v>
      </c>
      <c r="C3028" s="466"/>
      <c r="D3028" s="451">
        <v>8595057661646</v>
      </c>
      <c r="E3028" s="535" t="s">
        <v>3803</v>
      </c>
      <c r="F3028" s="699" t="s">
        <v>6754</v>
      </c>
      <c r="G3028" s="715" t="s">
        <v>8568</v>
      </c>
      <c r="H3028" s="723">
        <v>1</v>
      </c>
      <c r="I3028" s="684">
        <v>13.096</v>
      </c>
      <c r="J3028" s="684">
        <v>256</v>
      </c>
      <c r="K3028" s="684" t="s">
        <v>9173</v>
      </c>
      <c r="L3028" s="445">
        <v>191965.53589883298</v>
      </c>
      <c r="M3028" s="446">
        <f>L3028*ЗМІСТ!$E$13/1000*1.2</f>
        <v>12106.083841438256</v>
      </c>
      <c r="N3028" s="874"/>
      <c r="O3028" s="875"/>
      <c r="P3028" s="1033"/>
      <c r="Q3028" s="887"/>
      <c r="R3028" s="672"/>
      <c r="S3028" s="670"/>
      <c r="T3028" s="671"/>
      <c r="U3028" s="425"/>
      <c r="V3028" s="697"/>
      <c r="W3028" s="697"/>
    </row>
    <row r="3029" spans="1:23" s="696" customFormat="1" ht="13.5" customHeight="1" outlineLevel="1">
      <c r="A3029" s="425"/>
      <c r="B3029" s="170">
        <f t="shared" si="48"/>
        <v>3022</v>
      </c>
      <c r="C3029" s="466"/>
      <c r="D3029" s="451">
        <v>8595057661653</v>
      </c>
      <c r="E3029" s="535" t="s">
        <v>3804</v>
      </c>
      <c r="F3029" s="699" t="s">
        <v>6756</v>
      </c>
      <c r="G3029" s="715" t="s">
        <v>8568</v>
      </c>
      <c r="H3029" s="723">
        <v>1</v>
      </c>
      <c r="I3029" s="684">
        <v>14.019</v>
      </c>
      <c r="J3029" s="684">
        <v>289</v>
      </c>
      <c r="K3029" s="684" t="s">
        <v>9173</v>
      </c>
      <c r="L3029" s="445">
        <v>199631.11818532576</v>
      </c>
      <c r="M3029" s="446">
        <f>L3029*ЗМІСТ!$E$13/1000*1.2</f>
        <v>12589.504896260474</v>
      </c>
      <c r="N3029" s="874"/>
      <c r="O3029" s="875"/>
      <c r="P3029" s="1033"/>
      <c r="Q3029" s="887"/>
      <c r="R3029" s="672"/>
      <c r="S3029" s="670"/>
      <c r="T3029" s="671"/>
      <c r="U3029" s="425"/>
      <c r="V3029" s="697"/>
      <c r="W3029" s="697"/>
    </row>
    <row r="3030" spans="1:23" s="696" customFormat="1" ht="13.5" customHeight="1" outlineLevel="1">
      <c r="A3030" s="425"/>
      <c r="B3030" s="170">
        <f t="shared" si="48"/>
        <v>3023</v>
      </c>
      <c r="C3030" s="466"/>
      <c r="D3030" s="451">
        <v>8595057661660</v>
      </c>
      <c r="E3030" s="535" t="s">
        <v>3805</v>
      </c>
      <c r="F3030" s="699" t="s">
        <v>6758</v>
      </c>
      <c r="G3030" s="715" t="s">
        <v>8568</v>
      </c>
      <c r="H3030" s="723">
        <v>1</v>
      </c>
      <c r="I3030" s="684">
        <v>14.951000000000001</v>
      </c>
      <c r="J3030" s="684">
        <v>324</v>
      </c>
      <c r="K3030" s="684" t="s">
        <v>9173</v>
      </c>
      <c r="L3030" s="445">
        <v>207837.82893271401</v>
      </c>
      <c r="M3030" s="446">
        <f>L3030*ЗМІСТ!$E$13/1000*1.2</f>
        <v>13107.051589760047</v>
      </c>
      <c r="N3030" s="874"/>
      <c r="O3030" s="875"/>
      <c r="P3030" s="1033"/>
      <c r="Q3030" s="887"/>
      <c r="R3030" s="672"/>
      <c r="S3030" s="670"/>
      <c r="T3030" s="671"/>
      <c r="U3030" s="425"/>
      <c r="V3030" s="697"/>
      <c r="W3030" s="697"/>
    </row>
    <row r="3031" spans="1:23" s="696" customFormat="1" ht="13.5" customHeight="1" outlineLevel="1">
      <c r="A3031" s="425"/>
      <c r="B3031" s="170">
        <f t="shared" si="48"/>
        <v>3024</v>
      </c>
      <c r="C3031" s="466"/>
      <c r="D3031" s="451">
        <v>8595057661370</v>
      </c>
      <c r="E3031" s="535" t="s">
        <v>3806</v>
      </c>
      <c r="F3031" s="699" t="s">
        <v>6760</v>
      </c>
      <c r="G3031" s="715" t="s">
        <v>8568</v>
      </c>
      <c r="H3031" s="723">
        <v>1</v>
      </c>
      <c r="I3031" s="684">
        <v>5.0609999999999999</v>
      </c>
      <c r="J3031" s="684">
        <v>70.400000000000006</v>
      </c>
      <c r="K3031" s="684" t="s">
        <v>9173</v>
      </c>
      <c r="L3031" s="445">
        <v>80485.20864339816</v>
      </c>
      <c r="M3031" s="446">
        <f>L3031*ЗМІСТ!$E$13/1000*1.2</f>
        <v>5075.7063202538793</v>
      </c>
      <c r="N3031" s="874"/>
      <c r="O3031" s="875"/>
      <c r="P3031" s="1033"/>
      <c r="Q3031" s="887"/>
      <c r="R3031" s="672"/>
      <c r="S3031" s="670"/>
      <c r="T3031" s="671"/>
      <c r="U3031" s="425"/>
      <c r="V3031" s="697"/>
      <c r="W3031" s="697"/>
    </row>
    <row r="3032" spans="1:23" s="696" customFormat="1" ht="13.5" customHeight="1" outlineLevel="1">
      <c r="A3032" s="425"/>
      <c r="B3032" s="170">
        <f t="shared" si="48"/>
        <v>3025</v>
      </c>
      <c r="C3032" s="466"/>
      <c r="D3032" s="451">
        <v>8595057661387</v>
      </c>
      <c r="E3032" s="535" t="s">
        <v>3807</v>
      </c>
      <c r="F3032" s="699" t="s">
        <v>6762</v>
      </c>
      <c r="G3032" s="715" t="s">
        <v>8568</v>
      </c>
      <c r="H3032" s="723">
        <v>1</v>
      </c>
      <c r="I3032" s="684">
        <v>5.8090000000000002</v>
      </c>
      <c r="J3032" s="684">
        <v>89.1</v>
      </c>
      <c r="K3032" s="684" t="s">
        <v>9173</v>
      </c>
      <c r="L3032" s="445">
        <v>86289.041140261441</v>
      </c>
      <c r="M3032" s="446">
        <f>L3032*ЗМІСТ!$E$13/1000*1.2</f>
        <v>5441.718284222864</v>
      </c>
      <c r="N3032" s="874"/>
      <c r="O3032" s="875"/>
      <c r="P3032" s="1033"/>
      <c r="Q3032" s="887"/>
      <c r="R3032" s="672"/>
      <c r="S3032" s="670"/>
      <c r="T3032" s="671"/>
      <c r="U3032" s="425"/>
      <c r="V3032" s="697"/>
      <c r="W3032" s="697"/>
    </row>
    <row r="3033" spans="1:23" s="696" customFormat="1" ht="13.5" customHeight="1" outlineLevel="1">
      <c r="A3033" s="425"/>
      <c r="B3033" s="170">
        <f t="shared" si="48"/>
        <v>3026</v>
      </c>
      <c r="C3033" s="466"/>
      <c r="D3033" s="451">
        <v>8595057661394</v>
      </c>
      <c r="E3033" s="535" t="s">
        <v>3808</v>
      </c>
      <c r="F3033" s="699" t="s">
        <v>6764</v>
      </c>
      <c r="G3033" s="715" t="s">
        <v>8568</v>
      </c>
      <c r="H3033" s="723">
        <v>1</v>
      </c>
      <c r="I3033" s="684">
        <v>6.5519999999999996</v>
      </c>
      <c r="J3033" s="684">
        <v>110</v>
      </c>
      <c r="K3033" s="684" t="s">
        <v>9173</v>
      </c>
      <c r="L3033" s="445">
        <v>91953.124373269413</v>
      </c>
      <c r="M3033" s="446">
        <f>L3033*ЗМІСТ!$E$13/1000*1.2</f>
        <v>5798.9171229759622</v>
      </c>
      <c r="N3033" s="874"/>
      <c r="O3033" s="875"/>
      <c r="P3033" s="1033"/>
      <c r="Q3033" s="887"/>
      <c r="R3033" s="672"/>
      <c r="S3033" s="670"/>
      <c r="T3033" s="671"/>
      <c r="U3033" s="425"/>
      <c r="V3033" s="697"/>
      <c r="W3033" s="697"/>
    </row>
    <row r="3034" spans="1:23" s="696" customFormat="1" ht="13.5" customHeight="1" outlineLevel="1">
      <c r="A3034" s="425"/>
      <c r="B3034" s="170">
        <f t="shared" si="48"/>
        <v>3027</v>
      </c>
      <c r="C3034" s="466"/>
      <c r="D3034" s="451">
        <v>8595057661400</v>
      </c>
      <c r="E3034" s="535" t="s">
        <v>3809</v>
      </c>
      <c r="F3034" s="699" t="s">
        <v>6766</v>
      </c>
      <c r="G3034" s="715" t="s">
        <v>8568</v>
      </c>
      <c r="H3034" s="723">
        <v>1</v>
      </c>
      <c r="I3034" s="684">
        <v>7.2960000000000003</v>
      </c>
      <c r="J3034" s="684">
        <v>133.1</v>
      </c>
      <c r="K3034" s="684" t="s">
        <v>9173</v>
      </c>
      <c r="L3034" s="445">
        <v>96104.765380724959</v>
      </c>
      <c r="M3034" s="446">
        <f>L3034*ЗМІСТ!$E$13/1000*1.2</f>
        <v>6060.7355472075769</v>
      </c>
      <c r="N3034" s="874"/>
      <c r="O3034" s="875"/>
      <c r="P3034" s="1033"/>
      <c r="Q3034" s="887"/>
      <c r="R3034" s="672"/>
      <c r="S3034" s="670"/>
      <c r="T3034" s="671"/>
      <c r="U3034" s="425"/>
      <c r="V3034" s="697"/>
      <c r="W3034" s="697"/>
    </row>
    <row r="3035" spans="1:23" s="696" customFormat="1" ht="13.5" customHeight="1" outlineLevel="1">
      <c r="A3035" s="425"/>
      <c r="B3035" s="170">
        <f t="shared" si="48"/>
        <v>3028</v>
      </c>
      <c r="C3035" s="466"/>
      <c r="D3035" s="451">
        <v>8595057661417</v>
      </c>
      <c r="E3035" s="535" t="s">
        <v>3810</v>
      </c>
      <c r="F3035" s="699" t="s">
        <v>6768</v>
      </c>
      <c r="G3035" s="715" t="s">
        <v>8568</v>
      </c>
      <c r="H3035" s="723">
        <v>1</v>
      </c>
      <c r="I3035" s="684">
        <v>8.048</v>
      </c>
      <c r="J3035" s="684">
        <v>158.4</v>
      </c>
      <c r="K3035" s="684" t="s">
        <v>9173</v>
      </c>
      <c r="L3035" s="445">
        <v>102757.62167244314</v>
      </c>
      <c r="M3035" s="446">
        <f>L3035*ЗМІСТ!$E$13/1000*1.2</f>
        <v>6480.2902119314867</v>
      </c>
      <c r="N3035" s="874"/>
      <c r="O3035" s="875"/>
      <c r="P3035" s="1033"/>
      <c r="Q3035" s="887"/>
      <c r="R3035" s="672"/>
      <c r="S3035" s="670"/>
      <c r="T3035" s="671"/>
      <c r="U3035" s="425"/>
      <c r="V3035" s="697"/>
      <c r="W3035" s="697"/>
    </row>
    <row r="3036" spans="1:23" s="696" customFormat="1" ht="13.5" customHeight="1" outlineLevel="1">
      <c r="A3036" s="425"/>
      <c r="B3036" s="170">
        <f t="shared" si="48"/>
        <v>3029</v>
      </c>
      <c r="C3036" s="466"/>
      <c r="D3036" s="451">
        <v>8595568910028</v>
      </c>
      <c r="E3036" s="535" t="s">
        <v>3811</v>
      </c>
      <c r="F3036" s="699" t="s">
        <v>6770</v>
      </c>
      <c r="G3036" s="715" t="s">
        <v>8568</v>
      </c>
      <c r="H3036" s="723">
        <v>1</v>
      </c>
      <c r="I3036" s="684">
        <v>3.2109999999999999</v>
      </c>
      <c r="J3036" s="684">
        <v>33.75</v>
      </c>
      <c r="K3036" s="684" t="s">
        <v>9173</v>
      </c>
      <c r="L3036" s="445">
        <v>62700.150324989678</v>
      </c>
      <c r="M3036" s="446">
        <f>L3036*ЗМІСТ!$E$13/1000*1.2</f>
        <v>3954.1122480710969</v>
      </c>
      <c r="N3036" s="874"/>
      <c r="O3036" s="875"/>
      <c r="P3036" s="1033"/>
      <c r="Q3036" s="887"/>
      <c r="R3036" s="672"/>
      <c r="S3036" s="670"/>
      <c r="T3036" s="671"/>
      <c r="U3036" s="425"/>
      <c r="V3036" s="697"/>
      <c r="W3036" s="697"/>
    </row>
    <row r="3037" spans="1:23" s="696" customFormat="1" ht="13.5" customHeight="1" outlineLevel="1">
      <c r="A3037" s="425"/>
      <c r="B3037" s="170">
        <f t="shared" si="48"/>
        <v>3030</v>
      </c>
      <c r="C3037" s="466"/>
      <c r="D3037" s="451">
        <v>8595057661271</v>
      </c>
      <c r="E3037" s="535" t="s">
        <v>3812</v>
      </c>
      <c r="F3037" s="699" t="s">
        <v>6772</v>
      </c>
      <c r="G3037" s="715" t="s">
        <v>8568</v>
      </c>
      <c r="H3037" s="723">
        <v>1</v>
      </c>
      <c r="I3037" s="684">
        <v>3.5870000000000002</v>
      </c>
      <c r="J3037" s="684">
        <v>38.4</v>
      </c>
      <c r="K3037" s="684" t="s">
        <v>9173</v>
      </c>
      <c r="L3037" s="445">
        <v>67163.248064620566</v>
      </c>
      <c r="M3037" s="446">
        <f>L3037*ЗМІСТ!$E$13/1000*1.2</f>
        <v>4235.5723298275407</v>
      </c>
      <c r="N3037" s="874"/>
      <c r="O3037" s="875"/>
      <c r="P3037" s="1033"/>
      <c r="Q3037" s="887"/>
      <c r="R3037" s="672"/>
      <c r="S3037" s="670"/>
      <c r="T3037" s="671"/>
      <c r="U3037" s="425"/>
      <c r="V3037" s="697"/>
      <c r="W3037" s="697"/>
    </row>
    <row r="3038" spans="1:23" s="696" customFormat="1" ht="13.5" customHeight="1" outlineLevel="1">
      <c r="A3038" s="425"/>
      <c r="B3038" s="170">
        <f t="shared" si="48"/>
        <v>3031</v>
      </c>
      <c r="C3038" s="466"/>
      <c r="D3038" s="451">
        <v>8595057661288</v>
      </c>
      <c r="E3038" s="535" t="s">
        <v>3813</v>
      </c>
      <c r="F3038" s="699" t="s">
        <v>6774</v>
      </c>
      <c r="G3038" s="715" t="s">
        <v>8568</v>
      </c>
      <c r="H3038" s="723">
        <v>1</v>
      </c>
      <c r="I3038" s="684">
        <v>4.2240000000000002</v>
      </c>
      <c r="J3038" s="684">
        <v>48.6</v>
      </c>
      <c r="K3038" s="684" t="s">
        <v>9173</v>
      </c>
      <c r="L3038" s="445">
        <v>72040.750306520364</v>
      </c>
      <c r="M3038" s="446">
        <f>L3038*ЗМІСТ!$E$13/1000*1.2</f>
        <v>4543.1663508103502</v>
      </c>
      <c r="N3038" s="874"/>
      <c r="O3038" s="875"/>
      <c r="P3038" s="1033"/>
      <c r="Q3038" s="887"/>
      <c r="R3038" s="672"/>
      <c r="S3038" s="670"/>
      <c r="T3038" s="671"/>
      <c r="U3038" s="425"/>
      <c r="V3038" s="697"/>
      <c r="W3038" s="697"/>
    </row>
    <row r="3039" spans="1:23" s="696" customFormat="1" ht="13.5" customHeight="1" outlineLevel="1">
      <c r="A3039" s="425"/>
      <c r="B3039" s="170">
        <f t="shared" si="48"/>
        <v>3032</v>
      </c>
      <c r="C3039" s="466"/>
      <c r="D3039" s="451">
        <v>8595057661295</v>
      </c>
      <c r="E3039" s="535" t="s">
        <v>3814</v>
      </c>
      <c r="F3039" s="699" t="s">
        <v>6776</v>
      </c>
      <c r="G3039" s="715" t="s">
        <v>8568</v>
      </c>
      <c r="H3039" s="723">
        <v>1</v>
      </c>
      <c r="I3039" s="684">
        <v>4.8600000000000003</v>
      </c>
      <c r="J3039" s="684">
        <v>60</v>
      </c>
      <c r="K3039" s="684" t="s">
        <v>9173</v>
      </c>
      <c r="L3039" s="445">
        <v>77265.83577446721</v>
      </c>
      <c r="M3039" s="446">
        <f>L3039*ЗМІСТ!$E$13/1000*1.2</f>
        <v>4872.6803047472758</v>
      </c>
      <c r="N3039" s="874"/>
      <c r="O3039" s="875"/>
      <c r="P3039" s="1033"/>
      <c r="Q3039" s="887"/>
      <c r="R3039" s="672"/>
      <c r="S3039" s="670"/>
      <c r="T3039" s="671"/>
      <c r="U3039" s="425"/>
      <c r="V3039" s="697"/>
      <c r="W3039" s="697"/>
    </row>
    <row r="3040" spans="1:23" s="696" customFormat="1" ht="13.5" customHeight="1" outlineLevel="1">
      <c r="A3040" s="425"/>
      <c r="B3040" s="170">
        <f t="shared" si="48"/>
        <v>3033</v>
      </c>
      <c r="C3040" s="466"/>
      <c r="D3040" s="451">
        <v>8595057661301</v>
      </c>
      <c r="E3040" s="535" t="s">
        <v>3815</v>
      </c>
      <c r="F3040" s="699" t="s">
        <v>6778</v>
      </c>
      <c r="G3040" s="715" t="s">
        <v>8568</v>
      </c>
      <c r="H3040" s="723">
        <v>1</v>
      </c>
      <c r="I3040" s="684">
        <v>5.4249999999999998</v>
      </c>
      <c r="J3040" s="684">
        <v>72.599999999999994</v>
      </c>
      <c r="K3040" s="684" t="s">
        <v>9173</v>
      </c>
      <c r="L3040" s="445">
        <v>81385.134627262669</v>
      </c>
      <c r="M3040" s="446">
        <f>L3040*ЗМІСТ!$E$13/1000*1.2</f>
        <v>5132.4591085121519</v>
      </c>
      <c r="N3040" s="874"/>
      <c r="O3040" s="875"/>
      <c r="P3040" s="1033"/>
      <c r="Q3040" s="887"/>
      <c r="R3040" s="672"/>
      <c r="S3040" s="670"/>
      <c r="T3040" s="671"/>
      <c r="U3040" s="425"/>
      <c r="V3040" s="697"/>
      <c r="W3040" s="697"/>
    </row>
    <row r="3041" spans="1:23" s="696" customFormat="1" ht="13.5" customHeight="1" outlineLevel="1">
      <c r="A3041" s="425"/>
      <c r="B3041" s="170">
        <f t="shared" si="48"/>
        <v>3034</v>
      </c>
      <c r="C3041" s="466"/>
      <c r="D3041" s="451">
        <v>8595057661318</v>
      </c>
      <c r="E3041" s="535" t="s">
        <v>3816</v>
      </c>
      <c r="F3041" s="699" t="s">
        <v>6780</v>
      </c>
      <c r="G3041" s="715" t="s">
        <v>8568</v>
      </c>
      <c r="H3041" s="723">
        <v>1</v>
      </c>
      <c r="I3041" s="684">
        <v>6.1420000000000003</v>
      </c>
      <c r="J3041" s="684">
        <v>86.4</v>
      </c>
      <c r="K3041" s="684" t="s">
        <v>9173</v>
      </c>
      <c r="L3041" s="445">
        <v>86592.863125779259</v>
      </c>
      <c r="M3041" s="446">
        <f>L3041*ЗМІСТ!$E$13/1000*1.2</f>
        <v>5460.8784653060429</v>
      </c>
      <c r="N3041" s="874"/>
      <c r="O3041" s="875"/>
      <c r="P3041" s="1033"/>
      <c r="Q3041" s="887"/>
      <c r="R3041" s="672"/>
      <c r="S3041" s="670"/>
      <c r="T3041" s="671"/>
      <c r="U3041" s="425"/>
      <c r="V3041" s="697"/>
      <c r="W3041" s="697"/>
    </row>
    <row r="3042" spans="1:23" s="696" customFormat="1" ht="13.5" customHeight="1" outlineLevel="1">
      <c r="A3042" s="425"/>
      <c r="B3042" s="170">
        <f t="shared" si="48"/>
        <v>3035</v>
      </c>
      <c r="C3042" s="466"/>
      <c r="D3042" s="451">
        <v>8595057661325</v>
      </c>
      <c r="E3042" s="535" t="s">
        <v>3817</v>
      </c>
      <c r="F3042" s="699" t="s">
        <v>6782</v>
      </c>
      <c r="G3042" s="715" t="s">
        <v>8568</v>
      </c>
      <c r="H3042" s="723">
        <v>1</v>
      </c>
      <c r="I3042" s="684">
        <v>4.3250000000000002</v>
      </c>
      <c r="J3042" s="684">
        <v>54.4</v>
      </c>
      <c r="K3042" s="684" t="s">
        <v>9173</v>
      </c>
      <c r="L3042" s="445">
        <v>73506.184522250071</v>
      </c>
      <c r="M3042" s="446">
        <f>L3042*ЗМІСТ!$E$13/1000*1.2</f>
        <v>4635.5822597216547</v>
      </c>
      <c r="N3042" s="874"/>
      <c r="O3042" s="875"/>
      <c r="P3042" s="1033"/>
      <c r="Q3042" s="887"/>
      <c r="R3042" s="672"/>
      <c r="S3042" s="670"/>
      <c r="T3042" s="671"/>
      <c r="U3042" s="425"/>
      <c r="V3042" s="697"/>
      <c r="W3042" s="697"/>
    </row>
    <row r="3043" spans="1:23" s="696" customFormat="1" ht="13.5" customHeight="1" outlineLevel="1">
      <c r="A3043" s="425"/>
      <c r="B3043" s="170">
        <f t="shared" si="48"/>
        <v>3036</v>
      </c>
      <c r="C3043" s="466"/>
      <c r="D3043" s="451">
        <v>8595057661332</v>
      </c>
      <c r="E3043" s="535" t="s">
        <v>3818</v>
      </c>
      <c r="F3043" s="699" t="s">
        <v>6784</v>
      </c>
      <c r="G3043" s="715" t="s">
        <v>8568</v>
      </c>
      <c r="H3043" s="723">
        <v>1</v>
      </c>
      <c r="I3043" s="684">
        <v>5.016</v>
      </c>
      <c r="J3043" s="684">
        <v>68.849999999999994</v>
      </c>
      <c r="K3043" s="684" t="s">
        <v>9173</v>
      </c>
      <c r="L3043" s="445">
        <v>78881.19099592042</v>
      </c>
      <c r="M3043" s="446">
        <f>L3043*ЗМІСТ!$E$13/1000*1.2</f>
        <v>4974.5508079761667</v>
      </c>
      <c r="N3043" s="874"/>
      <c r="O3043" s="875"/>
      <c r="P3043" s="1033"/>
      <c r="Q3043" s="887"/>
      <c r="R3043" s="672"/>
      <c r="S3043" s="670"/>
      <c r="T3043" s="671"/>
      <c r="U3043" s="425"/>
      <c r="V3043" s="697"/>
      <c r="W3043" s="697"/>
    </row>
    <row r="3044" spans="1:23" s="696" customFormat="1" ht="13.5" customHeight="1" outlineLevel="1">
      <c r="A3044" s="425"/>
      <c r="B3044" s="170">
        <f t="shared" si="48"/>
        <v>3037</v>
      </c>
      <c r="C3044" s="466"/>
      <c r="D3044" s="451">
        <v>8595057661349</v>
      </c>
      <c r="E3044" s="535" t="s">
        <v>3819</v>
      </c>
      <c r="F3044" s="699" t="s">
        <v>6786</v>
      </c>
      <c r="G3044" s="715" t="s">
        <v>8568</v>
      </c>
      <c r="H3044" s="723">
        <v>1</v>
      </c>
      <c r="I3044" s="684">
        <v>5.7089999999999996</v>
      </c>
      <c r="J3044" s="684">
        <v>85</v>
      </c>
      <c r="K3044" s="684" t="s">
        <v>9173</v>
      </c>
      <c r="L3044" s="445">
        <v>84519.237605604823</v>
      </c>
      <c r="M3044" s="446">
        <f>L3044*ЗМІСТ!$E$13/1000*1.2</f>
        <v>5330.1076772818451</v>
      </c>
      <c r="N3044" s="874"/>
      <c r="O3044" s="875"/>
      <c r="P3044" s="1033"/>
      <c r="Q3044" s="887"/>
      <c r="R3044" s="672"/>
      <c r="S3044" s="670"/>
      <c r="T3044" s="671"/>
      <c r="U3044" s="425"/>
      <c r="V3044" s="697"/>
      <c r="W3044" s="697"/>
    </row>
    <row r="3045" spans="1:23" s="696" customFormat="1" ht="13.5" customHeight="1" outlineLevel="1">
      <c r="A3045" s="425"/>
      <c r="B3045" s="170">
        <f t="shared" si="48"/>
        <v>3038</v>
      </c>
      <c r="C3045" s="466"/>
      <c r="D3045" s="451">
        <v>8595057661356</v>
      </c>
      <c r="E3045" s="535" t="s">
        <v>3820</v>
      </c>
      <c r="F3045" s="699" t="s">
        <v>6788</v>
      </c>
      <c r="G3045" s="715" t="s">
        <v>8568</v>
      </c>
      <c r="H3045" s="723">
        <v>1</v>
      </c>
      <c r="I3045" s="684">
        <v>6.399</v>
      </c>
      <c r="J3045" s="684">
        <v>102.85</v>
      </c>
      <c r="K3045" s="684" t="s">
        <v>9173</v>
      </c>
      <c r="L3045" s="445">
        <v>89183.501104075738</v>
      </c>
      <c r="M3045" s="446">
        <f>L3045*ЗМІСТ!$E$13/1000*1.2</f>
        <v>5624.2540442672553</v>
      </c>
      <c r="N3045" s="874"/>
      <c r="O3045" s="875"/>
      <c r="P3045" s="1033"/>
      <c r="Q3045" s="887"/>
      <c r="R3045" s="672"/>
      <c r="S3045" s="670"/>
      <c r="T3045" s="671"/>
      <c r="U3045" s="425"/>
      <c r="V3045" s="697"/>
      <c r="W3045" s="697"/>
    </row>
    <row r="3046" spans="1:23" s="696" customFormat="1" ht="13.5" customHeight="1" outlineLevel="1">
      <c r="A3046" s="425"/>
      <c r="B3046" s="170">
        <f t="shared" si="48"/>
        <v>3039</v>
      </c>
      <c r="C3046" s="466"/>
      <c r="D3046" s="451">
        <v>8595057661363</v>
      </c>
      <c r="E3046" s="535" t="s">
        <v>3821</v>
      </c>
      <c r="F3046" s="699" t="s">
        <v>6790</v>
      </c>
      <c r="G3046" s="715" t="s">
        <v>8568</v>
      </c>
      <c r="H3046" s="723">
        <v>1</v>
      </c>
      <c r="I3046" s="684">
        <v>7.0970000000000004</v>
      </c>
      <c r="J3046" s="684">
        <v>122.4</v>
      </c>
      <c r="K3046" s="684" t="s">
        <v>9173</v>
      </c>
      <c r="L3046" s="445">
        <v>87141.640634783718</v>
      </c>
      <c r="M3046" s="446">
        <f>L3046*ЗМІСТ!$E$13/1000*1.2</f>
        <v>5495.4864823294974</v>
      </c>
      <c r="N3046" s="874"/>
      <c r="O3046" s="875"/>
      <c r="P3046" s="1033"/>
      <c r="Q3046" s="887"/>
      <c r="R3046" s="672"/>
      <c r="S3046" s="670"/>
      <c r="T3046" s="671"/>
      <c r="U3046" s="425"/>
      <c r="V3046" s="697"/>
      <c r="W3046" s="697"/>
    </row>
    <row r="3047" spans="1:23" s="696" customFormat="1" ht="13.5" customHeight="1" outlineLevel="1">
      <c r="A3047" s="425"/>
      <c r="B3047" s="170">
        <f t="shared" si="48"/>
        <v>3040</v>
      </c>
      <c r="C3047" s="466"/>
      <c r="D3047" s="451">
        <v>8595568908698</v>
      </c>
      <c r="E3047" s="535" t="s">
        <v>3823</v>
      </c>
      <c r="F3047" s="699" t="s">
        <v>6792</v>
      </c>
      <c r="G3047" s="715" t="s">
        <v>8568</v>
      </c>
      <c r="H3047" s="723">
        <v>150</v>
      </c>
      <c r="I3047" s="684">
        <v>8.5999999999999993E-2</v>
      </c>
      <c r="J3047" s="684">
        <v>0.10332</v>
      </c>
      <c r="K3047" s="684" t="s">
        <v>9173</v>
      </c>
      <c r="L3047" s="445">
        <v>2100.4142913181718</v>
      </c>
      <c r="M3047" s="446">
        <f>L3047*ЗМІСТ!$E$13/1000*1.2</f>
        <v>132.46019080140255</v>
      </c>
      <c r="N3047" s="874"/>
      <c r="O3047" s="875"/>
      <c r="P3047" s="1033"/>
      <c r="Q3047" s="887"/>
      <c r="R3047" s="672"/>
      <c r="S3047" s="670"/>
      <c r="T3047" s="671"/>
      <c r="U3047" s="425"/>
      <c r="V3047" s="697"/>
      <c r="W3047" s="697"/>
    </row>
    <row r="3048" spans="1:23" s="696" customFormat="1" ht="13.5" customHeight="1" outlineLevel="1">
      <c r="A3048" s="425"/>
      <c r="B3048" s="170">
        <f t="shared" si="48"/>
        <v>3041</v>
      </c>
      <c r="C3048" s="466"/>
      <c r="D3048" s="451">
        <v>8595057661523</v>
      </c>
      <c r="E3048" s="535" t="s">
        <v>3825</v>
      </c>
      <c r="F3048" s="699" t="s">
        <v>6794</v>
      </c>
      <c r="G3048" s="715" t="s">
        <v>8568</v>
      </c>
      <c r="H3048" s="723">
        <v>1</v>
      </c>
      <c r="I3048" s="684">
        <v>8.9290000000000003</v>
      </c>
      <c r="J3048" s="684">
        <v>140</v>
      </c>
      <c r="K3048" s="684" t="s">
        <v>9173</v>
      </c>
      <c r="L3048" s="445">
        <v>145938.77100617584</v>
      </c>
      <c r="M3048" s="446">
        <f>L3048*ЗМІСТ!$E$13/1000*1.2</f>
        <v>9203.4593045301117</v>
      </c>
      <c r="N3048" s="874"/>
      <c r="O3048" s="875"/>
      <c r="P3048" s="1033"/>
      <c r="Q3048" s="887"/>
      <c r="R3048" s="672"/>
      <c r="S3048" s="670"/>
      <c r="T3048" s="671"/>
      <c r="U3048" s="425"/>
      <c r="V3048" s="697"/>
      <c r="W3048" s="697"/>
    </row>
    <row r="3049" spans="1:23" s="696" customFormat="1" ht="13.5" customHeight="1" outlineLevel="1">
      <c r="A3049" s="425"/>
      <c r="B3049" s="170">
        <f t="shared" si="48"/>
        <v>3042</v>
      </c>
      <c r="C3049" s="466"/>
      <c r="D3049" s="451">
        <v>8595057661530</v>
      </c>
      <c r="E3049" s="535" t="s">
        <v>3826</v>
      </c>
      <c r="F3049" s="699" t="s">
        <v>6796</v>
      </c>
      <c r="G3049" s="715" t="s">
        <v>8568</v>
      </c>
      <c r="H3049" s="723">
        <v>1</v>
      </c>
      <c r="I3049" s="684">
        <v>9.7590000000000003</v>
      </c>
      <c r="J3049" s="684">
        <v>168.75</v>
      </c>
      <c r="K3049" s="684" t="s">
        <v>9173</v>
      </c>
      <c r="L3049" s="445">
        <v>150874.60613288084</v>
      </c>
      <c r="M3049" s="446">
        <f>L3049*ЗМІСТ!$E$13/1000*1.2</f>
        <v>9514.7320212270151</v>
      </c>
      <c r="N3049" s="874"/>
      <c r="O3049" s="875"/>
      <c r="P3049" s="1033"/>
      <c r="Q3049" s="887"/>
      <c r="R3049" s="672"/>
      <c r="S3049" s="670"/>
      <c r="T3049" s="671"/>
      <c r="U3049" s="425"/>
      <c r="V3049" s="697"/>
      <c r="W3049" s="697"/>
    </row>
    <row r="3050" spans="1:23" s="696" customFormat="1" ht="13.5" customHeight="1" outlineLevel="1">
      <c r="A3050" s="425"/>
      <c r="B3050" s="170">
        <f t="shared" si="48"/>
        <v>3043</v>
      </c>
      <c r="C3050" s="466"/>
      <c r="D3050" s="451">
        <v>8595057661547</v>
      </c>
      <c r="E3050" s="535" t="s">
        <v>3827</v>
      </c>
      <c r="F3050" s="699" t="s">
        <v>6798</v>
      </c>
      <c r="G3050" s="715" t="s">
        <v>8568</v>
      </c>
      <c r="H3050" s="723">
        <v>1</v>
      </c>
      <c r="I3050" s="684">
        <v>10.882</v>
      </c>
      <c r="J3050" s="684">
        <v>200</v>
      </c>
      <c r="K3050" s="684" t="s">
        <v>9173</v>
      </c>
      <c r="L3050" s="445">
        <v>163295.34319660501</v>
      </c>
      <c r="M3050" s="446">
        <f>L3050*ЗМІСТ!$E$13/1000*1.2</f>
        <v>10298.031396095786</v>
      </c>
      <c r="N3050" s="874"/>
      <c r="O3050" s="875"/>
      <c r="P3050" s="1033"/>
      <c r="Q3050" s="887"/>
      <c r="R3050" s="672"/>
      <c r="S3050" s="670"/>
      <c r="T3050" s="671"/>
      <c r="U3050" s="425"/>
      <c r="V3050" s="697"/>
      <c r="W3050" s="697"/>
    </row>
    <row r="3051" spans="1:23" s="696" customFormat="1" ht="13.5" customHeight="1" outlineLevel="1">
      <c r="A3051" s="425"/>
      <c r="B3051" s="170">
        <f t="shared" si="48"/>
        <v>3044</v>
      </c>
      <c r="C3051" s="466"/>
      <c r="D3051" s="451">
        <v>8595057661554</v>
      </c>
      <c r="E3051" s="535" t="s">
        <v>3828</v>
      </c>
      <c r="F3051" s="699" t="s">
        <v>6800</v>
      </c>
      <c r="G3051" s="715" t="s">
        <v>8568</v>
      </c>
      <c r="H3051" s="723">
        <v>1</v>
      </c>
      <c r="I3051" s="684">
        <v>11.794</v>
      </c>
      <c r="J3051" s="684">
        <v>233.75</v>
      </c>
      <c r="K3051" s="684" t="s">
        <v>9173</v>
      </c>
      <c r="L3051" s="445">
        <v>171123.87432823595</v>
      </c>
      <c r="M3051" s="446">
        <f>L3051*ЗМІСТ!$E$13/1000*1.2</f>
        <v>10791.72863081598</v>
      </c>
      <c r="N3051" s="874"/>
      <c r="O3051" s="875"/>
      <c r="P3051" s="1033"/>
      <c r="Q3051" s="887"/>
      <c r="R3051" s="672"/>
      <c r="S3051" s="670"/>
      <c r="T3051" s="671"/>
      <c r="U3051" s="425"/>
      <c r="V3051" s="697"/>
      <c r="W3051" s="697"/>
    </row>
    <row r="3052" spans="1:23" s="696" customFormat="1" ht="13.5" customHeight="1" outlineLevel="1">
      <c r="A3052" s="425"/>
      <c r="B3052" s="170">
        <f t="shared" si="48"/>
        <v>3045</v>
      </c>
      <c r="C3052" s="466"/>
      <c r="D3052" s="451">
        <v>8595057661561</v>
      </c>
      <c r="E3052" s="535" t="s">
        <v>3829</v>
      </c>
      <c r="F3052" s="699" t="s">
        <v>6802</v>
      </c>
      <c r="G3052" s="715" t="s">
        <v>8568</v>
      </c>
      <c r="H3052" s="723">
        <v>1</v>
      </c>
      <c r="I3052" s="684">
        <v>12.7</v>
      </c>
      <c r="J3052" s="684">
        <v>270</v>
      </c>
      <c r="K3052" s="684" t="s">
        <v>9173</v>
      </c>
      <c r="L3052" s="445">
        <v>178149.68773624112</v>
      </c>
      <c r="M3052" s="446">
        <f>L3052*ЗМІСТ!$E$13/1000*1.2</f>
        <v>11234.803403448272</v>
      </c>
      <c r="N3052" s="874"/>
      <c r="O3052" s="875"/>
      <c r="P3052" s="1033"/>
      <c r="Q3052" s="887"/>
      <c r="R3052" s="672"/>
      <c r="S3052" s="670"/>
      <c r="T3052" s="671"/>
      <c r="U3052" s="425"/>
      <c r="V3052" s="697"/>
      <c r="W3052" s="697"/>
    </row>
    <row r="3053" spans="1:23" s="696" customFormat="1" ht="13.5" customHeight="1" outlineLevel="1">
      <c r="A3053" s="425"/>
      <c r="B3053" s="170">
        <f t="shared" ref="B3053:B3116" si="49">B3052+1</f>
        <v>3046</v>
      </c>
      <c r="C3053" s="466"/>
      <c r="D3053" s="451">
        <v>8595057661424</v>
      </c>
      <c r="E3053" s="535" t="s">
        <v>3830</v>
      </c>
      <c r="F3053" s="699" t="s">
        <v>6804</v>
      </c>
      <c r="G3053" s="715" t="s">
        <v>8568</v>
      </c>
      <c r="H3053" s="723">
        <v>1</v>
      </c>
      <c r="I3053" s="684">
        <v>6.7519999999999998</v>
      </c>
      <c r="J3053" s="684">
        <v>84</v>
      </c>
      <c r="K3053" s="684" t="s">
        <v>9173</v>
      </c>
      <c r="L3053" s="445">
        <v>127581.72173642799</v>
      </c>
      <c r="M3053" s="446">
        <f>L3053*ЗМІСТ!$E$13/1000*1.2</f>
        <v>8045.7932865106159</v>
      </c>
      <c r="N3053" s="874"/>
      <c r="O3053" s="875"/>
      <c r="P3053" s="1033"/>
      <c r="Q3053" s="887"/>
      <c r="R3053" s="672"/>
      <c r="S3053" s="670"/>
      <c r="T3053" s="671"/>
      <c r="U3053" s="425"/>
      <c r="V3053" s="697"/>
      <c r="W3053" s="697"/>
    </row>
    <row r="3054" spans="1:23" s="696" customFormat="1" ht="13.5" customHeight="1" outlineLevel="1">
      <c r="A3054" s="425"/>
      <c r="B3054" s="170">
        <f t="shared" si="49"/>
        <v>3047</v>
      </c>
      <c r="C3054" s="466"/>
      <c r="D3054" s="451">
        <v>8595057661431</v>
      </c>
      <c r="E3054" s="535" t="s">
        <v>3831</v>
      </c>
      <c r="F3054" s="699" t="s">
        <v>6806</v>
      </c>
      <c r="G3054" s="715" t="s">
        <v>8568</v>
      </c>
      <c r="H3054" s="723">
        <v>1</v>
      </c>
      <c r="I3054" s="684">
        <v>7.5149999999999997</v>
      </c>
      <c r="J3054" s="684">
        <v>101.25</v>
      </c>
      <c r="K3054" s="684" t="s">
        <v>9173</v>
      </c>
      <c r="L3054" s="445">
        <v>130726.472235287</v>
      </c>
      <c r="M3054" s="446">
        <f>L3054*ЗМІСТ!$E$13/1000*1.2</f>
        <v>8244.1133288105812</v>
      </c>
      <c r="N3054" s="874"/>
      <c r="O3054" s="875"/>
      <c r="P3054" s="1033"/>
      <c r="Q3054" s="887"/>
      <c r="R3054" s="672"/>
      <c r="S3054" s="670"/>
      <c r="T3054" s="671"/>
      <c r="U3054" s="425"/>
      <c r="V3054" s="697"/>
      <c r="W3054" s="697"/>
    </row>
    <row r="3055" spans="1:23" s="696" customFormat="1" ht="13.5" customHeight="1" outlineLevel="1">
      <c r="A3055" s="425"/>
      <c r="B3055" s="170">
        <f t="shared" si="49"/>
        <v>3048</v>
      </c>
      <c r="C3055" s="466"/>
      <c r="D3055" s="451">
        <v>8595057661448</v>
      </c>
      <c r="E3055" s="535" t="s">
        <v>3832</v>
      </c>
      <c r="F3055" s="699" t="s">
        <v>6808</v>
      </c>
      <c r="G3055" s="715" t="s">
        <v>8568</v>
      </c>
      <c r="H3055" s="723">
        <v>1</v>
      </c>
      <c r="I3055" s="684">
        <v>8.5709999999999997</v>
      </c>
      <c r="J3055" s="684">
        <v>120</v>
      </c>
      <c r="K3055" s="684" t="s">
        <v>9173</v>
      </c>
      <c r="L3055" s="445">
        <v>142605.90272105735</v>
      </c>
      <c r="M3055" s="446">
        <f>L3055*ЗМІСТ!$E$13/1000*1.2</f>
        <v>8993.2758322563241</v>
      </c>
      <c r="N3055" s="874"/>
      <c r="O3055" s="875"/>
      <c r="P3055" s="1033"/>
      <c r="Q3055" s="887"/>
      <c r="R3055" s="672"/>
      <c r="S3055" s="670"/>
      <c r="T3055" s="671"/>
      <c r="U3055" s="425"/>
      <c r="V3055" s="697"/>
      <c r="W3055" s="697"/>
    </row>
    <row r="3056" spans="1:23" s="696" customFormat="1" ht="13.5" customHeight="1" outlineLevel="1">
      <c r="A3056" s="425"/>
      <c r="B3056" s="170">
        <f t="shared" si="49"/>
        <v>3049</v>
      </c>
      <c r="C3056" s="466"/>
      <c r="D3056" s="451">
        <v>8595057661455</v>
      </c>
      <c r="E3056" s="535" t="s">
        <v>3833</v>
      </c>
      <c r="F3056" s="699" t="s">
        <v>6810</v>
      </c>
      <c r="G3056" s="715" t="s">
        <v>8568</v>
      </c>
      <c r="H3056" s="723">
        <v>1</v>
      </c>
      <c r="I3056" s="684">
        <v>9.4109999999999996</v>
      </c>
      <c r="J3056" s="684">
        <v>140.25</v>
      </c>
      <c r="K3056" s="684" t="s">
        <v>9173</v>
      </c>
      <c r="L3056" s="445">
        <v>150365.75564411061</v>
      </c>
      <c r="M3056" s="446">
        <f>L3056*ЗМІСТ!$E$13/1000*1.2</f>
        <v>9482.6419554192889</v>
      </c>
      <c r="N3056" s="874"/>
      <c r="O3056" s="875"/>
      <c r="P3056" s="1033"/>
      <c r="Q3056" s="887"/>
      <c r="R3056" s="672"/>
      <c r="S3056" s="670"/>
      <c r="T3056" s="671"/>
      <c r="U3056" s="425"/>
      <c r="V3056" s="697"/>
      <c r="W3056" s="697"/>
    </row>
    <row r="3057" spans="1:23" s="696" customFormat="1" ht="13.5" customHeight="1" outlineLevel="1">
      <c r="A3057" s="425"/>
      <c r="B3057" s="170">
        <f t="shared" si="49"/>
        <v>3050</v>
      </c>
      <c r="C3057" s="466"/>
      <c r="D3057" s="451">
        <v>8595057661462</v>
      </c>
      <c r="E3057" s="535" t="s">
        <v>3834</v>
      </c>
      <c r="F3057" s="699" t="s">
        <v>6812</v>
      </c>
      <c r="G3057" s="715" t="s">
        <v>8568</v>
      </c>
      <c r="H3057" s="723">
        <v>1</v>
      </c>
      <c r="I3057" s="684">
        <v>10.256</v>
      </c>
      <c r="J3057" s="684">
        <v>162</v>
      </c>
      <c r="K3057" s="684" t="s">
        <v>9173</v>
      </c>
      <c r="L3057" s="445">
        <v>157108.32766669994</v>
      </c>
      <c r="M3057" s="446">
        <f>L3057*ЗМІСТ!$E$13/1000*1.2</f>
        <v>9907.8544386403373</v>
      </c>
      <c r="N3057" s="874"/>
      <c r="O3057" s="875"/>
      <c r="P3057" s="1033"/>
      <c r="Q3057" s="887"/>
      <c r="R3057" s="672"/>
      <c r="S3057" s="670"/>
      <c r="T3057" s="671"/>
      <c r="U3057" s="425"/>
      <c r="V3057" s="697"/>
      <c r="W3057" s="697"/>
    </row>
    <row r="3058" spans="1:23" s="696" customFormat="1" ht="13.5" customHeight="1" outlineLevel="1">
      <c r="A3058" s="425"/>
      <c r="B3058" s="170">
        <f t="shared" si="49"/>
        <v>3051</v>
      </c>
      <c r="C3058" s="466"/>
      <c r="D3058" s="451">
        <v>8595057661479</v>
      </c>
      <c r="E3058" s="535" t="s">
        <v>3835</v>
      </c>
      <c r="F3058" s="699" t="s">
        <v>6814</v>
      </c>
      <c r="G3058" s="715" t="s">
        <v>8568</v>
      </c>
      <c r="H3058" s="723">
        <v>1</v>
      </c>
      <c r="I3058" s="684">
        <v>7.84</v>
      </c>
      <c r="J3058" s="684">
        <v>112</v>
      </c>
      <c r="K3058" s="684" t="s">
        <v>9173</v>
      </c>
      <c r="L3058" s="445">
        <v>136403.47296258097</v>
      </c>
      <c r="M3058" s="446">
        <f>L3058*ЗМІСТ!$E$13/1000*1.2</f>
        <v>8602.1267943565308</v>
      </c>
      <c r="N3058" s="874"/>
      <c r="O3058" s="875"/>
      <c r="P3058" s="1033"/>
      <c r="Q3058" s="887"/>
      <c r="R3058" s="672"/>
      <c r="S3058" s="670"/>
      <c r="T3058" s="671"/>
      <c r="U3058" s="425"/>
      <c r="V3058" s="697"/>
      <c r="W3058" s="697"/>
    </row>
    <row r="3059" spans="1:23" s="696" customFormat="1" ht="13.5" customHeight="1" outlineLevel="1">
      <c r="A3059" s="425"/>
      <c r="B3059" s="170">
        <f t="shared" si="49"/>
        <v>3052</v>
      </c>
      <c r="C3059" s="466"/>
      <c r="D3059" s="451">
        <v>8595057661486</v>
      </c>
      <c r="E3059" s="535" t="s">
        <v>3836</v>
      </c>
      <c r="F3059" s="699" t="s">
        <v>6816</v>
      </c>
      <c r="G3059" s="715" t="s">
        <v>8568</v>
      </c>
      <c r="H3059" s="723">
        <v>1</v>
      </c>
      <c r="I3059" s="684">
        <v>8.6359999999999992</v>
      </c>
      <c r="J3059" s="684">
        <v>135</v>
      </c>
      <c r="K3059" s="684" t="s">
        <v>9173</v>
      </c>
      <c r="L3059" s="445">
        <v>141010.61814442309</v>
      </c>
      <c r="M3059" s="446">
        <f>L3059*ЗМІСТ!$E$13/1000*1.2</f>
        <v>8892.6710609609927</v>
      </c>
      <c r="N3059" s="874"/>
      <c r="O3059" s="875"/>
      <c r="P3059" s="1033"/>
      <c r="Q3059" s="887"/>
      <c r="R3059" s="672"/>
      <c r="S3059" s="670"/>
      <c r="T3059" s="671"/>
      <c r="U3059" s="425"/>
      <c r="V3059" s="697"/>
      <c r="W3059" s="697"/>
    </row>
    <row r="3060" spans="1:23" s="696" customFormat="1" ht="13.5" customHeight="1" outlineLevel="1">
      <c r="A3060" s="425"/>
      <c r="B3060" s="170">
        <f t="shared" si="49"/>
        <v>3053</v>
      </c>
      <c r="C3060" s="466"/>
      <c r="D3060" s="451">
        <v>8595057661493</v>
      </c>
      <c r="E3060" s="535" t="s">
        <v>3837</v>
      </c>
      <c r="F3060" s="699" t="s">
        <v>6818</v>
      </c>
      <c r="G3060" s="715" t="s">
        <v>8568</v>
      </c>
      <c r="H3060" s="723">
        <v>1</v>
      </c>
      <c r="I3060" s="684">
        <v>9.7249999999999996</v>
      </c>
      <c r="J3060" s="684">
        <v>160</v>
      </c>
      <c r="K3060" s="684" t="s">
        <v>9173</v>
      </c>
      <c r="L3060" s="445">
        <v>153359.46107851152</v>
      </c>
      <c r="M3060" s="446">
        <f>L3060*ЗМІСТ!$E$13/1000*1.2</f>
        <v>9671.4365159414774</v>
      </c>
      <c r="N3060" s="874"/>
      <c r="O3060" s="875"/>
      <c r="P3060" s="1033"/>
      <c r="Q3060" s="887"/>
      <c r="R3060" s="672"/>
      <c r="S3060" s="670"/>
      <c r="T3060" s="671"/>
      <c r="U3060" s="425"/>
      <c r="V3060" s="697"/>
      <c r="W3060" s="697"/>
    </row>
    <row r="3061" spans="1:23" s="696" customFormat="1" ht="13.5" customHeight="1" outlineLevel="1">
      <c r="A3061" s="425"/>
      <c r="B3061" s="170">
        <f t="shared" si="49"/>
        <v>3054</v>
      </c>
      <c r="C3061" s="466"/>
      <c r="D3061" s="451">
        <v>8595057661509</v>
      </c>
      <c r="E3061" s="535" t="s">
        <v>3838</v>
      </c>
      <c r="F3061" s="699" t="s">
        <v>6820</v>
      </c>
      <c r="G3061" s="715" t="s">
        <v>8568</v>
      </c>
      <c r="H3061" s="723">
        <v>1</v>
      </c>
      <c r="I3061" s="684">
        <v>10.6</v>
      </c>
      <c r="J3061" s="684">
        <v>187</v>
      </c>
      <c r="K3061" s="684" t="s">
        <v>9173</v>
      </c>
      <c r="L3061" s="445">
        <v>161030.36341799871</v>
      </c>
      <c r="M3061" s="446">
        <f>L3061*ЗМІСТ!$E$13/1000*1.2</f>
        <v>10155.193073734523</v>
      </c>
      <c r="N3061" s="874"/>
      <c r="O3061" s="875"/>
      <c r="P3061" s="1033"/>
      <c r="Q3061" s="887"/>
      <c r="R3061" s="672"/>
      <c r="S3061" s="670"/>
      <c r="T3061" s="671"/>
      <c r="U3061" s="425"/>
      <c r="V3061" s="697"/>
      <c r="W3061" s="697"/>
    </row>
    <row r="3062" spans="1:23" s="696" customFormat="1" ht="13.5" customHeight="1" outlineLevel="1">
      <c r="A3062" s="425"/>
      <c r="B3062" s="170">
        <f t="shared" si="49"/>
        <v>3055</v>
      </c>
      <c r="C3062" s="466"/>
      <c r="D3062" s="451">
        <v>8595057661516</v>
      </c>
      <c r="E3062" s="535" t="s">
        <v>3839</v>
      </c>
      <c r="F3062" s="699" t="s">
        <v>6822</v>
      </c>
      <c r="G3062" s="715" t="s">
        <v>8568</v>
      </c>
      <c r="H3062" s="723">
        <v>1</v>
      </c>
      <c r="I3062" s="684">
        <v>11.446999999999999</v>
      </c>
      <c r="J3062" s="684">
        <v>216</v>
      </c>
      <c r="K3062" s="684" t="s">
        <v>9173</v>
      </c>
      <c r="L3062" s="445">
        <v>168027.78471487435</v>
      </c>
      <c r="M3062" s="446">
        <f>L3062*ЗМІСТ!$E$13/1000*1.2</f>
        <v>10596.477330813279</v>
      </c>
      <c r="N3062" s="874"/>
      <c r="O3062" s="875"/>
      <c r="P3062" s="1033"/>
      <c r="Q3062" s="887"/>
      <c r="R3062" s="672"/>
      <c r="S3062" s="670"/>
      <c r="T3062" s="671"/>
      <c r="U3062" s="425"/>
      <c r="V3062" s="697"/>
      <c r="W3062" s="697"/>
    </row>
    <row r="3063" spans="1:23" s="696" customFormat="1" ht="13.5" customHeight="1" outlineLevel="1">
      <c r="A3063" s="425"/>
      <c r="B3063" s="170">
        <f t="shared" si="49"/>
        <v>3056</v>
      </c>
      <c r="C3063" s="466"/>
      <c r="D3063" s="451">
        <v>8595057663794</v>
      </c>
      <c r="E3063" s="535" t="s">
        <v>3840</v>
      </c>
      <c r="F3063" s="699" t="s">
        <v>6835</v>
      </c>
      <c r="G3063" s="715" t="s">
        <v>8568</v>
      </c>
      <c r="H3063" s="723">
        <v>1</v>
      </c>
      <c r="I3063" s="684">
        <v>1.01</v>
      </c>
      <c r="J3063" s="684">
        <v>13.140775</v>
      </c>
      <c r="K3063" s="684" t="s">
        <v>9173</v>
      </c>
      <c r="L3063" s="445">
        <v>18795.986108821286</v>
      </c>
      <c r="M3063" s="446">
        <f>L3063*ЗМІСТ!$E$13/1000*1.2</f>
        <v>1185.3470606089281</v>
      </c>
      <c r="N3063" s="874"/>
      <c r="O3063" s="875"/>
      <c r="P3063" s="1033"/>
      <c r="Q3063" s="887"/>
      <c r="R3063" s="672"/>
      <c r="S3063" s="670"/>
      <c r="T3063" s="671"/>
      <c r="U3063" s="425"/>
      <c r="V3063" s="697"/>
      <c r="W3063" s="697"/>
    </row>
    <row r="3064" spans="1:23" s="696" customFormat="1" ht="13.5" customHeight="1" outlineLevel="1">
      <c r="A3064" s="425"/>
      <c r="B3064" s="170">
        <f t="shared" si="49"/>
        <v>3057</v>
      </c>
      <c r="C3064" s="466"/>
      <c r="D3064" s="451">
        <v>8595057663800</v>
      </c>
      <c r="E3064" s="535" t="s">
        <v>3841</v>
      </c>
      <c r="F3064" s="699" t="s">
        <v>6837</v>
      </c>
      <c r="G3064" s="715" t="s">
        <v>8568</v>
      </c>
      <c r="H3064" s="723">
        <v>1</v>
      </c>
      <c r="I3064" s="684">
        <v>1.3374999999999999</v>
      </c>
      <c r="J3064" s="684">
        <v>17.492025000000002</v>
      </c>
      <c r="K3064" s="684" t="s">
        <v>9173</v>
      </c>
      <c r="L3064" s="445">
        <v>20766.372903103555</v>
      </c>
      <c r="M3064" s="446">
        <f>L3064*ЗМІСТ!$E$13/1000*1.2</f>
        <v>1309.6072181416578</v>
      </c>
      <c r="N3064" s="874"/>
      <c r="O3064" s="875"/>
      <c r="P3064" s="1033"/>
      <c r="Q3064" s="887"/>
      <c r="R3064" s="672"/>
      <c r="S3064" s="670"/>
      <c r="T3064" s="671"/>
      <c r="U3064" s="425"/>
      <c r="V3064" s="697"/>
      <c r="W3064" s="697"/>
    </row>
    <row r="3065" spans="1:23" s="696" customFormat="1" ht="13.5" customHeight="1" outlineLevel="1">
      <c r="A3065" s="425"/>
      <c r="B3065" s="170">
        <f t="shared" si="49"/>
        <v>3058</v>
      </c>
      <c r="C3065" s="466"/>
      <c r="D3065" s="451">
        <v>8595057663817</v>
      </c>
      <c r="E3065" s="535" t="s">
        <v>3842</v>
      </c>
      <c r="F3065" s="699" t="s">
        <v>6839</v>
      </c>
      <c r="G3065" s="715" t="s">
        <v>8568</v>
      </c>
      <c r="H3065" s="723">
        <v>1</v>
      </c>
      <c r="I3065" s="684">
        <v>1.486</v>
      </c>
      <c r="J3065" s="684">
        <v>26.194524999999999</v>
      </c>
      <c r="K3065" s="684" t="s">
        <v>9173</v>
      </c>
      <c r="L3065" s="445">
        <v>23567.790907658724</v>
      </c>
      <c r="M3065" s="446">
        <f>L3065*ЗМІСТ!$E$13/1000*1.2</f>
        <v>1486.2753949540445</v>
      </c>
      <c r="N3065" s="874"/>
      <c r="O3065" s="875"/>
      <c r="P3065" s="1033"/>
      <c r="Q3065" s="887"/>
      <c r="R3065" s="672"/>
      <c r="S3065" s="670"/>
      <c r="T3065" s="671"/>
      <c r="U3065" s="425"/>
      <c r="V3065" s="697"/>
      <c r="W3065" s="697"/>
    </row>
    <row r="3066" spans="1:23" s="696" customFormat="1" ht="13.5" customHeight="1" outlineLevel="1">
      <c r="A3066" s="425"/>
      <c r="B3066" s="170">
        <f t="shared" si="49"/>
        <v>3059</v>
      </c>
      <c r="C3066" s="466"/>
      <c r="D3066" s="451">
        <v>8595057663824</v>
      </c>
      <c r="E3066" s="535" t="s">
        <v>3843</v>
      </c>
      <c r="F3066" s="699" t="s">
        <v>6841</v>
      </c>
      <c r="G3066" s="715" t="s">
        <v>8568</v>
      </c>
      <c r="H3066" s="723">
        <v>1</v>
      </c>
      <c r="I3066" s="684">
        <v>1.6344000000000001</v>
      </c>
      <c r="J3066" s="684">
        <v>34.897024999999999</v>
      </c>
      <c r="K3066" s="684" t="s">
        <v>9173</v>
      </c>
      <c r="L3066" s="445">
        <v>26606.231835080678</v>
      </c>
      <c r="M3066" s="446">
        <f>L3066*ЗМІСТ!$E$13/1000*1.2</f>
        <v>1677.8911474504341</v>
      </c>
      <c r="N3066" s="874"/>
      <c r="O3066" s="875"/>
      <c r="P3066" s="1033"/>
      <c r="Q3066" s="887"/>
      <c r="R3066" s="672"/>
      <c r="S3066" s="670"/>
      <c r="T3066" s="671"/>
      <c r="U3066" s="425"/>
      <c r="V3066" s="697"/>
      <c r="W3066" s="697"/>
    </row>
    <row r="3067" spans="1:23" s="696" customFormat="1" ht="13.5" customHeight="1" outlineLevel="1">
      <c r="A3067" s="425"/>
      <c r="B3067" s="170">
        <f t="shared" si="49"/>
        <v>3060</v>
      </c>
      <c r="C3067" s="466"/>
      <c r="D3067" s="451">
        <v>8595057663831</v>
      </c>
      <c r="E3067" s="535" t="s">
        <v>3844</v>
      </c>
      <c r="F3067" s="699" t="s">
        <v>6843</v>
      </c>
      <c r="G3067" s="715" t="s">
        <v>8568</v>
      </c>
      <c r="H3067" s="723">
        <v>1</v>
      </c>
      <c r="I3067" s="684">
        <v>1.9326000000000001</v>
      </c>
      <c r="J3067" s="684">
        <v>43.599525</v>
      </c>
      <c r="K3067" s="684" t="s">
        <v>9173</v>
      </c>
      <c r="L3067" s="445">
        <v>29752.552224723244</v>
      </c>
      <c r="M3067" s="446">
        <f>L3067*ЗМІСТ!$E$13/1000*1.2</f>
        <v>1876.3101930915907</v>
      </c>
      <c r="N3067" s="874"/>
      <c r="O3067" s="875"/>
      <c r="P3067" s="1033"/>
      <c r="Q3067" s="887"/>
      <c r="R3067" s="672"/>
      <c r="S3067" s="670"/>
      <c r="T3067" s="671"/>
      <c r="U3067" s="425"/>
      <c r="V3067" s="697"/>
      <c r="W3067" s="697"/>
    </row>
    <row r="3068" spans="1:23" s="696" customFormat="1" ht="13.5" customHeight="1" outlineLevel="1">
      <c r="A3068" s="425"/>
      <c r="B3068" s="170">
        <f t="shared" si="49"/>
        <v>3061</v>
      </c>
      <c r="C3068" s="466"/>
      <c r="D3068" s="451">
        <v>8595057663848</v>
      </c>
      <c r="E3068" s="535" t="s">
        <v>3845</v>
      </c>
      <c r="F3068" s="699" t="s">
        <v>6845</v>
      </c>
      <c r="G3068" s="715" t="s">
        <v>8568</v>
      </c>
      <c r="H3068" s="723">
        <v>1</v>
      </c>
      <c r="I3068" s="684">
        <v>2.2202000000000002</v>
      </c>
      <c r="J3068" s="684">
        <v>52.302025</v>
      </c>
      <c r="K3068" s="684" t="s">
        <v>9173</v>
      </c>
      <c r="L3068" s="445">
        <v>35327.169998914491</v>
      </c>
      <c r="M3068" s="446">
        <f>L3068*ЗМІСТ!$E$13/1000*1.2</f>
        <v>2227.8669964643436</v>
      </c>
      <c r="N3068" s="874"/>
      <c r="O3068" s="875"/>
      <c r="P3068" s="1033"/>
      <c r="Q3068" s="887"/>
      <c r="R3068" s="672"/>
      <c r="S3068" s="670"/>
      <c r="T3068" s="671"/>
      <c r="U3068" s="425"/>
      <c r="V3068" s="697"/>
      <c r="W3068" s="697"/>
    </row>
    <row r="3069" spans="1:23" s="696" customFormat="1" ht="13.5" customHeight="1" outlineLevel="1">
      <c r="A3069" s="425"/>
      <c r="B3069" s="170">
        <f t="shared" si="49"/>
        <v>3062</v>
      </c>
      <c r="C3069" s="466"/>
      <c r="D3069" s="451">
        <v>8595057663879</v>
      </c>
      <c r="E3069" s="535" t="s">
        <v>3846</v>
      </c>
      <c r="F3069" s="699" t="s">
        <v>6847</v>
      </c>
      <c r="G3069" s="715" t="s">
        <v>8568</v>
      </c>
      <c r="H3069" s="723">
        <v>1</v>
      </c>
      <c r="I3069" s="684">
        <v>0.52549999999999997</v>
      </c>
      <c r="J3069" s="684">
        <v>4.8883999999999999</v>
      </c>
      <c r="K3069" s="684" t="s">
        <v>9173</v>
      </c>
      <c r="L3069" s="445">
        <v>12812.112728733309</v>
      </c>
      <c r="M3069" s="446">
        <f>L3069*ЗМІСТ!$E$13/1000*1.2</f>
        <v>807.9810271868007</v>
      </c>
      <c r="N3069" s="874"/>
      <c r="O3069" s="875"/>
      <c r="P3069" s="1033"/>
      <c r="Q3069" s="887"/>
      <c r="R3069" s="672"/>
      <c r="S3069" s="670"/>
      <c r="T3069" s="671"/>
      <c r="U3069" s="425"/>
      <c r="V3069" s="697"/>
      <c r="W3069" s="697"/>
    </row>
    <row r="3070" spans="1:23" s="696" customFormat="1" ht="13.5" customHeight="1" outlineLevel="1">
      <c r="A3070" s="425"/>
      <c r="B3070" s="170">
        <f t="shared" si="49"/>
        <v>3063</v>
      </c>
      <c r="C3070" s="466"/>
      <c r="D3070" s="451">
        <v>8595057663893</v>
      </c>
      <c r="E3070" s="535" t="s">
        <v>3847</v>
      </c>
      <c r="F3070" s="699" t="s">
        <v>6850</v>
      </c>
      <c r="G3070" s="715" t="s">
        <v>8568</v>
      </c>
      <c r="H3070" s="723">
        <v>1</v>
      </c>
      <c r="I3070" s="684">
        <v>0.87119999999999997</v>
      </c>
      <c r="J3070" s="684">
        <v>9.7284000000000006</v>
      </c>
      <c r="K3070" s="684" t="s">
        <v>9173</v>
      </c>
      <c r="L3070" s="445">
        <v>16418.28510191782</v>
      </c>
      <c r="M3070" s="446">
        <f>L3070*ЗМІСТ!$E$13/1000*1.2</f>
        <v>1035.4001047417289</v>
      </c>
      <c r="N3070" s="874"/>
      <c r="O3070" s="875"/>
      <c r="P3070" s="1033"/>
      <c r="Q3070" s="887"/>
      <c r="R3070" s="672"/>
      <c r="S3070" s="670"/>
      <c r="T3070" s="671"/>
      <c r="U3070" s="425"/>
      <c r="V3070" s="697"/>
      <c r="W3070" s="697"/>
    </row>
    <row r="3071" spans="1:23" s="696" customFormat="1" ht="13.5" customHeight="1" outlineLevel="1">
      <c r="A3071" s="425"/>
      <c r="B3071" s="170">
        <f t="shared" si="49"/>
        <v>3064</v>
      </c>
      <c r="C3071" s="466"/>
      <c r="D3071" s="451">
        <v>8595057663909</v>
      </c>
      <c r="E3071" s="535" t="s">
        <v>3848</v>
      </c>
      <c r="F3071" s="699" t="s">
        <v>6852</v>
      </c>
      <c r="G3071" s="715" t="s">
        <v>8568</v>
      </c>
      <c r="H3071" s="723">
        <v>1</v>
      </c>
      <c r="I3071" s="684">
        <v>1.0196000000000001</v>
      </c>
      <c r="J3071" s="684">
        <v>14.5684</v>
      </c>
      <c r="K3071" s="684" t="s">
        <v>9173</v>
      </c>
      <c r="L3071" s="445">
        <v>19219.703106472985</v>
      </c>
      <c r="M3071" s="446">
        <f>L3071*ЗМІСТ!$E$13/1000*1.2</f>
        <v>1212.0682815541152</v>
      </c>
      <c r="N3071" s="874"/>
      <c r="O3071" s="875"/>
      <c r="P3071" s="1033"/>
      <c r="Q3071" s="887"/>
      <c r="R3071" s="672"/>
      <c r="S3071" s="670"/>
      <c r="T3071" s="671"/>
      <c r="U3071" s="425"/>
      <c r="V3071" s="697"/>
      <c r="W3071" s="697"/>
    </row>
    <row r="3072" spans="1:23" s="696" customFormat="1" ht="13.5" customHeight="1" outlineLevel="1">
      <c r="A3072" s="425"/>
      <c r="B3072" s="170">
        <f t="shared" si="49"/>
        <v>3065</v>
      </c>
      <c r="C3072" s="466"/>
      <c r="D3072" s="451">
        <v>8595057663855</v>
      </c>
      <c r="E3072" s="535" t="s">
        <v>3849</v>
      </c>
      <c r="F3072" s="699" t="s">
        <v>6855</v>
      </c>
      <c r="G3072" s="715" t="s">
        <v>8568</v>
      </c>
      <c r="H3072" s="723">
        <v>1</v>
      </c>
      <c r="I3072" s="684">
        <v>0.40720000000000001</v>
      </c>
      <c r="J3072" s="684">
        <v>2.4683999999999999</v>
      </c>
      <c r="K3072" s="684" t="s">
        <v>9173</v>
      </c>
      <c r="L3072" s="445">
        <v>12228.52538135991</v>
      </c>
      <c r="M3072" s="446">
        <f>L3072*ЗМІСТ!$E$13/1000*1.2</f>
        <v>771.17776808602025</v>
      </c>
      <c r="N3072" s="874"/>
      <c r="O3072" s="875"/>
      <c r="P3072" s="1033"/>
      <c r="Q3072" s="887"/>
      <c r="R3072" s="672"/>
      <c r="S3072" s="670"/>
      <c r="T3072" s="671"/>
      <c r="U3072" s="425"/>
      <c r="V3072" s="697"/>
      <c r="W3072" s="697"/>
    </row>
    <row r="3073" spans="1:23" s="696" customFormat="1" ht="13.5" customHeight="1" outlineLevel="1">
      <c r="A3073" s="425"/>
      <c r="B3073" s="170">
        <f t="shared" si="49"/>
        <v>3066</v>
      </c>
      <c r="C3073" s="466"/>
      <c r="D3073" s="451">
        <v>8595057650718</v>
      </c>
      <c r="E3073" s="535" t="s">
        <v>3850</v>
      </c>
      <c r="F3073" s="699" t="s">
        <v>6859</v>
      </c>
      <c r="G3073" s="715" t="s">
        <v>8568</v>
      </c>
      <c r="H3073" s="723">
        <v>1</v>
      </c>
      <c r="I3073" s="684">
        <v>0.66469999999999996</v>
      </c>
      <c r="J3073" s="684">
        <v>6.0625249999999999</v>
      </c>
      <c r="K3073" s="684" t="s">
        <v>9173</v>
      </c>
      <c r="L3073" s="445">
        <v>13589.957785388795</v>
      </c>
      <c r="M3073" s="446">
        <f>L3073*ЗМІСТ!$E$13/1000*1.2</f>
        <v>857.03492338451326</v>
      </c>
      <c r="N3073" s="874"/>
      <c r="O3073" s="875"/>
      <c r="P3073" s="1033"/>
      <c r="Q3073" s="887"/>
      <c r="R3073" s="672"/>
      <c r="S3073" s="670"/>
      <c r="T3073" s="671"/>
      <c r="U3073" s="425"/>
      <c r="V3073" s="697"/>
      <c r="W3073" s="697"/>
    </row>
    <row r="3074" spans="1:23" s="696" customFormat="1" ht="13.5" customHeight="1" outlineLevel="1">
      <c r="A3074" s="425"/>
      <c r="B3074" s="170">
        <f t="shared" si="49"/>
        <v>3067</v>
      </c>
      <c r="C3074" s="466"/>
      <c r="D3074" s="451">
        <v>8595057663961</v>
      </c>
      <c r="E3074" s="535" t="s">
        <v>3851</v>
      </c>
      <c r="F3074" s="699" t="s">
        <v>6861</v>
      </c>
      <c r="G3074" s="715" t="s">
        <v>8568</v>
      </c>
      <c r="H3074" s="723">
        <v>1</v>
      </c>
      <c r="I3074" s="684">
        <v>0.77839999999999998</v>
      </c>
      <c r="J3074" s="684">
        <v>9.0637749999999997</v>
      </c>
      <c r="K3074" s="684" t="s">
        <v>9173</v>
      </c>
      <c r="L3074" s="445">
        <v>15100.750205631777</v>
      </c>
      <c r="M3074" s="446">
        <f>L3074*ЗМІСТ!$E$13/1000*1.2</f>
        <v>952.31129484792939</v>
      </c>
      <c r="N3074" s="874"/>
      <c r="O3074" s="875"/>
      <c r="P3074" s="1033"/>
      <c r="Q3074" s="887"/>
      <c r="R3074" s="672"/>
      <c r="S3074" s="670"/>
      <c r="T3074" s="671"/>
      <c r="U3074" s="425"/>
      <c r="V3074" s="697"/>
      <c r="W3074" s="697"/>
    </row>
    <row r="3075" spans="1:23" s="696" customFormat="1" ht="13.5" customHeight="1" outlineLevel="1">
      <c r="A3075" s="425"/>
      <c r="B3075" s="170">
        <f t="shared" si="49"/>
        <v>3068</v>
      </c>
      <c r="C3075" s="466"/>
      <c r="D3075" s="451">
        <v>8595057650725</v>
      </c>
      <c r="E3075" s="535" t="s">
        <v>3852</v>
      </c>
      <c r="F3075" s="699" t="s">
        <v>6863</v>
      </c>
      <c r="G3075" s="715" t="s">
        <v>8568</v>
      </c>
      <c r="H3075" s="723">
        <v>1</v>
      </c>
      <c r="I3075" s="684">
        <v>1.0104</v>
      </c>
      <c r="J3075" s="684">
        <v>12.065025</v>
      </c>
      <c r="K3075" s="684" t="s">
        <v>9173</v>
      </c>
      <c r="L3075" s="445">
        <v>16948.097460200075</v>
      </c>
      <c r="M3075" s="446">
        <f>L3075*ЗМІСТ!$E$13/1000*1.2</f>
        <v>1068.8121065344637</v>
      </c>
      <c r="N3075" s="874"/>
      <c r="O3075" s="875"/>
      <c r="P3075" s="1033"/>
      <c r="Q3075" s="887"/>
      <c r="R3075" s="672"/>
      <c r="S3075" s="670"/>
      <c r="T3075" s="671"/>
      <c r="U3075" s="425"/>
      <c r="V3075" s="697"/>
      <c r="W3075" s="697"/>
    </row>
    <row r="3076" spans="1:23" s="696" customFormat="1" ht="13.5" customHeight="1" outlineLevel="1">
      <c r="A3076" s="425"/>
      <c r="B3076" s="170">
        <f t="shared" si="49"/>
        <v>3069</v>
      </c>
      <c r="C3076" s="466"/>
      <c r="D3076" s="451">
        <v>8595057663985</v>
      </c>
      <c r="E3076" s="535" t="s">
        <v>3853</v>
      </c>
      <c r="F3076" s="699" t="s">
        <v>6865</v>
      </c>
      <c r="G3076" s="715" t="s">
        <v>8568</v>
      </c>
      <c r="H3076" s="723">
        <v>1</v>
      </c>
      <c r="I3076" s="684">
        <v>1.3072999999999999</v>
      </c>
      <c r="J3076" s="684">
        <v>18.067525</v>
      </c>
      <c r="K3076" s="684" t="s">
        <v>9173</v>
      </c>
      <c r="L3076" s="445">
        <v>20279.034622376679</v>
      </c>
      <c r="M3076" s="446">
        <f>L3076*ЗМІСТ!$E$13/1000*1.2</f>
        <v>1278.873794780023</v>
      </c>
      <c r="N3076" s="874"/>
      <c r="O3076" s="875"/>
      <c r="P3076" s="1033"/>
      <c r="Q3076" s="887"/>
      <c r="R3076" s="672"/>
      <c r="S3076" s="670"/>
      <c r="T3076" s="671"/>
      <c r="U3076" s="425"/>
      <c r="V3076" s="697"/>
      <c r="W3076" s="697"/>
    </row>
    <row r="3077" spans="1:23" s="696" customFormat="1" ht="13.5" customHeight="1" outlineLevel="1">
      <c r="A3077" s="425"/>
      <c r="B3077" s="170">
        <f t="shared" si="49"/>
        <v>3070</v>
      </c>
      <c r="C3077" s="466"/>
      <c r="D3077" s="451">
        <v>8595057663992</v>
      </c>
      <c r="E3077" s="535" t="s">
        <v>3854</v>
      </c>
      <c r="F3077" s="699" t="s">
        <v>6867</v>
      </c>
      <c r="G3077" s="715" t="s">
        <v>8568</v>
      </c>
      <c r="H3077" s="723">
        <v>1</v>
      </c>
      <c r="I3077" s="684">
        <v>1.6053999999999999</v>
      </c>
      <c r="J3077" s="684">
        <v>24.070025000000001</v>
      </c>
      <c r="K3077" s="684" t="s">
        <v>9173</v>
      </c>
      <c r="L3077" s="445">
        <v>23349.348518862767</v>
      </c>
      <c r="M3077" s="446">
        <f>L3077*ЗМІСТ!$E$13/1000*1.2</f>
        <v>1472.4995790977985</v>
      </c>
      <c r="N3077" s="874"/>
      <c r="O3077" s="875"/>
      <c r="P3077" s="1033"/>
      <c r="Q3077" s="887"/>
      <c r="R3077" s="672"/>
      <c r="S3077" s="670"/>
      <c r="T3077" s="671"/>
      <c r="U3077" s="425"/>
      <c r="V3077" s="697"/>
      <c r="W3077" s="697"/>
    </row>
    <row r="3078" spans="1:23" s="696" customFormat="1" ht="13.5" customHeight="1" outlineLevel="1">
      <c r="A3078" s="425"/>
      <c r="B3078" s="170">
        <f t="shared" si="49"/>
        <v>3071</v>
      </c>
      <c r="C3078" s="466"/>
      <c r="D3078" s="451">
        <v>8595057663947</v>
      </c>
      <c r="E3078" s="535" t="s">
        <v>3855</v>
      </c>
      <c r="F3078" s="699" t="s">
        <v>6869</v>
      </c>
      <c r="G3078" s="715" t="s">
        <v>8568</v>
      </c>
      <c r="H3078" s="723">
        <v>1</v>
      </c>
      <c r="I3078" s="684">
        <v>0.54649999999999999</v>
      </c>
      <c r="J3078" s="684">
        <v>3.0612750000000002</v>
      </c>
      <c r="K3078" s="684" t="s">
        <v>9173</v>
      </c>
      <c r="L3078" s="445">
        <v>12841.785401564221</v>
      </c>
      <c r="M3078" s="446">
        <f>L3078*ЗМІСТ!$E$13/1000*1.2</f>
        <v>809.85229987858168</v>
      </c>
      <c r="N3078" s="874"/>
      <c r="O3078" s="875"/>
      <c r="P3078" s="1033"/>
      <c r="Q3078" s="887"/>
      <c r="R3078" s="672"/>
      <c r="S3078" s="670"/>
      <c r="T3078" s="671"/>
      <c r="U3078" s="425"/>
      <c r="V3078" s="697"/>
      <c r="W3078" s="697"/>
    </row>
    <row r="3079" spans="1:23" s="696" customFormat="1" ht="13.5" customHeight="1" outlineLevel="1">
      <c r="A3079" s="425"/>
      <c r="B3079" s="170">
        <f t="shared" si="49"/>
        <v>3072</v>
      </c>
      <c r="C3079" s="466"/>
      <c r="D3079" s="451">
        <v>8595057664005</v>
      </c>
      <c r="E3079" s="535" t="s">
        <v>3856</v>
      </c>
      <c r="F3079" s="699" t="s">
        <v>6871</v>
      </c>
      <c r="G3079" s="715" t="s">
        <v>8568</v>
      </c>
      <c r="H3079" s="723">
        <v>1</v>
      </c>
      <c r="I3079" s="684">
        <v>1.8931</v>
      </c>
      <c r="J3079" s="684">
        <v>30.072524999999999</v>
      </c>
      <c r="K3079" s="684" t="s">
        <v>9173</v>
      </c>
      <c r="L3079" s="445">
        <v>26125.050923308867</v>
      </c>
      <c r="M3079" s="446">
        <f>L3079*ЗМІСТ!$E$13/1000*1.2</f>
        <v>1647.5460314194024</v>
      </c>
      <c r="N3079" s="874"/>
      <c r="O3079" s="875"/>
      <c r="P3079" s="1033"/>
      <c r="Q3079" s="887"/>
      <c r="R3079" s="672"/>
      <c r="S3079" s="670"/>
      <c r="T3079" s="671"/>
      <c r="U3079" s="425"/>
      <c r="V3079" s="697"/>
      <c r="W3079" s="697"/>
    </row>
    <row r="3080" spans="1:23" s="696" customFormat="1" ht="13.5" customHeight="1" outlineLevel="1">
      <c r="A3080" s="425"/>
      <c r="B3080" s="170">
        <f t="shared" si="49"/>
        <v>3073</v>
      </c>
      <c r="C3080" s="466"/>
      <c r="D3080" s="451">
        <v>8595057663954</v>
      </c>
      <c r="E3080" s="535" t="s">
        <v>3857</v>
      </c>
      <c r="F3080" s="699" t="s">
        <v>6874</v>
      </c>
      <c r="G3080" s="715" t="s">
        <v>8568</v>
      </c>
      <c r="H3080" s="723">
        <v>1</v>
      </c>
      <c r="I3080" s="684">
        <v>0.60550000000000004</v>
      </c>
      <c r="J3080" s="684">
        <v>4.5618999999999996</v>
      </c>
      <c r="K3080" s="684" t="s">
        <v>9173</v>
      </c>
      <c r="L3080" s="445">
        <v>14019.14264920475</v>
      </c>
      <c r="M3080" s="446">
        <f>L3080*ЗМІСТ!$E$13/1000*1.2</f>
        <v>884.10096896662458</v>
      </c>
      <c r="N3080" s="874"/>
      <c r="O3080" s="875"/>
      <c r="P3080" s="1033"/>
      <c r="Q3080" s="887"/>
      <c r="R3080" s="672"/>
      <c r="S3080" s="670"/>
      <c r="T3080" s="671"/>
      <c r="U3080" s="425"/>
      <c r="V3080" s="697"/>
      <c r="W3080" s="697"/>
    </row>
    <row r="3081" spans="1:23" s="696" customFormat="1" ht="13.5" customHeight="1" outlineLevel="1">
      <c r="A3081" s="425"/>
      <c r="B3081" s="170">
        <f t="shared" si="49"/>
        <v>3074</v>
      </c>
      <c r="C3081" s="466"/>
      <c r="D3081" s="451">
        <v>8595057664029</v>
      </c>
      <c r="E3081" s="535" t="s">
        <v>3858</v>
      </c>
      <c r="F3081" s="699" t="s">
        <v>6876</v>
      </c>
      <c r="G3081" s="715" t="s">
        <v>8568</v>
      </c>
      <c r="H3081" s="723">
        <v>1</v>
      </c>
      <c r="I3081" s="684">
        <v>0.82010000000000005</v>
      </c>
      <c r="J3081" s="684">
        <v>7.3628999999999998</v>
      </c>
      <c r="K3081" s="684" t="s">
        <v>9173</v>
      </c>
      <c r="L3081" s="445">
        <v>15826.017103466251</v>
      </c>
      <c r="M3081" s="446">
        <f>L3081*ЗМІСТ!$E$13/1000*1.2</f>
        <v>998.04941045025907</v>
      </c>
      <c r="N3081" s="874"/>
      <c r="O3081" s="875"/>
      <c r="P3081" s="1033"/>
      <c r="Q3081" s="887"/>
      <c r="R3081" s="672"/>
      <c r="S3081" s="670"/>
      <c r="T3081" s="671"/>
      <c r="U3081" s="425"/>
      <c r="V3081" s="697"/>
      <c r="W3081" s="697"/>
    </row>
    <row r="3082" spans="1:23" s="696" customFormat="1" ht="13.5" customHeight="1" outlineLevel="1">
      <c r="A3082" s="425"/>
      <c r="B3082" s="170">
        <f t="shared" si="49"/>
        <v>3075</v>
      </c>
      <c r="C3082" s="466"/>
      <c r="D3082" s="451">
        <v>8595057664036</v>
      </c>
      <c r="E3082" s="535" t="s">
        <v>3859</v>
      </c>
      <c r="F3082" s="699" t="s">
        <v>6878</v>
      </c>
      <c r="G3082" s="715" t="s">
        <v>8568</v>
      </c>
      <c r="H3082" s="723">
        <v>1</v>
      </c>
      <c r="I3082" s="684">
        <v>0.93379999999999996</v>
      </c>
      <c r="J3082" s="684">
        <v>11.007899999999999</v>
      </c>
      <c r="K3082" s="684" t="s">
        <v>9173</v>
      </c>
      <c r="L3082" s="445">
        <v>17468.370316740111</v>
      </c>
      <c r="M3082" s="446">
        <f>L3082*ЗМІСТ!$E$13/1000*1.2</f>
        <v>1101.6225107156476</v>
      </c>
      <c r="N3082" s="874"/>
      <c r="O3082" s="875"/>
      <c r="P3082" s="1033"/>
      <c r="Q3082" s="887"/>
      <c r="R3082" s="672"/>
      <c r="S3082" s="670"/>
      <c r="T3082" s="671"/>
      <c r="U3082" s="425"/>
      <c r="V3082" s="697"/>
      <c r="W3082" s="697"/>
    </row>
    <row r="3083" spans="1:23" s="696" customFormat="1" ht="13.5" customHeight="1" outlineLevel="1">
      <c r="A3083" s="425"/>
      <c r="B3083" s="170">
        <f t="shared" si="49"/>
        <v>3076</v>
      </c>
      <c r="C3083" s="466"/>
      <c r="D3083" s="451">
        <v>8595057664050</v>
      </c>
      <c r="E3083" s="535" t="s">
        <v>3860</v>
      </c>
      <c r="F3083" s="699" t="s">
        <v>6881</v>
      </c>
      <c r="G3083" s="715" t="s">
        <v>8568</v>
      </c>
      <c r="H3083" s="723">
        <v>1</v>
      </c>
      <c r="I3083" s="684">
        <v>1.4628000000000001</v>
      </c>
      <c r="J3083" s="684">
        <v>21.942900000000002</v>
      </c>
      <c r="K3083" s="684" t="s">
        <v>9173</v>
      </c>
      <c r="L3083" s="445">
        <v>22894.662362721145</v>
      </c>
      <c r="M3083" s="446">
        <f>L3083*ЗМІСТ!$E$13/1000*1.2</f>
        <v>1443.8253240966683</v>
      </c>
      <c r="N3083" s="874"/>
      <c r="O3083" s="875"/>
      <c r="P3083" s="1033"/>
      <c r="Q3083" s="887"/>
      <c r="R3083" s="672"/>
      <c r="S3083" s="670"/>
      <c r="T3083" s="671"/>
      <c r="U3083" s="425"/>
      <c r="V3083" s="697"/>
      <c r="W3083" s="697"/>
    </row>
    <row r="3084" spans="1:23" s="696" customFormat="1" ht="13.5" customHeight="1" outlineLevel="1">
      <c r="A3084" s="425"/>
      <c r="B3084" s="170">
        <f t="shared" si="49"/>
        <v>3077</v>
      </c>
      <c r="C3084" s="466"/>
      <c r="D3084" s="451">
        <v>8595057664074</v>
      </c>
      <c r="E3084" s="535" t="s">
        <v>3861</v>
      </c>
      <c r="F3084" s="699" t="s">
        <v>6884</v>
      </c>
      <c r="G3084" s="715" t="s">
        <v>8568</v>
      </c>
      <c r="H3084" s="723">
        <v>1</v>
      </c>
      <c r="I3084" s="684">
        <v>2.0486</v>
      </c>
      <c r="J3084" s="684">
        <v>36.5229</v>
      </c>
      <c r="K3084" s="684" t="s">
        <v>9173</v>
      </c>
      <c r="L3084" s="445">
        <v>29741.039678411904</v>
      </c>
      <c r="M3084" s="446">
        <f>L3084*ЗМІСТ!$E$13/1000*1.2</f>
        <v>1875.5841677130195</v>
      </c>
      <c r="N3084" s="874"/>
      <c r="O3084" s="875"/>
      <c r="P3084" s="1033"/>
      <c r="Q3084" s="887"/>
      <c r="R3084" s="672"/>
      <c r="S3084" s="670"/>
      <c r="T3084" s="671"/>
      <c r="U3084" s="425"/>
      <c r="V3084" s="697"/>
      <c r="W3084" s="697"/>
    </row>
    <row r="3085" spans="1:23" s="696" customFormat="1" ht="13.5" customHeight="1" outlineLevel="1">
      <c r="A3085" s="425"/>
      <c r="B3085" s="170">
        <f t="shared" si="49"/>
        <v>3078</v>
      </c>
      <c r="C3085" s="466"/>
      <c r="D3085" s="451">
        <v>8595057662643</v>
      </c>
      <c r="E3085" s="535" t="s">
        <v>3879</v>
      </c>
      <c r="F3085" s="699" t="s">
        <v>6961</v>
      </c>
      <c r="G3085" s="715" t="s">
        <v>8568</v>
      </c>
      <c r="H3085" s="723">
        <v>1</v>
      </c>
      <c r="I3085" s="684">
        <v>2.75</v>
      </c>
      <c r="J3085" s="684">
        <v>35.168035000000003</v>
      </c>
      <c r="K3085" s="684" t="s">
        <v>9173</v>
      </c>
      <c r="L3085" s="445">
        <v>40668.157047464585</v>
      </c>
      <c r="M3085" s="446">
        <f>L3085*ЗМІСТ!$E$13/1000*1.2</f>
        <v>2564.6901491361791</v>
      </c>
      <c r="N3085" s="874"/>
      <c r="O3085" s="875"/>
      <c r="P3085" s="1033"/>
      <c r="Q3085" s="887"/>
      <c r="R3085" s="672"/>
      <c r="S3085" s="670"/>
      <c r="T3085" s="671"/>
      <c r="U3085" s="425"/>
      <c r="V3085" s="697"/>
      <c r="W3085" s="697"/>
    </row>
    <row r="3086" spans="1:23" s="696" customFormat="1" ht="13.5" customHeight="1" outlineLevel="1">
      <c r="A3086" s="425"/>
      <c r="B3086" s="170">
        <f t="shared" si="49"/>
        <v>3079</v>
      </c>
      <c r="C3086" s="466"/>
      <c r="D3086" s="451">
        <v>8595057662650</v>
      </c>
      <c r="E3086" s="535" t="s">
        <v>3880</v>
      </c>
      <c r="F3086" s="699" t="s">
        <v>6963</v>
      </c>
      <c r="G3086" s="715" t="s">
        <v>8568</v>
      </c>
      <c r="H3086" s="723">
        <v>1</v>
      </c>
      <c r="I3086" s="684">
        <v>3.552</v>
      </c>
      <c r="J3086" s="684">
        <v>41.815035000000002</v>
      </c>
      <c r="K3086" s="684" t="s">
        <v>9173</v>
      </c>
      <c r="L3086" s="445">
        <v>48425.565363529895</v>
      </c>
      <c r="M3086" s="446">
        <f>L3086*ЗМІСТ!$E$13/1000*1.2</f>
        <v>3053.9021059951906</v>
      </c>
      <c r="N3086" s="874"/>
      <c r="O3086" s="875"/>
      <c r="P3086" s="1033"/>
      <c r="Q3086" s="887"/>
      <c r="R3086" s="672"/>
      <c r="S3086" s="670"/>
      <c r="T3086" s="671"/>
      <c r="U3086" s="425"/>
      <c r="V3086" s="697"/>
      <c r="W3086" s="697"/>
    </row>
    <row r="3087" spans="1:23" s="696" customFormat="1" ht="13.5" customHeight="1" outlineLevel="1">
      <c r="A3087" s="425"/>
      <c r="B3087" s="170">
        <f t="shared" si="49"/>
        <v>3080</v>
      </c>
      <c r="C3087" s="466"/>
      <c r="D3087" s="451">
        <v>8595057662667</v>
      </c>
      <c r="E3087" s="535" t="s">
        <v>3881</v>
      </c>
      <c r="F3087" s="699" t="s">
        <v>6965</v>
      </c>
      <c r="G3087" s="715" t="s">
        <v>8568</v>
      </c>
      <c r="H3087" s="723">
        <v>1</v>
      </c>
      <c r="I3087" s="684">
        <v>4.7649999999999997</v>
      </c>
      <c r="J3087" s="684">
        <v>56.834035</v>
      </c>
      <c r="K3087" s="684" t="s">
        <v>9173</v>
      </c>
      <c r="L3087" s="445">
        <v>60063.797509185424</v>
      </c>
      <c r="M3087" s="446">
        <f>L3087*ЗМІСТ!$E$13/1000*1.2</f>
        <v>3787.8537159116677</v>
      </c>
      <c r="N3087" s="874"/>
      <c r="O3087" s="875"/>
      <c r="P3087" s="1033"/>
      <c r="Q3087" s="887"/>
      <c r="R3087" s="672"/>
      <c r="S3087" s="670"/>
      <c r="T3087" s="671"/>
      <c r="U3087" s="425"/>
      <c r="V3087" s="697"/>
      <c r="W3087" s="697"/>
    </row>
    <row r="3088" spans="1:23" s="696" customFormat="1" ht="13.5" customHeight="1" outlineLevel="1">
      <c r="A3088" s="425"/>
      <c r="B3088" s="170">
        <f t="shared" si="49"/>
        <v>3081</v>
      </c>
      <c r="C3088" s="466"/>
      <c r="D3088" s="451">
        <v>8595057662674</v>
      </c>
      <c r="E3088" s="535" t="s">
        <v>3882</v>
      </c>
      <c r="F3088" s="699" t="s">
        <v>6967</v>
      </c>
      <c r="G3088" s="715" t="s">
        <v>8568</v>
      </c>
      <c r="H3088" s="723">
        <v>1</v>
      </c>
      <c r="I3088" s="684">
        <v>6.6130000000000004</v>
      </c>
      <c r="J3088" s="684">
        <v>74.153035000000003</v>
      </c>
      <c r="K3088" s="684" t="s">
        <v>9173</v>
      </c>
      <c r="L3088" s="445">
        <v>83046.07162379277</v>
      </c>
      <c r="M3088" s="446">
        <f>L3088*ЗМІСТ!$E$13/1000*1.2</f>
        <v>5237.2041735114071</v>
      </c>
      <c r="N3088" s="874"/>
      <c r="O3088" s="875"/>
      <c r="P3088" s="1033"/>
      <c r="Q3088" s="887"/>
      <c r="R3088" s="672"/>
      <c r="S3088" s="670"/>
      <c r="T3088" s="671"/>
      <c r="U3088" s="425"/>
      <c r="V3088" s="697"/>
      <c r="W3088" s="697"/>
    </row>
    <row r="3089" spans="1:23" s="696" customFormat="1" ht="13.5" customHeight="1" outlineLevel="1">
      <c r="A3089" s="425"/>
      <c r="B3089" s="170">
        <f t="shared" si="49"/>
        <v>3082</v>
      </c>
      <c r="C3089" s="466"/>
      <c r="D3089" s="451">
        <v>8595057662681</v>
      </c>
      <c r="E3089" s="535" t="s">
        <v>3883</v>
      </c>
      <c r="F3089" s="699" t="s">
        <v>6969</v>
      </c>
      <c r="G3089" s="715" t="s">
        <v>8568</v>
      </c>
      <c r="H3089" s="723">
        <v>1</v>
      </c>
      <c r="I3089" s="684">
        <v>7.7244000000000002</v>
      </c>
      <c r="J3089" s="684">
        <v>93.772035000000002</v>
      </c>
      <c r="K3089" s="684" t="s">
        <v>9173</v>
      </c>
      <c r="L3089" s="445">
        <v>90636.191671741413</v>
      </c>
      <c r="M3089" s="446">
        <f>L3089*ЗМІСТ!$E$13/1000*1.2</f>
        <v>5715.8662897960321</v>
      </c>
      <c r="N3089" s="874"/>
      <c r="O3089" s="875"/>
      <c r="P3089" s="1033"/>
      <c r="Q3089" s="887"/>
      <c r="R3089" s="672"/>
      <c r="S3089" s="670"/>
      <c r="T3089" s="671"/>
      <c r="U3089" s="425"/>
      <c r="V3089" s="697"/>
      <c r="W3089" s="697"/>
    </row>
    <row r="3090" spans="1:23" s="696" customFormat="1" ht="13.5" customHeight="1" outlineLevel="1">
      <c r="A3090" s="425"/>
      <c r="B3090" s="170">
        <f t="shared" si="49"/>
        <v>3083</v>
      </c>
      <c r="C3090" s="466"/>
      <c r="D3090" s="451">
        <v>8595057662698</v>
      </c>
      <c r="E3090" s="535" t="s">
        <v>3884</v>
      </c>
      <c r="F3090" s="699" t="s">
        <v>6971</v>
      </c>
      <c r="G3090" s="715" t="s">
        <v>8568</v>
      </c>
      <c r="H3090" s="723">
        <v>1</v>
      </c>
      <c r="I3090" s="684">
        <v>11.064</v>
      </c>
      <c r="J3090" s="684">
        <v>115.691035</v>
      </c>
      <c r="K3090" s="684" t="s">
        <v>9173</v>
      </c>
      <c r="L3090" s="445">
        <v>146369.72559113786</v>
      </c>
      <c r="M3090" s="446">
        <f>L3090*ЗМІСТ!$E$13/1000*1.2</f>
        <v>9230.6369555234232</v>
      </c>
      <c r="N3090" s="874"/>
      <c r="O3090" s="875"/>
      <c r="P3090" s="1033"/>
      <c r="Q3090" s="887"/>
      <c r="R3090" s="672"/>
      <c r="S3090" s="670"/>
      <c r="T3090" s="671"/>
      <c r="U3090" s="425"/>
      <c r="V3090" s="697"/>
      <c r="W3090" s="697"/>
    </row>
    <row r="3091" spans="1:23" s="696" customFormat="1" ht="13.5" customHeight="1" outlineLevel="1">
      <c r="A3091" s="425"/>
      <c r="B3091" s="170">
        <f t="shared" si="49"/>
        <v>3084</v>
      </c>
      <c r="C3091" s="466"/>
      <c r="D3091" s="451">
        <v>8595057662728</v>
      </c>
      <c r="E3091" s="535" t="s">
        <v>3885</v>
      </c>
      <c r="F3091" s="699" t="s">
        <v>6973</v>
      </c>
      <c r="G3091" s="715" t="s">
        <v>8568</v>
      </c>
      <c r="H3091" s="723">
        <v>1</v>
      </c>
      <c r="I3091" s="684">
        <v>1.5927</v>
      </c>
      <c r="J3091" s="684">
        <v>10.12036</v>
      </c>
      <c r="K3091" s="684" t="s">
        <v>9173</v>
      </c>
      <c r="L3091" s="445">
        <v>28679.797235504288</v>
      </c>
      <c r="M3091" s="446">
        <f>L3091*ЗМІСТ!$E$13/1000*1.2</f>
        <v>1808.6581440922844</v>
      </c>
      <c r="N3091" s="874"/>
      <c r="O3091" s="875"/>
      <c r="P3091" s="1033"/>
      <c r="Q3091" s="887"/>
      <c r="R3091" s="672"/>
      <c r="S3091" s="670"/>
      <c r="T3091" s="671"/>
      <c r="U3091" s="425"/>
      <c r="V3091" s="697"/>
      <c r="W3091" s="697"/>
    </row>
    <row r="3092" spans="1:23" s="696" customFormat="1" ht="13.5" customHeight="1" outlineLevel="1">
      <c r="A3092" s="425"/>
      <c r="B3092" s="170">
        <f t="shared" si="49"/>
        <v>3085</v>
      </c>
      <c r="C3092" s="466"/>
      <c r="D3092" s="451">
        <v>8595057661899</v>
      </c>
      <c r="E3092" s="535" t="s">
        <v>3886</v>
      </c>
      <c r="F3092" s="699" t="s">
        <v>6976</v>
      </c>
      <c r="G3092" s="715" t="s">
        <v>8568</v>
      </c>
      <c r="H3092" s="723">
        <v>1</v>
      </c>
      <c r="I3092" s="684">
        <v>2.7770000000000001</v>
      </c>
      <c r="J3092" s="684">
        <v>14.544359999999999</v>
      </c>
      <c r="K3092" s="684" t="s">
        <v>9173</v>
      </c>
      <c r="L3092" s="445">
        <v>41927.388273443466</v>
      </c>
      <c r="M3092" s="446">
        <f>L3092*ЗМІСТ!$E$13/1000*1.2</f>
        <v>2644.102105694315</v>
      </c>
      <c r="N3092" s="874"/>
      <c r="O3092" s="875"/>
      <c r="P3092" s="1033"/>
      <c r="Q3092" s="887"/>
      <c r="R3092" s="672"/>
      <c r="S3092" s="670"/>
      <c r="T3092" s="671"/>
      <c r="U3092" s="425"/>
      <c r="V3092" s="697"/>
      <c r="W3092" s="697"/>
    </row>
    <row r="3093" spans="1:23" s="696" customFormat="1" ht="13.5" customHeight="1" outlineLevel="1">
      <c r="A3093" s="425"/>
      <c r="B3093" s="170">
        <f t="shared" si="49"/>
        <v>3086</v>
      </c>
      <c r="C3093" s="466"/>
      <c r="D3093" s="451">
        <v>8595057661912</v>
      </c>
      <c r="E3093" s="535" t="s">
        <v>3887</v>
      </c>
      <c r="F3093" s="699" t="s">
        <v>6978</v>
      </c>
      <c r="G3093" s="715" t="s">
        <v>8568</v>
      </c>
      <c r="H3093" s="723">
        <v>1</v>
      </c>
      <c r="I3093" s="684">
        <v>3.99</v>
      </c>
      <c r="J3093" s="684">
        <v>19.768360000000001</v>
      </c>
      <c r="K3093" s="684" t="s">
        <v>9173</v>
      </c>
      <c r="L3093" s="445">
        <v>53471.4885684287</v>
      </c>
      <c r="M3093" s="446">
        <f>L3093*ЗМІСТ!$E$13/1000*1.2</f>
        <v>3372.1173996412163</v>
      </c>
      <c r="N3093" s="874"/>
      <c r="O3093" s="875"/>
      <c r="P3093" s="1033"/>
      <c r="Q3093" s="887"/>
      <c r="R3093" s="672"/>
      <c r="S3093" s="670"/>
      <c r="T3093" s="671"/>
      <c r="U3093" s="425"/>
      <c r="V3093" s="697"/>
      <c r="W3093" s="697"/>
    </row>
    <row r="3094" spans="1:23" s="696" customFormat="1" ht="13.5" customHeight="1" outlineLevel="1">
      <c r="A3094" s="425"/>
      <c r="B3094" s="170">
        <f t="shared" si="49"/>
        <v>3087</v>
      </c>
      <c r="C3094" s="466"/>
      <c r="D3094" s="451">
        <v>8595057662704</v>
      </c>
      <c r="E3094" s="535" t="s">
        <v>3888</v>
      </c>
      <c r="F3094" s="699" t="s">
        <v>6981</v>
      </c>
      <c r="G3094" s="715" t="s">
        <v>8568</v>
      </c>
      <c r="H3094" s="723">
        <v>1</v>
      </c>
      <c r="I3094" s="684">
        <v>1.2377</v>
      </c>
      <c r="J3094" s="684">
        <v>8.2083600000000008</v>
      </c>
      <c r="K3094" s="684" t="s">
        <v>9173</v>
      </c>
      <c r="L3094" s="445">
        <v>26605.020302749737</v>
      </c>
      <c r="M3094" s="446">
        <f>L3094*ЗМІСТ!$E$13/1000*1.2</f>
        <v>1677.8147435693609</v>
      </c>
      <c r="N3094" s="874"/>
      <c r="O3094" s="875"/>
      <c r="P3094" s="1033"/>
      <c r="Q3094" s="887"/>
      <c r="R3094" s="672"/>
      <c r="S3094" s="670"/>
      <c r="T3094" s="671"/>
      <c r="U3094" s="425"/>
      <c r="V3094" s="697"/>
      <c r="W3094" s="697"/>
    </row>
    <row r="3095" spans="1:23" s="696" customFormat="1" ht="13.5" customHeight="1" outlineLevel="1">
      <c r="A3095" s="425"/>
      <c r="B3095" s="170">
        <f t="shared" si="49"/>
        <v>3088</v>
      </c>
      <c r="C3095" s="466"/>
      <c r="D3095" s="451">
        <v>8595057650916</v>
      </c>
      <c r="E3095" s="535" t="s">
        <v>3889</v>
      </c>
      <c r="F3095" s="699" t="s">
        <v>6985</v>
      </c>
      <c r="G3095" s="715" t="s">
        <v>8568</v>
      </c>
      <c r="H3095" s="723">
        <v>1</v>
      </c>
      <c r="I3095" s="684">
        <v>1.7689999999999999</v>
      </c>
      <c r="J3095" s="684">
        <v>16.445585000000001</v>
      </c>
      <c r="K3095" s="684" t="s">
        <v>9173</v>
      </c>
      <c r="L3095" s="445">
        <v>27855.171067579086</v>
      </c>
      <c r="M3095" s="446">
        <f>L3095*ЗМІСТ!$E$13/1000*1.2</f>
        <v>1756.6540513784366</v>
      </c>
      <c r="N3095" s="874"/>
      <c r="O3095" s="875"/>
      <c r="P3095" s="1033"/>
      <c r="Q3095" s="887"/>
      <c r="R3095" s="672"/>
      <c r="S3095" s="670"/>
      <c r="T3095" s="671"/>
      <c r="U3095" s="425"/>
      <c r="V3095" s="697"/>
      <c r="W3095" s="697"/>
    </row>
    <row r="3096" spans="1:23" s="696" customFormat="1" ht="13.5" customHeight="1" outlineLevel="1">
      <c r="A3096" s="425"/>
      <c r="B3096" s="170">
        <f t="shared" si="49"/>
        <v>3089</v>
      </c>
      <c r="C3096" s="466"/>
      <c r="D3096" s="451">
        <v>8595057661967</v>
      </c>
      <c r="E3096" s="535" t="s">
        <v>3890</v>
      </c>
      <c r="F3096" s="699" t="s">
        <v>6987</v>
      </c>
      <c r="G3096" s="715" t="s">
        <v>8568</v>
      </c>
      <c r="H3096" s="723">
        <v>1</v>
      </c>
      <c r="I3096" s="684">
        <v>2.1505999999999998</v>
      </c>
      <c r="J3096" s="684">
        <v>19.877585</v>
      </c>
      <c r="K3096" s="684" t="s">
        <v>9173</v>
      </c>
      <c r="L3096" s="445">
        <v>32493.342511428546</v>
      </c>
      <c r="M3096" s="446">
        <f>L3096*ЗМІСТ!$E$13/1000*1.2</f>
        <v>2049.1549532059275</v>
      </c>
      <c r="N3096" s="874"/>
      <c r="O3096" s="875"/>
      <c r="P3096" s="1033"/>
      <c r="Q3096" s="887"/>
      <c r="R3096" s="672"/>
      <c r="S3096" s="670"/>
      <c r="T3096" s="671"/>
      <c r="U3096" s="425"/>
      <c r="V3096" s="697"/>
      <c r="W3096" s="697"/>
    </row>
    <row r="3097" spans="1:23" s="696" customFormat="1" ht="13.5" customHeight="1" outlineLevel="1">
      <c r="A3097" s="425"/>
      <c r="B3097" s="170">
        <f t="shared" si="49"/>
        <v>3090</v>
      </c>
      <c r="C3097" s="466"/>
      <c r="D3097" s="451">
        <v>8595057650923</v>
      </c>
      <c r="E3097" s="535" t="s">
        <v>3891</v>
      </c>
      <c r="F3097" s="699" t="s">
        <v>6989</v>
      </c>
      <c r="G3097" s="715" t="s">
        <v>8568</v>
      </c>
      <c r="H3097" s="723">
        <v>1</v>
      </c>
      <c r="I3097" s="684">
        <v>2.9533999999999998</v>
      </c>
      <c r="J3097" s="684">
        <v>23.634585000000001</v>
      </c>
      <c r="K3097" s="684" t="s">
        <v>9173</v>
      </c>
      <c r="L3097" s="445">
        <v>41194.526386741876</v>
      </c>
      <c r="M3097" s="446">
        <f>L3097*ЗМІСТ!$E$13/1000*1.2</f>
        <v>2597.8850209292677</v>
      </c>
      <c r="N3097" s="874"/>
      <c r="O3097" s="875"/>
      <c r="P3097" s="1033"/>
      <c r="Q3097" s="887"/>
      <c r="R3097" s="672"/>
      <c r="S3097" s="670"/>
      <c r="T3097" s="671"/>
      <c r="U3097" s="425"/>
      <c r="V3097" s="697"/>
      <c r="W3097" s="697"/>
    </row>
    <row r="3098" spans="1:23" s="696" customFormat="1" ht="13.5" customHeight="1" outlineLevel="1">
      <c r="A3098" s="425"/>
      <c r="B3098" s="170">
        <f t="shared" si="49"/>
        <v>3091</v>
      </c>
      <c r="C3098" s="466"/>
      <c r="D3098" s="451">
        <v>8595057661981</v>
      </c>
      <c r="E3098" s="535" t="s">
        <v>3892</v>
      </c>
      <c r="F3098" s="699" t="s">
        <v>6991</v>
      </c>
      <c r="G3098" s="715" t="s">
        <v>8568</v>
      </c>
      <c r="H3098" s="723">
        <v>1</v>
      </c>
      <c r="I3098" s="684">
        <v>4.1666999999999996</v>
      </c>
      <c r="J3098" s="684">
        <v>32.123584999999999</v>
      </c>
      <c r="K3098" s="684" t="s">
        <v>9173</v>
      </c>
      <c r="L3098" s="445">
        <v>52832.758532397413</v>
      </c>
      <c r="M3098" s="446">
        <f>L3098*ЗМІСТ!$E$13/1000*1.2</f>
        <v>3331.8366308457448</v>
      </c>
      <c r="N3098" s="874"/>
      <c r="O3098" s="875"/>
      <c r="P3098" s="1033"/>
      <c r="Q3098" s="887"/>
      <c r="R3098" s="672"/>
      <c r="S3098" s="670"/>
      <c r="T3098" s="671"/>
      <c r="U3098" s="425"/>
      <c r="V3098" s="697"/>
      <c r="W3098" s="697"/>
    </row>
    <row r="3099" spans="1:23" s="696" customFormat="1" ht="13.5" customHeight="1" outlineLevel="1">
      <c r="A3099" s="425"/>
      <c r="B3099" s="170">
        <f t="shared" si="49"/>
        <v>3092</v>
      </c>
      <c r="C3099" s="466"/>
      <c r="D3099" s="451">
        <v>8595057661998</v>
      </c>
      <c r="E3099" s="535" t="s">
        <v>3893</v>
      </c>
      <c r="F3099" s="699" t="s">
        <v>6993</v>
      </c>
      <c r="G3099" s="715" t="s">
        <v>8568</v>
      </c>
      <c r="H3099" s="723">
        <v>1</v>
      </c>
      <c r="I3099" s="684">
        <v>5.5644999999999998</v>
      </c>
      <c r="J3099" s="684">
        <v>41.912585</v>
      </c>
      <c r="K3099" s="684" t="s">
        <v>9173</v>
      </c>
      <c r="L3099" s="445">
        <v>76142.743728742949</v>
      </c>
      <c r="M3099" s="446">
        <f>L3099*ЗМІСТ!$E$13/1000*1.2</f>
        <v>4801.853807670449</v>
      </c>
      <c r="N3099" s="874"/>
      <c r="O3099" s="875"/>
      <c r="P3099" s="1033"/>
      <c r="Q3099" s="887"/>
      <c r="R3099" s="672"/>
      <c r="S3099" s="670"/>
      <c r="T3099" s="671"/>
      <c r="U3099" s="425"/>
      <c r="V3099" s="697"/>
      <c r="W3099" s="697"/>
    </row>
    <row r="3100" spans="1:23" s="696" customFormat="1" ht="13.5" customHeight="1" outlineLevel="1">
      <c r="A3100" s="425"/>
      <c r="B3100" s="170">
        <f t="shared" si="49"/>
        <v>3093</v>
      </c>
      <c r="C3100" s="466"/>
      <c r="D3100" s="451">
        <v>8595057661943</v>
      </c>
      <c r="E3100" s="535" t="s">
        <v>3894</v>
      </c>
      <c r="F3100" s="699" t="s">
        <v>6995</v>
      </c>
      <c r="G3100" s="715" t="s">
        <v>8568</v>
      </c>
      <c r="H3100" s="723">
        <v>1</v>
      </c>
      <c r="I3100" s="684">
        <v>1.4139999999999999</v>
      </c>
      <c r="J3100" s="684">
        <v>13.338585</v>
      </c>
      <c r="K3100" s="684" t="s">
        <v>9173</v>
      </c>
      <c r="L3100" s="445">
        <v>26597.949685849035</v>
      </c>
      <c r="M3100" s="446">
        <f>L3100*ЗМІСТ!$E$13/1000*1.2</f>
        <v>1677.3688433164336</v>
      </c>
      <c r="N3100" s="874"/>
      <c r="O3100" s="875"/>
      <c r="P3100" s="1033"/>
      <c r="Q3100" s="887"/>
      <c r="R3100" s="672"/>
      <c r="S3100" s="670"/>
      <c r="T3100" s="671"/>
      <c r="U3100" s="425"/>
      <c r="V3100" s="697"/>
      <c r="W3100" s="697"/>
    </row>
    <row r="3101" spans="1:23" s="696" customFormat="1" ht="13.5" customHeight="1" outlineLevel="1">
      <c r="A3101" s="425"/>
      <c r="B3101" s="170">
        <f t="shared" si="49"/>
        <v>3094</v>
      </c>
      <c r="C3101" s="466"/>
      <c r="D3101" s="451">
        <v>8595057662001</v>
      </c>
      <c r="E3101" s="535" t="s">
        <v>3895</v>
      </c>
      <c r="F3101" s="699" t="s">
        <v>6997</v>
      </c>
      <c r="G3101" s="715" t="s">
        <v>8568</v>
      </c>
      <c r="H3101" s="723">
        <v>1</v>
      </c>
      <c r="I3101" s="684">
        <v>7.1258999999999997</v>
      </c>
      <c r="J3101" s="684">
        <v>53.001584999999999</v>
      </c>
      <c r="K3101" s="684" t="s">
        <v>9173</v>
      </c>
      <c r="L3101" s="445">
        <v>83732.863776691578</v>
      </c>
      <c r="M3101" s="446">
        <f>L3101*ЗМІСТ!$E$13/1000*1.2</f>
        <v>5280.5159239550721</v>
      </c>
      <c r="N3101" s="874"/>
      <c r="O3101" s="875"/>
      <c r="P3101" s="1033"/>
      <c r="Q3101" s="887"/>
      <c r="R3101" s="672"/>
      <c r="S3101" s="670"/>
      <c r="T3101" s="671"/>
      <c r="U3101" s="425"/>
      <c r="V3101" s="697"/>
      <c r="W3101" s="697"/>
    </row>
    <row r="3102" spans="1:23" s="696" customFormat="1" ht="13.5" customHeight="1" outlineLevel="1">
      <c r="A3102" s="425"/>
      <c r="B3102" s="170">
        <f t="shared" si="49"/>
        <v>3095</v>
      </c>
      <c r="C3102" s="466"/>
      <c r="D3102" s="451">
        <v>8595057661950</v>
      </c>
      <c r="E3102" s="535" t="s">
        <v>3896</v>
      </c>
      <c r="F3102" s="699" t="s">
        <v>7000</v>
      </c>
      <c r="G3102" s="715" t="s">
        <v>8568</v>
      </c>
      <c r="H3102" s="723">
        <v>1</v>
      </c>
      <c r="I3102" s="684">
        <v>1.5869</v>
      </c>
      <c r="J3102" s="684">
        <v>14.851459999999999</v>
      </c>
      <c r="K3102" s="684" t="s">
        <v>9173</v>
      </c>
      <c r="L3102" s="445">
        <v>27798.025574911724</v>
      </c>
      <c r="M3102" s="446">
        <f>L3102*ЗМІСТ!$E$13/1000*1.2</f>
        <v>1753.0502371721409</v>
      </c>
      <c r="N3102" s="874"/>
      <c r="O3102" s="875"/>
      <c r="P3102" s="1033"/>
      <c r="Q3102" s="887"/>
      <c r="R3102" s="672"/>
      <c r="S3102" s="670"/>
      <c r="T3102" s="671"/>
      <c r="U3102" s="425"/>
      <c r="V3102" s="697"/>
      <c r="W3102" s="697"/>
    </row>
    <row r="3103" spans="1:23" s="696" customFormat="1" ht="13.5" customHeight="1" outlineLevel="1">
      <c r="A3103" s="425"/>
      <c r="B3103" s="170">
        <f t="shared" si="49"/>
        <v>3096</v>
      </c>
      <c r="C3103" s="466"/>
      <c r="D3103" s="451">
        <v>8595057662025</v>
      </c>
      <c r="E3103" s="535" t="s">
        <v>3897</v>
      </c>
      <c r="F3103" s="699" t="s">
        <v>7002</v>
      </c>
      <c r="G3103" s="715" t="s">
        <v>8568</v>
      </c>
      <c r="H3103" s="723">
        <v>1</v>
      </c>
      <c r="I3103" s="684">
        <v>2.3026</v>
      </c>
      <c r="J3103" s="684">
        <v>22.770810000000001</v>
      </c>
      <c r="K3103" s="684" t="s">
        <v>9173</v>
      </c>
      <c r="L3103" s="445">
        <v>39270.696767563408</v>
      </c>
      <c r="M3103" s="446">
        <f>L3103*ЗМІСТ!$E$13/1000*1.2</f>
        <v>2476.5609376381353</v>
      </c>
      <c r="N3103" s="874"/>
      <c r="O3103" s="875"/>
      <c r="P3103" s="1033"/>
      <c r="Q3103" s="887"/>
      <c r="R3103" s="672"/>
      <c r="S3103" s="670"/>
      <c r="T3103" s="671"/>
      <c r="U3103" s="425"/>
      <c r="V3103" s="697"/>
      <c r="W3103" s="697"/>
    </row>
    <row r="3104" spans="1:23" s="696" customFormat="1" ht="13.5" customHeight="1" outlineLevel="1">
      <c r="A3104" s="425"/>
      <c r="B3104" s="170">
        <f t="shared" si="49"/>
        <v>3097</v>
      </c>
      <c r="C3104" s="466"/>
      <c r="D3104" s="451">
        <v>8595057662032</v>
      </c>
      <c r="E3104" s="535" t="s">
        <v>3898</v>
      </c>
      <c r="F3104" s="699" t="s">
        <v>7004</v>
      </c>
      <c r="G3104" s="715" t="s">
        <v>8568</v>
      </c>
      <c r="H3104" s="723">
        <v>1</v>
      </c>
      <c r="I3104" s="684">
        <v>2.6842000000000001</v>
      </c>
      <c r="J3104" s="684">
        <v>27.52281</v>
      </c>
      <c r="K3104" s="684" t="s">
        <v>9173</v>
      </c>
      <c r="L3104" s="445">
        <v>43942.280249061943</v>
      </c>
      <c r="M3104" s="446">
        <f>L3104*ЗМІСТ!$E$13/1000*1.2</f>
        <v>2771.1689308620025</v>
      </c>
      <c r="N3104" s="874"/>
      <c r="O3104" s="875"/>
      <c r="P3104" s="1033"/>
      <c r="Q3104" s="887"/>
      <c r="R3104" s="672"/>
      <c r="S3104" s="670"/>
      <c r="T3104" s="671"/>
      <c r="U3104" s="425"/>
      <c r="V3104" s="697"/>
      <c r="W3104" s="697"/>
    </row>
    <row r="3105" spans="1:23" s="696" customFormat="1" ht="13.5" customHeight="1" outlineLevel="1">
      <c r="A3105" s="425"/>
      <c r="B3105" s="170">
        <f t="shared" si="49"/>
        <v>3098</v>
      </c>
      <c r="C3105" s="466"/>
      <c r="D3105" s="451">
        <v>8595057662063</v>
      </c>
      <c r="E3105" s="535" t="s">
        <v>3899</v>
      </c>
      <c r="F3105" s="699" t="s">
        <v>7007</v>
      </c>
      <c r="G3105" s="715" t="s">
        <v>8568</v>
      </c>
      <c r="H3105" s="723">
        <v>1</v>
      </c>
      <c r="I3105" s="684">
        <v>4.7003000000000004</v>
      </c>
      <c r="J3105" s="684">
        <v>44.478810000000003</v>
      </c>
      <c r="K3105" s="684" t="s">
        <v>9173</v>
      </c>
      <c r="L3105" s="445">
        <v>63761.896612592725</v>
      </c>
      <c r="M3105" s="446">
        <f>L3105*ЗМІСТ!$E$13/1000*1.2</f>
        <v>4021.0700460730886</v>
      </c>
      <c r="N3105" s="874"/>
      <c r="O3105" s="875"/>
      <c r="P3105" s="1033"/>
      <c r="Q3105" s="887"/>
      <c r="R3105" s="672"/>
      <c r="S3105" s="670"/>
      <c r="T3105" s="671"/>
      <c r="U3105" s="425"/>
      <c r="V3105" s="697"/>
      <c r="W3105" s="697"/>
    </row>
    <row r="3106" spans="1:23" s="696" customFormat="1" ht="13.5" customHeight="1" outlineLevel="1">
      <c r="A3106" s="425"/>
      <c r="B3106" s="170">
        <f t="shared" si="49"/>
        <v>3099</v>
      </c>
      <c r="C3106" s="466"/>
      <c r="D3106" s="451">
        <v>8595057662087</v>
      </c>
      <c r="E3106" s="535" t="s">
        <v>3900</v>
      </c>
      <c r="F3106" s="699" t="s">
        <v>7010</v>
      </c>
      <c r="G3106" s="715" t="s">
        <v>8568</v>
      </c>
      <c r="H3106" s="723">
        <v>1</v>
      </c>
      <c r="I3106" s="684">
        <v>7.6595000000000004</v>
      </c>
      <c r="J3106" s="684">
        <v>73.386809999999997</v>
      </c>
      <c r="K3106" s="684" t="s">
        <v>9173</v>
      </c>
      <c r="L3106" s="445">
        <v>96210.826601527035</v>
      </c>
      <c r="M3106" s="446">
        <f>L3106*ЗМІСТ!$E$13/1000*1.2</f>
        <v>6067.4241750664441</v>
      </c>
      <c r="N3106" s="874"/>
      <c r="O3106" s="875"/>
      <c r="P3106" s="1033"/>
      <c r="Q3106" s="887"/>
      <c r="R3106" s="672"/>
      <c r="S3106" s="670"/>
      <c r="T3106" s="671"/>
      <c r="U3106" s="425"/>
      <c r="V3106" s="697"/>
      <c r="W3106" s="697"/>
    </row>
    <row r="3107" spans="1:23" s="696" customFormat="1" ht="13.5" customHeight="1" outlineLevel="1">
      <c r="A3107" s="425"/>
      <c r="B3107" s="170">
        <f t="shared" si="49"/>
        <v>3100</v>
      </c>
      <c r="C3107" s="466"/>
      <c r="D3107" s="451">
        <v>8595057696310</v>
      </c>
      <c r="E3107" s="535" t="s">
        <v>3919</v>
      </c>
      <c r="F3107" s="699" t="s">
        <v>7067</v>
      </c>
      <c r="G3107" s="715" t="s">
        <v>8567</v>
      </c>
      <c r="H3107" s="723">
        <v>3</v>
      </c>
      <c r="I3107" s="684">
        <v>3.04</v>
      </c>
      <c r="J3107" s="684">
        <v>16.5</v>
      </c>
      <c r="K3107" s="684" t="s">
        <v>9173</v>
      </c>
      <c r="L3107" s="445">
        <v>0</v>
      </c>
      <c r="M3107" s="446">
        <f>L3107*ЗМІСТ!$E$13/1000*1.2</f>
        <v>0</v>
      </c>
      <c r="N3107" s="447" t="s">
        <v>3480</v>
      </c>
      <c r="O3107" s="875"/>
      <c r="P3107" s="1033"/>
      <c r="Q3107" s="887"/>
      <c r="R3107" s="672"/>
      <c r="S3107" s="670"/>
      <c r="T3107" s="671"/>
      <c r="U3107" s="425"/>
      <c r="V3107" s="697"/>
      <c r="W3107" s="697"/>
    </row>
    <row r="3108" spans="1:23" s="696" customFormat="1" ht="13.5" customHeight="1" outlineLevel="1">
      <c r="A3108" s="425"/>
      <c r="B3108" s="170">
        <f t="shared" si="49"/>
        <v>3101</v>
      </c>
      <c r="C3108" s="466"/>
      <c r="D3108" s="451">
        <v>8595057693722</v>
      </c>
      <c r="E3108" s="535" t="s">
        <v>3920</v>
      </c>
      <c r="F3108" s="699" t="s">
        <v>7070</v>
      </c>
      <c r="G3108" s="715" t="s">
        <v>8567</v>
      </c>
      <c r="H3108" s="723">
        <v>3</v>
      </c>
      <c r="I3108" s="684">
        <v>3.4710000000000001</v>
      </c>
      <c r="J3108" s="684">
        <v>22</v>
      </c>
      <c r="K3108" s="684" t="s">
        <v>9173</v>
      </c>
      <c r="L3108" s="445">
        <v>27615.166476827519</v>
      </c>
      <c r="M3108" s="446">
        <f>L3108*ЗМІСТ!$E$13/1000*1.2</f>
        <v>1741.518440268014</v>
      </c>
      <c r="N3108" s="874"/>
      <c r="O3108" s="875"/>
      <c r="P3108" s="1033"/>
      <c r="Q3108" s="887"/>
      <c r="R3108" s="672"/>
      <c r="S3108" s="670"/>
      <c r="T3108" s="671"/>
      <c r="U3108" s="425"/>
      <c r="V3108" s="697"/>
      <c r="W3108" s="697"/>
    </row>
    <row r="3109" spans="1:23" s="696" customFormat="1" ht="13.5" customHeight="1" outlineLevel="1">
      <c r="A3109" s="425"/>
      <c r="B3109" s="170">
        <f t="shared" si="49"/>
        <v>3102</v>
      </c>
      <c r="C3109" s="466"/>
      <c r="D3109" s="451">
        <v>8595057696303</v>
      </c>
      <c r="E3109" s="535" t="s">
        <v>3921</v>
      </c>
      <c r="F3109" s="699" t="s">
        <v>7072</v>
      </c>
      <c r="G3109" s="715" t="s">
        <v>8567</v>
      </c>
      <c r="H3109" s="723">
        <v>3</v>
      </c>
      <c r="I3109" s="684">
        <v>4.2389999999999999</v>
      </c>
      <c r="J3109" s="684">
        <v>33</v>
      </c>
      <c r="K3109" s="684" t="s">
        <v>9173</v>
      </c>
      <c r="L3109" s="445">
        <v>33590.710356181342</v>
      </c>
      <c r="M3109" s="446">
        <f>L3109*ЗМІСТ!$E$13/1000*1.2</f>
        <v>2118.359183388563</v>
      </c>
      <c r="N3109" s="874"/>
      <c r="O3109" s="875"/>
      <c r="P3109" s="1033"/>
      <c r="Q3109" s="887"/>
      <c r="R3109" s="672"/>
      <c r="S3109" s="670"/>
      <c r="T3109" s="671"/>
      <c r="U3109" s="425"/>
      <c r="V3109" s="697"/>
      <c r="W3109" s="697"/>
    </row>
    <row r="3110" spans="1:23" s="696" customFormat="1" ht="13.5" customHeight="1" outlineLevel="1">
      <c r="A3110" s="425"/>
      <c r="B3110" s="170">
        <f t="shared" si="49"/>
        <v>3103</v>
      </c>
      <c r="C3110" s="466"/>
      <c r="D3110" s="451">
        <v>8595568932747</v>
      </c>
      <c r="E3110" s="535" t="s">
        <v>3925</v>
      </c>
      <c r="F3110" s="699" t="s">
        <v>7077</v>
      </c>
      <c r="G3110" s="715" t="s">
        <v>8567</v>
      </c>
      <c r="H3110" s="723">
        <v>3</v>
      </c>
      <c r="I3110" s="684">
        <v>5.3239999999999998</v>
      </c>
      <c r="J3110" s="684">
        <v>44</v>
      </c>
      <c r="K3110" s="684" t="s">
        <v>9173</v>
      </c>
      <c r="L3110" s="445">
        <v>41707.298884778582</v>
      </c>
      <c r="M3110" s="446">
        <f>L3110*ЗМІСТ!$E$13/1000*1.2</f>
        <v>2630.2224237018545</v>
      </c>
      <c r="N3110" s="874"/>
      <c r="O3110" s="875"/>
      <c r="P3110" s="1033"/>
      <c r="Q3110" s="887"/>
      <c r="R3110" s="672"/>
      <c r="S3110" s="670"/>
      <c r="T3110" s="671"/>
      <c r="U3110" s="425"/>
      <c r="V3110" s="697"/>
      <c r="W3110" s="697"/>
    </row>
    <row r="3111" spans="1:23" s="696" customFormat="1" ht="13.5" customHeight="1" outlineLevel="1">
      <c r="A3111" s="425"/>
      <c r="B3111" s="170">
        <f t="shared" si="49"/>
        <v>3104</v>
      </c>
      <c r="C3111" s="466"/>
      <c r="D3111" s="451">
        <v>8595057696556</v>
      </c>
      <c r="E3111" s="535" t="s">
        <v>3927</v>
      </c>
      <c r="F3111" s="699" t="s">
        <v>7089</v>
      </c>
      <c r="G3111" s="715" t="s">
        <v>8567</v>
      </c>
      <c r="H3111" s="723">
        <v>3</v>
      </c>
      <c r="I3111" s="684">
        <v>1.6</v>
      </c>
      <c r="J3111" s="684">
        <v>6</v>
      </c>
      <c r="K3111" s="684" t="s">
        <v>9173</v>
      </c>
      <c r="L3111" s="445">
        <v>13077.436156105394</v>
      </c>
      <c r="M3111" s="446">
        <f>L3111*ЗМІСТ!$E$13/1000*1.2</f>
        <v>824.71334135884547</v>
      </c>
      <c r="N3111" s="874"/>
      <c r="O3111" s="875"/>
      <c r="P3111" s="1033"/>
      <c r="Q3111" s="887"/>
      <c r="R3111" s="672"/>
      <c r="S3111" s="670"/>
      <c r="T3111" s="671"/>
      <c r="U3111" s="425"/>
      <c r="V3111" s="697"/>
      <c r="W3111" s="697"/>
    </row>
    <row r="3112" spans="1:23" s="696" customFormat="1" ht="13.5" customHeight="1" outlineLevel="1">
      <c r="A3112" s="425"/>
      <c r="B3112" s="170">
        <f t="shared" si="49"/>
        <v>3105</v>
      </c>
      <c r="C3112" s="466"/>
      <c r="D3112" s="451">
        <v>8595057696570</v>
      </c>
      <c r="E3112" s="535" t="s">
        <v>3929</v>
      </c>
      <c r="F3112" s="699" t="s">
        <v>7093</v>
      </c>
      <c r="G3112" s="715" t="s">
        <v>8567</v>
      </c>
      <c r="H3112" s="723">
        <v>3</v>
      </c>
      <c r="I3112" s="684">
        <v>2.0190000000000001</v>
      </c>
      <c r="J3112" s="684">
        <v>9</v>
      </c>
      <c r="K3112" s="684" t="s">
        <v>9173</v>
      </c>
      <c r="L3112" s="445">
        <v>15735.768094229001</v>
      </c>
      <c r="M3112" s="446">
        <f>L3112*ЗМІСТ!$E$13/1000*1.2</f>
        <v>992.35796137156251</v>
      </c>
      <c r="N3112" s="874"/>
      <c r="O3112" s="875"/>
      <c r="P3112" s="1033"/>
      <c r="Q3112" s="887"/>
      <c r="R3112" s="672"/>
      <c r="S3112" s="670"/>
      <c r="T3112" s="671"/>
      <c r="U3112" s="425"/>
      <c r="V3112" s="697"/>
      <c r="W3112" s="697"/>
    </row>
    <row r="3113" spans="1:23" s="696" customFormat="1" ht="13.5" customHeight="1" outlineLevel="1">
      <c r="A3113" s="425"/>
      <c r="B3113" s="170">
        <f t="shared" si="49"/>
        <v>3106</v>
      </c>
      <c r="C3113" s="466"/>
      <c r="D3113" s="451">
        <v>8595057696600</v>
      </c>
      <c r="E3113" s="535" t="s">
        <v>3930</v>
      </c>
      <c r="F3113" s="699" t="s">
        <v>7096</v>
      </c>
      <c r="G3113" s="715" t="s">
        <v>8567</v>
      </c>
      <c r="H3113" s="723">
        <v>3</v>
      </c>
      <c r="I3113" s="684">
        <v>2.2759999999999998</v>
      </c>
      <c r="J3113" s="684">
        <v>12</v>
      </c>
      <c r="K3113" s="684" t="s">
        <v>9173</v>
      </c>
      <c r="L3113" s="445">
        <v>17786.196568476556</v>
      </c>
      <c r="M3113" s="446">
        <f>L3113*ЗМІСТ!$E$13/1000*1.2</f>
        <v>1121.6658546029544</v>
      </c>
      <c r="N3113" s="874"/>
      <c r="O3113" s="875"/>
      <c r="P3113" s="1033"/>
      <c r="Q3113" s="887"/>
      <c r="R3113" s="672"/>
      <c r="S3113" s="670"/>
      <c r="T3113" s="671"/>
      <c r="U3113" s="425"/>
      <c r="V3113" s="697"/>
      <c r="W3113" s="697"/>
    </row>
    <row r="3114" spans="1:23" s="696" customFormat="1" ht="13.5" customHeight="1" outlineLevel="1">
      <c r="A3114" s="425"/>
      <c r="B3114" s="170">
        <f t="shared" si="49"/>
        <v>3107</v>
      </c>
      <c r="C3114" s="466"/>
      <c r="D3114" s="451">
        <v>8595057696631</v>
      </c>
      <c r="E3114" s="535" t="s">
        <v>3932</v>
      </c>
      <c r="F3114" s="699" t="s">
        <v>7100</v>
      </c>
      <c r="G3114" s="715" t="s">
        <v>8567</v>
      </c>
      <c r="H3114" s="723">
        <v>3</v>
      </c>
      <c r="I3114" s="684">
        <v>3.0219999999999998</v>
      </c>
      <c r="J3114" s="684">
        <v>18</v>
      </c>
      <c r="K3114" s="684" t="s">
        <v>9173</v>
      </c>
      <c r="L3114" s="445">
        <v>22784.372702154491</v>
      </c>
      <c r="M3114" s="446">
        <f>L3114*ЗМІСТ!$E$13/1000*1.2</f>
        <v>1436.8700345890381</v>
      </c>
      <c r="N3114" s="874"/>
      <c r="O3114" s="875"/>
      <c r="P3114" s="1033"/>
      <c r="Q3114" s="887"/>
      <c r="R3114" s="672"/>
      <c r="S3114" s="670"/>
      <c r="T3114" s="671"/>
      <c r="U3114" s="425"/>
      <c r="V3114" s="697"/>
      <c r="W3114" s="697"/>
    </row>
    <row r="3115" spans="1:23" s="696" customFormat="1" ht="13.5" customHeight="1" outlineLevel="1">
      <c r="A3115" s="425"/>
      <c r="B3115" s="170">
        <f t="shared" si="49"/>
        <v>3108</v>
      </c>
      <c r="C3115" s="466"/>
      <c r="D3115" s="451">
        <v>8595057696662</v>
      </c>
      <c r="E3115" s="535" t="s">
        <v>3935</v>
      </c>
      <c r="F3115" s="699" t="s">
        <v>7105</v>
      </c>
      <c r="G3115" s="715" t="s">
        <v>8567</v>
      </c>
      <c r="H3115" s="723">
        <v>3</v>
      </c>
      <c r="I3115" s="684">
        <v>4.367</v>
      </c>
      <c r="J3115" s="684">
        <v>24</v>
      </c>
      <c r="K3115" s="684" t="s">
        <v>9173</v>
      </c>
      <c r="L3115" s="445">
        <v>0</v>
      </c>
      <c r="M3115" s="446">
        <f>L3115*ЗМІСТ!$E$13/1000*1.2</f>
        <v>0</v>
      </c>
      <c r="N3115" s="447" t="s">
        <v>3480</v>
      </c>
      <c r="O3115" s="875"/>
      <c r="P3115" s="1033"/>
      <c r="Q3115" s="887"/>
      <c r="R3115" s="672"/>
      <c r="S3115" s="670"/>
      <c r="T3115" s="671"/>
      <c r="U3115" s="425"/>
      <c r="V3115" s="697"/>
      <c r="W3115" s="697"/>
    </row>
    <row r="3116" spans="1:23" s="696" customFormat="1" ht="13.5" customHeight="1" outlineLevel="1">
      <c r="A3116" s="425"/>
      <c r="B3116" s="170">
        <f t="shared" si="49"/>
        <v>3109</v>
      </c>
      <c r="C3116" s="466"/>
      <c r="D3116" s="451">
        <v>8595057696709</v>
      </c>
      <c r="E3116" s="535" t="s">
        <v>3938</v>
      </c>
      <c r="F3116" s="699" t="s">
        <v>7110</v>
      </c>
      <c r="G3116" s="715" t="s">
        <v>8567</v>
      </c>
      <c r="H3116" s="723">
        <v>3</v>
      </c>
      <c r="I3116" s="684">
        <v>1.228</v>
      </c>
      <c r="J3116" s="684">
        <v>3</v>
      </c>
      <c r="K3116" s="684" t="s">
        <v>9173</v>
      </c>
      <c r="L3116" s="445">
        <v>10774.35930495816</v>
      </c>
      <c r="M3116" s="446">
        <f>L3116*ЗМІСТ!$E$13/1000*1.2</f>
        <v>679.47247131039251</v>
      </c>
      <c r="N3116" s="874"/>
      <c r="O3116" s="875"/>
      <c r="P3116" s="1033"/>
      <c r="Q3116" s="887"/>
      <c r="R3116" s="672"/>
      <c r="S3116" s="670"/>
      <c r="T3116" s="671"/>
      <c r="U3116" s="425"/>
      <c r="V3116" s="697"/>
      <c r="W3116" s="697"/>
    </row>
    <row r="3117" spans="1:23" s="696" customFormat="1" ht="13.5" customHeight="1" outlineLevel="1">
      <c r="A3117" s="425"/>
      <c r="B3117" s="170">
        <f t="shared" ref="B3117:B3180" si="50">B3116+1</f>
        <v>3110</v>
      </c>
      <c r="C3117" s="466"/>
      <c r="D3117" s="451">
        <v>8595568902351</v>
      </c>
      <c r="E3117" s="535" t="s">
        <v>3941</v>
      </c>
      <c r="F3117" s="699" t="s">
        <v>7127</v>
      </c>
      <c r="G3117" s="715" t="s">
        <v>8567</v>
      </c>
      <c r="H3117" s="723">
        <v>3</v>
      </c>
      <c r="I3117" s="684">
        <v>1.4730000000000001</v>
      </c>
      <c r="J3117" s="684">
        <v>3</v>
      </c>
      <c r="K3117" s="684" t="s">
        <v>9173</v>
      </c>
      <c r="L3117" s="445">
        <v>11824.235871539755</v>
      </c>
      <c r="M3117" s="446">
        <f>L3117*ЗМІСТ!$E$13/1000*1.2</f>
        <v>745.68171912504363</v>
      </c>
      <c r="N3117" s="874"/>
      <c r="O3117" s="875"/>
      <c r="P3117" s="1033"/>
      <c r="Q3117" s="887"/>
      <c r="R3117" s="672"/>
      <c r="S3117" s="670"/>
      <c r="T3117" s="671"/>
      <c r="U3117" s="425"/>
      <c r="V3117" s="697"/>
      <c r="W3117" s="697"/>
    </row>
    <row r="3118" spans="1:23" s="696" customFormat="1" ht="13.5" customHeight="1" outlineLevel="1">
      <c r="A3118" s="425"/>
      <c r="B3118" s="170">
        <f t="shared" si="50"/>
        <v>3111</v>
      </c>
      <c r="C3118" s="466"/>
      <c r="D3118" s="451">
        <v>8595057662100</v>
      </c>
      <c r="E3118" s="535" t="s">
        <v>3942</v>
      </c>
      <c r="F3118" s="699" t="s">
        <v>7130</v>
      </c>
      <c r="G3118" s="715" t="s">
        <v>8567</v>
      </c>
      <c r="H3118" s="723">
        <v>20</v>
      </c>
      <c r="I3118" s="684">
        <v>0.48349999999999999</v>
      </c>
      <c r="J3118" s="684">
        <v>0.25</v>
      </c>
      <c r="K3118" s="684" t="s">
        <v>9173</v>
      </c>
      <c r="L3118" s="445">
        <v>7856.3293145364578</v>
      </c>
      <c r="M3118" s="446">
        <f>L3118*ЗМІСТ!$E$13/1000*1.2</f>
        <v>495.45029487923682</v>
      </c>
      <c r="N3118" s="874"/>
      <c r="O3118" s="875"/>
      <c r="P3118" s="1033"/>
      <c r="Q3118" s="887"/>
      <c r="R3118" s="672"/>
      <c r="S3118" s="670"/>
      <c r="T3118" s="671"/>
      <c r="U3118" s="425"/>
      <c r="V3118" s="697"/>
      <c r="W3118" s="697"/>
    </row>
    <row r="3119" spans="1:23" s="696" customFormat="1" ht="13.5" customHeight="1" outlineLevel="1">
      <c r="A3119" s="425"/>
      <c r="B3119" s="170">
        <f t="shared" si="50"/>
        <v>3112</v>
      </c>
      <c r="C3119" s="466"/>
      <c r="D3119" s="451">
        <v>8595057662117</v>
      </c>
      <c r="E3119" s="535" t="s">
        <v>3945</v>
      </c>
      <c r="F3119" s="699" t="s">
        <v>7130</v>
      </c>
      <c r="G3119" s="715" t="s">
        <v>8567</v>
      </c>
      <c r="H3119" s="723">
        <v>20</v>
      </c>
      <c r="I3119" s="684">
        <v>0.77300000000000002</v>
      </c>
      <c r="J3119" s="684">
        <v>0.25</v>
      </c>
      <c r="K3119" s="684" t="s">
        <v>9173</v>
      </c>
      <c r="L3119" s="445">
        <v>10115.969519752871</v>
      </c>
      <c r="M3119" s="446">
        <f>L3119*ЗМІСТ!$E$13/1000*1.2</f>
        <v>637.95188323857178</v>
      </c>
      <c r="N3119" s="874"/>
      <c r="O3119" s="875"/>
      <c r="P3119" s="1033"/>
      <c r="Q3119" s="887"/>
      <c r="R3119" s="672"/>
      <c r="S3119" s="670"/>
      <c r="T3119" s="671"/>
      <c r="U3119" s="425"/>
      <c r="V3119" s="697"/>
      <c r="W3119" s="697"/>
    </row>
    <row r="3120" spans="1:23" s="696" customFormat="1" ht="13.5" customHeight="1" outlineLevel="1">
      <c r="A3120" s="425"/>
      <c r="B3120" s="170">
        <f t="shared" si="50"/>
        <v>3113</v>
      </c>
      <c r="C3120" s="466"/>
      <c r="D3120" s="451">
        <v>8595057662124</v>
      </c>
      <c r="E3120" s="535" t="s">
        <v>3947</v>
      </c>
      <c r="F3120" s="699" t="s">
        <v>7133</v>
      </c>
      <c r="G3120" s="715" t="s">
        <v>8567</v>
      </c>
      <c r="H3120" s="723">
        <v>20</v>
      </c>
      <c r="I3120" s="684">
        <v>0.746</v>
      </c>
      <c r="J3120" s="684">
        <v>0.32500000000000001</v>
      </c>
      <c r="K3120" s="684" t="s">
        <v>9173</v>
      </c>
      <c r="L3120" s="445">
        <v>10574.375925814371</v>
      </c>
      <c r="M3120" s="446">
        <f>L3120*ЗМІСТ!$E$13/1000*1.2</f>
        <v>666.86075148540931</v>
      </c>
      <c r="N3120" s="874"/>
      <c r="O3120" s="875"/>
      <c r="P3120" s="1033"/>
      <c r="Q3120" s="887"/>
      <c r="R3120" s="672"/>
      <c r="S3120" s="670"/>
      <c r="T3120" s="671"/>
      <c r="U3120" s="425"/>
      <c r="V3120" s="697"/>
      <c r="W3120" s="697"/>
    </row>
    <row r="3121" spans="1:23" s="696" customFormat="1" ht="13.5" customHeight="1" outlineLevel="1">
      <c r="A3121" s="425"/>
      <c r="B3121" s="170">
        <f t="shared" si="50"/>
        <v>3114</v>
      </c>
      <c r="C3121" s="466"/>
      <c r="D3121" s="451">
        <v>8595057662148</v>
      </c>
      <c r="E3121" s="535" t="s">
        <v>3949</v>
      </c>
      <c r="F3121" s="699" t="s">
        <v>7135</v>
      </c>
      <c r="G3121" s="715" t="s">
        <v>8567</v>
      </c>
      <c r="H3121" s="723">
        <v>10</v>
      </c>
      <c r="I3121" s="684">
        <v>0.99050000000000005</v>
      </c>
      <c r="J3121" s="684">
        <v>0.84499999999999997</v>
      </c>
      <c r="K3121" s="684" t="s">
        <v>9173</v>
      </c>
      <c r="L3121" s="445">
        <v>13389.860589855285</v>
      </c>
      <c r="M3121" s="446">
        <f>L3121*ЗМІСТ!$E$13/1000*1.2</f>
        <v>844.41602586093927</v>
      </c>
      <c r="N3121" s="874"/>
      <c r="O3121" s="875"/>
      <c r="P3121" s="1033"/>
      <c r="Q3121" s="887"/>
      <c r="R3121" s="672"/>
      <c r="S3121" s="670"/>
      <c r="T3121" s="671"/>
      <c r="U3121" s="425"/>
      <c r="V3121" s="697"/>
      <c r="W3121" s="697"/>
    </row>
    <row r="3122" spans="1:23" s="696" customFormat="1" ht="13.5" customHeight="1" outlineLevel="1">
      <c r="A3122" s="425"/>
      <c r="B3122" s="170">
        <f t="shared" si="50"/>
        <v>3115</v>
      </c>
      <c r="C3122" s="466"/>
      <c r="D3122" s="451">
        <v>8595057633469</v>
      </c>
      <c r="E3122" s="535" t="s">
        <v>4022</v>
      </c>
      <c r="F3122" s="699" t="s">
        <v>4023</v>
      </c>
      <c r="G3122" s="715" t="s">
        <v>8567</v>
      </c>
      <c r="H3122" s="723">
        <v>30</v>
      </c>
      <c r="I3122" s="684">
        <v>1.73</v>
      </c>
      <c r="J3122" s="684">
        <v>0.57499999999999996</v>
      </c>
      <c r="K3122" s="684" t="s">
        <v>9173</v>
      </c>
      <c r="L3122" s="445">
        <v>10578.752312384378</v>
      </c>
      <c r="M3122" s="446">
        <f>L3122*ЗМІСТ!$E$13/1000*1.2</f>
        <v>667.13674322783834</v>
      </c>
      <c r="N3122" s="874"/>
      <c r="O3122" s="875"/>
      <c r="P3122" s="1033"/>
      <c r="Q3122" s="887"/>
      <c r="R3122" s="672"/>
      <c r="S3122" s="670"/>
      <c r="T3122" s="671"/>
      <c r="U3122" s="425"/>
      <c r="V3122" s="697"/>
      <c r="W3122" s="697"/>
    </row>
    <row r="3123" spans="1:23" s="696" customFormat="1" ht="13.5" customHeight="1" outlineLevel="1">
      <c r="A3123" s="425"/>
      <c r="B3123" s="170">
        <f t="shared" si="50"/>
        <v>3116</v>
      </c>
      <c r="C3123" s="466"/>
      <c r="D3123" s="451">
        <v>8595057632103</v>
      </c>
      <c r="E3123" s="535" t="s">
        <v>4030</v>
      </c>
      <c r="F3123" s="699" t="s">
        <v>4031</v>
      </c>
      <c r="G3123" s="715" t="s">
        <v>8567</v>
      </c>
      <c r="H3123" s="723">
        <v>12</v>
      </c>
      <c r="I3123" s="684">
        <v>2.5</v>
      </c>
      <c r="J3123" s="684">
        <v>1.1812499999999999</v>
      </c>
      <c r="K3123" s="684" t="s">
        <v>9173</v>
      </c>
      <c r="L3123" s="445">
        <v>16265.940250000451</v>
      </c>
      <c r="M3123" s="446">
        <f>L3123*ЗМІСТ!$E$13/1000*1.2</f>
        <v>1025.7926533755883</v>
      </c>
      <c r="N3123" s="874"/>
      <c r="O3123" s="875"/>
      <c r="P3123" s="1033"/>
      <c r="Q3123" s="887"/>
      <c r="R3123" s="672"/>
      <c r="S3123" s="670"/>
      <c r="T3123" s="671"/>
      <c r="U3123" s="425"/>
      <c r="V3123" s="697"/>
      <c r="W3123" s="697"/>
    </row>
    <row r="3124" spans="1:23" s="696" customFormat="1" ht="13.5" customHeight="1" outlineLevel="1">
      <c r="A3124" s="425"/>
      <c r="B3124" s="170">
        <f t="shared" si="50"/>
        <v>3117</v>
      </c>
      <c r="C3124" s="466"/>
      <c r="D3124" s="451">
        <v>8595057675445</v>
      </c>
      <c r="E3124" s="535" t="s">
        <v>4123</v>
      </c>
      <c r="F3124" s="699" t="s">
        <v>7358</v>
      </c>
      <c r="G3124" s="715" t="s">
        <v>8568</v>
      </c>
      <c r="H3124" s="723">
        <v>8</v>
      </c>
      <c r="I3124" s="684">
        <v>0.50580000000000003</v>
      </c>
      <c r="J3124" s="684">
        <v>1.5435000000000001</v>
      </c>
      <c r="K3124" s="684" t="s">
        <v>9173</v>
      </c>
      <c r="L3124" s="445">
        <v>0</v>
      </c>
      <c r="M3124" s="446">
        <f>L3124*ЗМІСТ!$E$13/1000*1.2</f>
        <v>0</v>
      </c>
      <c r="N3124" s="447" t="s">
        <v>3480</v>
      </c>
      <c r="O3124" s="875"/>
      <c r="P3124" s="1033"/>
      <c r="Q3124" s="887"/>
      <c r="R3124" s="672"/>
      <c r="S3124" s="670"/>
      <c r="T3124" s="671"/>
      <c r="U3124" s="425"/>
      <c r="V3124" s="697"/>
      <c r="W3124" s="697"/>
    </row>
    <row r="3125" spans="1:23" s="696" customFormat="1" ht="13.5" customHeight="1" outlineLevel="1">
      <c r="A3125" s="425"/>
      <c r="B3125" s="170">
        <f t="shared" si="50"/>
        <v>3118</v>
      </c>
      <c r="C3125" s="466"/>
      <c r="D3125" s="451">
        <v>8595057669383</v>
      </c>
      <c r="E3125" s="535" t="s">
        <v>4124</v>
      </c>
      <c r="F3125" s="699" t="s">
        <v>7359</v>
      </c>
      <c r="G3125" s="715" t="s">
        <v>8568</v>
      </c>
      <c r="H3125" s="723">
        <v>1</v>
      </c>
      <c r="I3125" s="684">
        <v>0.78400000000000003</v>
      </c>
      <c r="J3125" s="684">
        <v>10.754486999999999</v>
      </c>
      <c r="K3125" s="684" t="s">
        <v>9173</v>
      </c>
      <c r="L3125" s="445">
        <v>18259.098697940095</v>
      </c>
      <c r="M3125" s="446">
        <f>L3125*ЗМІСТ!$E$13/1000*1.2</f>
        <v>1151.4888788311023</v>
      </c>
      <c r="N3125" s="874"/>
      <c r="O3125" s="875"/>
      <c r="P3125" s="1033"/>
      <c r="Q3125" s="887"/>
      <c r="R3125" s="672"/>
      <c r="S3125" s="670"/>
      <c r="T3125" s="671"/>
      <c r="U3125" s="425"/>
      <c r="V3125" s="697"/>
      <c r="W3125" s="697"/>
    </row>
    <row r="3126" spans="1:23" s="696" customFormat="1" ht="13.5" customHeight="1" outlineLevel="1">
      <c r="A3126" s="425"/>
      <c r="B3126" s="170">
        <f t="shared" si="50"/>
        <v>3119</v>
      </c>
      <c r="C3126" s="466"/>
      <c r="D3126" s="451">
        <v>8595057669390</v>
      </c>
      <c r="E3126" s="535" t="s">
        <v>4126</v>
      </c>
      <c r="F3126" s="699" t="s">
        <v>7361</v>
      </c>
      <c r="G3126" s="715" t="s">
        <v>8568</v>
      </c>
      <c r="H3126" s="723">
        <v>1</v>
      </c>
      <c r="I3126" s="684">
        <v>1.032</v>
      </c>
      <c r="J3126" s="684">
        <v>21.339611999999999</v>
      </c>
      <c r="K3126" s="684" t="s">
        <v>9173</v>
      </c>
      <c r="L3126" s="445">
        <v>20965.587782497772</v>
      </c>
      <c r="M3126" s="446">
        <f>L3126*ЗМІСТ!$E$13/1000*1.2</f>
        <v>1322.1704734213945</v>
      </c>
      <c r="N3126" s="874"/>
      <c r="O3126" s="875"/>
      <c r="P3126" s="1033"/>
      <c r="Q3126" s="887"/>
      <c r="R3126" s="672"/>
      <c r="S3126" s="670"/>
      <c r="T3126" s="671"/>
      <c r="U3126" s="425"/>
      <c r="V3126" s="697"/>
      <c r="W3126" s="697"/>
    </row>
    <row r="3127" spans="1:23" s="696" customFormat="1" ht="13.5" customHeight="1" outlineLevel="1">
      <c r="A3127" s="425"/>
      <c r="B3127" s="170">
        <f t="shared" si="50"/>
        <v>3120</v>
      </c>
      <c r="C3127" s="466"/>
      <c r="D3127" s="451">
        <v>8595057675865</v>
      </c>
      <c r="E3127" s="535" t="s">
        <v>4128</v>
      </c>
      <c r="F3127" s="699" t="s">
        <v>7363</v>
      </c>
      <c r="G3127" s="715" t="s">
        <v>8568</v>
      </c>
      <c r="H3127" s="723">
        <v>1</v>
      </c>
      <c r="I3127" s="684">
        <v>1.49</v>
      </c>
      <c r="J3127" s="684">
        <v>42.509861999999998</v>
      </c>
      <c r="K3127" s="684" t="s">
        <v>9173</v>
      </c>
      <c r="L3127" s="445">
        <v>25362.78168290394</v>
      </c>
      <c r="M3127" s="446">
        <f>L3127*ЗМІСТ!$E$13/1000*1.2</f>
        <v>1599.4744060055846</v>
      </c>
      <c r="N3127" s="874"/>
      <c r="O3127" s="875"/>
      <c r="P3127" s="1033"/>
      <c r="Q3127" s="887"/>
      <c r="R3127" s="672"/>
      <c r="S3127" s="670"/>
      <c r="T3127" s="671"/>
      <c r="U3127" s="425"/>
      <c r="V3127" s="697"/>
      <c r="W3127" s="697"/>
    </row>
    <row r="3128" spans="1:23" s="696" customFormat="1" ht="13.5" customHeight="1" outlineLevel="1">
      <c r="A3128" s="425"/>
      <c r="B3128" s="170">
        <f t="shared" si="50"/>
        <v>3121</v>
      </c>
      <c r="C3128" s="466"/>
      <c r="D3128" s="451">
        <v>8595057669406</v>
      </c>
      <c r="E3128" s="535" t="s">
        <v>4130</v>
      </c>
      <c r="F3128" s="699" t="s">
        <v>7365</v>
      </c>
      <c r="G3128" s="715" t="s">
        <v>8568</v>
      </c>
      <c r="H3128" s="723">
        <v>1</v>
      </c>
      <c r="I3128" s="684">
        <v>0.5</v>
      </c>
      <c r="J3128" s="684">
        <v>7.3762869999999996</v>
      </c>
      <c r="K3128" s="684" t="s">
        <v>9173</v>
      </c>
      <c r="L3128" s="445">
        <v>15792.31452322324</v>
      </c>
      <c r="M3128" s="446">
        <f>L3128*ЗМІСТ!$E$13/1000*1.2</f>
        <v>995.92399632222669</v>
      </c>
      <c r="N3128" s="874"/>
      <c r="O3128" s="875"/>
      <c r="P3128" s="1033"/>
      <c r="Q3128" s="887"/>
      <c r="R3128" s="672"/>
      <c r="S3128" s="670"/>
      <c r="T3128" s="671"/>
      <c r="U3128" s="425"/>
      <c r="V3128" s="697"/>
      <c r="W3128" s="697"/>
    </row>
    <row r="3129" spans="1:23" s="696" customFormat="1" ht="13.5" customHeight="1" outlineLevel="1">
      <c r="A3129" s="425"/>
      <c r="B3129" s="170">
        <f t="shared" si="50"/>
        <v>3122</v>
      </c>
      <c r="C3129" s="466"/>
      <c r="D3129" s="451">
        <v>8595057669413</v>
      </c>
      <c r="E3129" s="535" t="s">
        <v>4132</v>
      </c>
      <c r="F3129" s="699" t="s">
        <v>7367</v>
      </c>
      <c r="G3129" s="715" t="s">
        <v>8568</v>
      </c>
      <c r="H3129" s="723">
        <v>1</v>
      </c>
      <c r="I3129" s="684">
        <v>0.752</v>
      </c>
      <c r="J3129" s="684">
        <v>14.636412</v>
      </c>
      <c r="K3129" s="684" t="s">
        <v>9173</v>
      </c>
      <c r="L3129" s="445">
        <v>18987.992662399614</v>
      </c>
      <c r="M3129" s="446">
        <f>L3129*ЗМІСТ!$E$13/1000*1.2</f>
        <v>1197.4557311827432</v>
      </c>
      <c r="N3129" s="874"/>
      <c r="O3129" s="875"/>
      <c r="P3129" s="1033"/>
      <c r="Q3129" s="887"/>
      <c r="R3129" s="672"/>
      <c r="S3129" s="670"/>
      <c r="T3129" s="671"/>
      <c r="U3129" s="425"/>
      <c r="V3129" s="697"/>
      <c r="W3129" s="697"/>
    </row>
    <row r="3130" spans="1:23" s="696" customFormat="1" ht="13.5" customHeight="1" outlineLevel="1">
      <c r="A3130" s="425"/>
      <c r="B3130" s="170">
        <f t="shared" si="50"/>
        <v>3123</v>
      </c>
      <c r="C3130" s="466"/>
      <c r="D3130" s="451">
        <v>8595057669420</v>
      </c>
      <c r="E3130" s="535" t="s">
        <v>4134</v>
      </c>
      <c r="F3130" s="699" t="s">
        <v>7369</v>
      </c>
      <c r="G3130" s="715" t="s">
        <v>8568</v>
      </c>
      <c r="H3130" s="723">
        <v>1</v>
      </c>
      <c r="I3130" s="684">
        <v>0.4</v>
      </c>
      <c r="J3130" s="684">
        <v>3.717184</v>
      </c>
      <c r="K3130" s="684" t="s">
        <v>9173</v>
      </c>
      <c r="L3130" s="445">
        <v>14792.557436116283</v>
      </c>
      <c r="M3130" s="446">
        <f>L3130*ЗМІСТ!$E$13/1000*1.2</f>
        <v>932.87547534204737</v>
      </c>
      <c r="N3130" s="874"/>
      <c r="O3130" s="875"/>
      <c r="P3130" s="1033"/>
      <c r="Q3130" s="887"/>
      <c r="R3130" s="672"/>
      <c r="S3130" s="670"/>
      <c r="T3130" s="671"/>
      <c r="U3130" s="425"/>
      <c r="V3130" s="697"/>
      <c r="W3130" s="697"/>
    </row>
    <row r="3131" spans="1:23" s="696" customFormat="1" ht="13.5" customHeight="1" outlineLevel="1">
      <c r="A3131" s="425"/>
      <c r="B3131" s="170">
        <f t="shared" si="50"/>
        <v>3124</v>
      </c>
      <c r="C3131" s="466"/>
      <c r="D3131" s="451">
        <v>8595057653788</v>
      </c>
      <c r="E3131" s="535" t="s">
        <v>4136</v>
      </c>
      <c r="F3131" s="699" t="s">
        <v>7371</v>
      </c>
      <c r="G3131" s="715" t="s">
        <v>8568</v>
      </c>
      <c r="H3131" s="723">
        <v>20</v>
      </c>
      <c r="I3131" s="684">
        <v>0.11459999999999999</v>
      </c>
      <c r="J3131" s="684">
        <v>7.0743799999999996E-2</v>
      </c>
      <c r="K3131" s="684" t="s">
        <v>9173</v>
      </c>
      <c r="L3131" s="445">
        <v>3123.2267103728136</v>
      </c>
      <c r="M3131" s="446">
        <f>L3131*ЗМІСТ!$E$13/1000*1.2</f>
        <v>196.96266954667746</v>
      </c>
      <c r="N3131" s="874"/>
      <c r="O3131" s="875"/>
      <c r="P3131" s="1033"/>
      <c r="Q3131" s="887"/>
      <c r="R3131" s="672"/>
      <c r="S3131" s="670"/>
      <c r="T3131" s="671"/>
      <c r="U3131" s="425"/>
      <c r="V3131" s="697"/>
      <c r="W3131" s="697"/>
    </row>
    <row r="3132" spans="1:23" s="696" customFormat="1" ht="13.5" customHeight="1" outlineLevel="1">
      <c r="A3132" s="425"/>
      <c r="B3132" s="170">
        <f t="shared" si="50"/>
        <v>3125</v>
      </c>
      <c r="C3132" s="466"/>
      <c r="D3132" s="451">
        <v>8595057676220</v>
      </c>
      <c r="E3132" s="535" t="s">
        <v>4143</v>
      </c>
      <c r="F3132" s="699" t="s">
        <v>7378</v>
      </c>
      <c r="G3132" s="715" t="s">
        <v>8568</v>
      </c>
      <c r="H3132" s="723">
        <v>1</v>
      </c>
      <c r="I3132" s="684">
        <v>1.351</v>
      </c>
      <c r="J3132" s="684">
        <v>19.927128</v>
      </c>
      <c r="K3132" s="684" t="s">
        <v>9173</v>
      </c>
      <c r="L3132" s="445">
        <v>24415.794204706424</v>
      </c>
      <c r="M3132" s="446">
        <f>L3132*ЗМІСТ!$E$13/1000*1.2</f>
        <v>1539.7537391985329</v>
      </c>
      <c r="N3132" s="874"/>
      <c r="O3132" s="875"/>
      <c r="P3132" s="1033"/>
      <c r="Q3132" s="887"/>
      <c r="R3132" s="672"/>
      <c r="S3132" s="670"/>
      <c r="T3132" s="671"/>
      <c r="U3132" s="425"/>
      <c r="V3132" s="697"/>
      <c r="W3132" s="697"/>
    </row>
    <row r="3133" spans="1:23" s="696" customFormat="1" ht="13.5" customHeight="1" outlineLevel="1">
      <c r="A3133" s="425"/>
      <c r="B3133" s="170">
        <f t="shared" si="50"/>
        <v>3126</v>
      </c>
      <c r="C3133" s="466"/>
      <c r="D3133" s="451">
        <v>8595057669437</v>
      </c>
      <c r="E3133" s="535" t="s">
        <v>4145</v>
      </c>
      <c r="F3133" s="699" t="s">
        <v>7380</v>
      </c>
      <c r="G3133" s="715" t="s">
        <v>8568</v>
      </c>
      <c r="H3133" s="723">
        <v>1</v>
      </c>
      <c r="I3133" s="684">
        <v>2.214</v>
      </c>
      <c r="J3133" s="684">
        <v>32.791877999999997</v>
      </c>
      <c r="K3133" s="684" t="s">
        <v>9173</v>
      </c>
      <c r="L3133" s="445">
        <v>33069.815573210421</v>
      </c>
      <c r="M3133" s="446">
        <f>L3133*ЗМІСТ!$E$13/1000*1.2</f>
        <v>2085.5095581384503</v>
      </c>
      <c r="N3133" s="874"/>
      <c r="O3133" s="875"/>
      <c r="P3133" s="1033"/>
      <c r="Q3133" s="887"/>
      <c r="R3133" s="672"/>
      <c r="S3133" s="670"/>
      <c r="T3133" s="671"/>
      <c r="U3133" s="425"/>
      <c r="V3133" s="697"/>
      <c r="W3133" s="697"/>
    </row>
    <row r="3134" spans="1:23" s="696" customFormat="1" ht="13.5" customHeight="1" outlineLevel="1">
      <c r="A3134" s="425"/>
      <c r="B3134" s="170">
        <f t="shared" si="50"/>
        <v>3127</v>
      </c>
      <c r="C3134" s="466"/>
      <c r="D3134" s="451">
        <v>8595057676268</v>
      </c>
      <c r="E3134" s="535" t="s">
        <v>4147</v>
      </c>
      <c r="F3134" s="699" t="s">
        <v>7382</v>
      </c>
      <c r="G3134" s="715" t="s">
        <v>8568</v>
      </c>
      <c r="H3134" s="723">
        <v>1</v>
      </c>
      <c r="I3134" s="684">
        <v>4.4829999999999997</v>
      </c>
      <c r="J3134" s="684">
        <v>68.083877999999999</v>
      </c>
      <c r="K3134" s="684" t="s">
        <v>9173</v>
      </c>
      <c r="L3134" s="445">
        <v>61488.664337227725</v>
      </c>
      <c r="M3134" s="446">
        <f>L3134*ЗМІСТ!$E$13/1000*1.2</f>
        <v>3877.711289576635</v>
      </c>
      <c r="N3134" s="874"/>
      <c r="O3134" s="875"/>
      <c r="P3134" s="1033"/>
      <c r="Q3134" s="887"/>
      <c r="R3134" s="672"/>
      <c r="S3134" s="670"/>
      <c r="T3134" s="671"/>
      <c r="U3134" s="425"/>
      <c r="V3134" s="697"/>
      <c r="W3134" s="697"/>
    </row>
    <row r="3135" spans="1:23" s="696" customFormat="1" ht="13.5" customHeight="1" outlineLevel="1">
      <c r="A3135" s="425"/>
      <c r="B3135" s="170">
        <f t="shared" si="50"/>
        <v>3128</v>
      </c>
      <c r="C3135" s="466"/>
      <c r="D3135" s="451">
        <v>8595057676329</v>
      </c>
      <c r="E3135" s="535" t="s">
        <v>4149</v>
      </c>
      <c r="F3135" s="699" t="s">
        <v>7384</v>
      </c>
      <c r="G3135" s="715" t="s">
        <v>8568</v>
      </c>
      <c r="H3135" s="723">
        <v>1</v>
      </c>
      <c r="I3135" s="684">
        <v>1</v>
      </c>
      <c r="J3135" s="684">
        <v>10.158928</v>
      </c>
      <c r="K3135" s="684" t="s">
        <v>9173</v>
      </c>
      <c r="L3135" s="445">
        <v>21029.390529125325</v>
      </c>
      <c r="M3135" s="446">
        <f>L3135*ЗМІСТ!$E$13/1000*1.2</f>
        <v>1326.1941196262749</v>
      </c>
      <c r="N3135" s="874"/>
      <c r="O3135" s="875"/>
      <c r="P3135" s="1033"/>
      <c r="Q3135" s="887"/>
      <c r="R3135" s="672"/>
      <c r="S3135" s="670"/>
      <c r="T3135" s="671"/>
      <c r="U3135" s="425"/>
      <c r="V3135" s="697"/>
      <c r="W3135" s="697"/>
    </row>
    <row r="3136" spans="1:23" s="696" customFormat="1" ht="13.5" customHeight="1" outlineLevel="1">
      <c r="A3136" s="425"/>
      <c r="B3136" s="170">
        <f t="shared" si="50"/>
        <v>3129</v>
      </c>
      <c r="C3136" s="466"/>
      <c r="D3136" s="451">
        <v>8595057676367</v>
      </c>
      <c r="E3136" s="535" t="s">
        <v>4151</v>
      </c>
      <c r="F3136" s="699" t="s">
        <v>7386</v>
      </c>
      <c r="G3136" s="715" t="s">
        <v>8568</v>
      </c>
      <c r="H3136" s="723">
        <v>1</v>
      </c>
      <c r="I3136" s="684">
        <v>1.8640000000000001</v>
      </c>
      <c r="J3136" s="684">
        <v>16.717428000000002</v>
      </c>
      <c r="K3136" s="684" t="s">
        <v>9173</v>
      </c>
      <c r="L3136" s="445">
        <v>24405.176921899321</v>
      </c>
      <c r="M3136" s="446">
        <f>L3136*ЗМІСТ!$E$13/1000*1.2</f>
        <v>1539.084172574351</v>
      </c>
      <c r="N3136" s="874"/>
      <c r="O3136" s="875"/>
      <c r="P3136" s="1033"/>
      <c r="Q3136" s="887"/>
      <c r="R3136" s="672"/>
      <c r="S3136" s="670"/>
      <c r="T3136" s="671"/>
      <c r="U3136" s="425"/>
      <c r="V3136" s="697"/>
      <c r="W3136" s="697"/>
    </row>
    <row r="3137" spans="1:23" s="696" customFormat="1" ht="13.5" customHeight="1" outlineLevel="1">
      <c r="A3137" s="425"/>
      <c r="B3137" s="170">
        <f t="shared" si="50"/>
        <v>3130</v>
      </c>
      <c r="C3137" s="466"/>
      <c r="D3137" s="451">
        <v>8595057676428</v>
      </c>
      <c r="E3137" s="535" t="s">
        <v>4153</v>
      </c>
      <c r="F3137" s="699" t="s">
        <v>7388</v>
      </c>
      <c r="G3137" s="715" t="s">
        <v>8568</v>
      </c>
      <c r="H3137" s="723">
        <v>1</v>
      </c>
      <c r="I3137" s="684">
        <v>0.73</v>
      </c>
      <c r="J3137" s="684">
        <v>7.4693319999999996</v>
      </c>
      <c r="K3137" s="684" t="s">
        <v>9173</v>
      </c>
      <c r="L3137" s="445">
        <v>17837.605887178848</v>
      </c>
      <c r="M3137" s="446">
        <f>L3137*ЗМІСТ!$E$13/1000*1.2</f>
        <v>1124.9079236521047</v>
      </c>
      <c r="N3137" s="874"/>
      <c r="O3137" s="875"/>
      <c r="P3137" s="1033"/>
      <c r="Q3137" s="887"/>
      <c r="R3137" s="672"/>
      <c r="S3137" s="670"/>
      <c r="T3137" s="671"/>
      <c r="U3137" s="425"/>
      <c r="V3137" s="697"/>
      <c r="W3137" s="697"/>
    </row>
    <row r="3138" spans="1:23" s="696" customFormat="1" ht="13.5" customHeight="1" outlineLevel="1">
      <c r="A3138" s="425"/>
      <c r="B3138" s="170">
        <f t="shared" si="50"/>
        <v>3131</v>
      </c>
      <c r="C3138" s="466"/>
      <c r="D3138" s="47">
        <v>8595057667167</v>
      </c>
      <c r="E3138" s="535" t="s">
        <v>4155</v>
      </c>
      <c r="F3138" s="699" t="s">
        <v>7390</v>
      </c>
      <c r="G3138" s="715" t="s">
        <v>8568</v>
      </c>
      <c r="H3138" s="723">
        <v>10</v>
      </c>
      <c r="I3138" s="684">
        <v>0.44500000000000001</v>
      </c>
      <c r="J3138" s="684">
        <v>1.4537249999999999</v>
      </c>
      <c r="K3138" s="684" t="s">
        <v>9173</v>
      </c>
      <c r="L3138" s="445">
        <v>13310.733689505996</v>
      </c>
      <c r="M3138" s="446">
        <f>L3138*ЗМІСТ!$E$13/1000*1.2</f>
        <v>839.42597967761583</v>
      </c>
      <c r="N3138" s="874"/>
      <c r="O3138" s="875"/>
      <c r="P3138" s="1033"/>
      <c r="Q3138" s="887"/>
      <c r="R3138" s="672"/>
      <c r="S3138" s="670"/>
      <c r="T3138" s="671"/>
      <c r="U3138" s="425"/>
      <c r="V3138" s="697"/>
      <c r="W3138" s="697"/>
    </row>
    <row r="3139" spans="1:23" s="696" customFormat="1" ht="13.5" customHeight="1" outlineLevel="1">
      <c r="A3139" s="425"/>
      <c r="B3139" s="170">
        <f t="shared" si="50"/>
        <v>3132</v>
      </c>
      <c r="C3139" s="466"/>
      <c r="D3139" s="47">
        <v>8595057654242</v>
      </c>
      <c r="E3139" s="535" t="s">
        <v>4156</v>
      </c>
      <c r="F3139" s="699" t="s">
        <v>7391</v>
      </c>
      <c r="G3139" s="715" t="s">
        <v>8568</v>
      </c>
      <c r="H3139" s="723">
        <v>15</v>
      </c>
      <c r="I3139" s="684">
        <v>0.58160000000000001</v>
      </c>
      <c r="J3139" s="684">
        <v>0.96914999999999996</v>
      </c>
      <c r="K3139" s="684" t="s">
        <v>9173</v>
      </c>
      <c r="L3139" s="445">
        <v>12848.218617652188</v>
      </c>
      <c r="M3139" s="446">
        <f>L3139*ЗМІСТ!$E$13/1000*1.2</f>
        <v>810.25800318863878</v>
      </c>
      <c r="N3139" s="874"/>
      <c r="O3139" s="875"/>
      <c r="P3139" s="1033"/>
      <c r="Q3139" s="887"/>
      <c r="R3139" s="672"/>
      <c r="S3139" s="670"/>
      <c r="T3139" s="671"/>
      <c r="U3139" s="425"/>
      <c r="V3139" s="697"/>
      <c r="W3139" s="697"/>
    </row>
    <row r="3140" spans="1:23" s="696" customFormat="1" ht="13.5" customHeight="1" outlineLevel="1">
      <c r="A3140" s="425"/>
      <c r="B3140" s="170">
        <f t="shared" si="50"/>
        <v>3133</v>
      </c>
      <c r="C3140" s="466"/>
      <c r="D3140" s="47">
        <v>8595057699045</v>
      </c>
      <c r="E3140" s="535" t="s">
        <v>4157</v>
      </c>
      <c r="F3140" s="699" t="s">
        <v>7392</v>
      </c>
      <c r="G3140" s="715" t="s">
        <v>8567</v>
      </c>
      <c r="H3140" s="723">
        <v>2</v>
      </c>
      <c r="I3140" s="684">
        <v>0.59</v>
      </c>
      <c r="J3140" s="684">
        <v>0.8</v>
      </c>
      <c r="K3140" s="684" t="s">
        <v>9173</v>
      </c>
      <c r="L3140" s="445">
        <v>5748.7983950980997</v>
      </c>
      <c r="M3140" s="446">
        <f>L3140*ЗМІСТ!$E$13/1000*1.2</f>
        <v>362.54130218072333</v>
      </c>
      <c r="N3140" s="874"/>
      <c r="O3140" s="875"/>
      <c r="P3140" s="1033"/>
      <c r="Q3140" s="887"/>
      <c r="R3140" s="672"/>
      <c r="S3140" s="670"/>
      <c r="T3140" s="671"/>
      <c r="U3140" s="425"/>
      <c r="V3140" s="697"/>
      <c r="W3140" s="697"/>
    </row>
    <row r="3141" spans="1:23" s="696" customFormat="1" ht="13.5" customHeight="1" outlineLevel="1">
      <c r="A3141" s="425"/>
      <c r="B3141" s="170">
        <f t="shared" si="50"/>
        <v>3134</v>
      </c>
      <c r="C3141" s="466"/>
      <c r="D3141" s="47">
        <v>8595057695719</v>
      </c>
      <c r="E3141" s="535" t="s">
        <v>4160</v>
      </c>
      <c r="F3141" s="699" t="s">
        <v>7395</v>
      </c>
      <c r="G3141" s="715" t="s">
        <v>8567</v>
      </c>
      <c r="H3141" s="723">
        <v>2</v>
      </c>
      <c r="I3141" s="684">
        <v>2.3029999999999999</v>
      </c>
      <c r="J3141" s="684">
        <v>12.5</v>
      </c>
      <c r="K3141" s="684" t="s">
        <v>9173</v>
      </c>
      <c r="L3141" s="445">
        <v>17798.505221986983</v>
      </c>
      <c r="M3141" s="446">
        <f>L3141*ЗМІСТ!$E$13/1000*1.2</f>
        <v>1122.4420855585513</v>
      </c>
      <c r="N3141" s="874"/>
      <c r="O3141" s="875"/>
      <c r="P3141" s="1033"/>
      <c r="Q3141" s="887"/>
      <c r="R3141" s="672"/>
      <c r="S3141" s="670"/>
      <c r="T3141" s="671"/>
      <c r="U3141" s="425"/>
      <c r="V3141" s="697"/>
      <c r="W3141" s="697"/>
    </row>
    <row r="3142" spans="1:23" s="696" customFormat="1" ht="13.5" customHeight="1" outlineLevel="1">
      <c r="A3142" s="425"/>
      <c r="B3142" s="170">
        <f t="shared" si="50"/>
        <v>3135</v>
      </c>
      <c r="C3142" s="466"/>
      <c r="D3142" s="47">
        <v>8595568918741</v>
      </c>
      <c r="E3142" s="535" t="s">
        <v>4161</v>
      </c>
      <c r="F3142" s="699" t="s">
        <v>7396</v>
      </c>
      <c r="G3142" s="715" t="s">
        <v>8567</v>
      </c>
      <c r="H3142" s="723">
        <v>2</v>
      </c>
      <c r="I3142" s="684">
        <v>3.6</v>
      </c>
      <c r="J3142" s="684">
        <v>12.5</v>
      </c>
      <c r="K3142" s="684" t="s">
        <v>9173</v>
      </c>
      <c r="L3142" s="445">
        <v>25765.592191168093</v>
      </c>
      <c r="M3142" s="446">
        <f>L3142*ЗМІСТ!$E$13/1000*1.2</f>
        <v>1624.8771834490738</v>
      </c>
      <c r="N3142" s="874"/>
      <c r="O3142" s="875"/>
      <c r="P3142" s="1033"/>
      <c r="Q3142" s="887"/>
      <c r="R3142" s="672"/>
      <c r="S3142" s="670"/>
      <c r="T3142" s="671"/>
      <c r="U3142" s="425"/>
      <c r="V3142" s="697"/>
      <c r="W3142" s="697"/>
    </row>
    <row r="3143" spans="1:23" s="696" customFormat="1" ht="13.5" customHeight="1" outlineLevel="1">
      <c r="A3143" s="425"/>
      <c r="B3143" s="170">
        <f t="shared" si="50"/>
        <v>3136</v>
      </c>
      <c r="C3143" s="466"/>
      <c r="D3143" s="47">
        <v>8595057695726</v>
      </c>
      <c r="E3143" s="535" t="s">
        <v>4164</v>
      </c>
      <c r="F3143" s="699" t="s">
        <v>7399</v>
      </c>
      <c r="G3143" s="715" t="s">
        <v>8567</v>
      </c>
      <c r="H3143" s="723">
        <v>2</v>
      </c>
      <c r="I3143" s="684">
        <v>3.44</v>
      </c>
      <c r="J3143" s="684">
        <v>25</v>
      </c>
      <c r="K3143" s="684" t="s">
        <v>9173</v>
      </c>
      <c r="L3143" s="445">
        <v>24796.299195265365</v>
      </c>
      <c r="M3143" s="446">
        <f>L3143*ЗМІСТ!$E$13/1000*1.2</f>
        <v>1563.7498450423438</v>
      </c>
      <c r="N3143" s="874"/>
      <c r="O3143" s="875"/>
      <c r="P3143" s="1033"/>
      <c r="Q3143" s="887"/>
      <c r="R3143" s="672"/>
      <c r="S3143" s="670"/>
      <c r="T3143" s="671"/>
      <c r="U3143" s="425"/>
      <c r="V3143" s="697"/>
      <c r="W3143" s="697"/>
    </row>
    <row r="3144" spans="1:23" s="696" customFormat="1" ht="13.5" customHeight="1" outlineLevel="1">
      <c r="A3144" s="425"/>
      <c r="B3144" s="170">
        <f t="shared" si="50"/>
        <v>3137</v>
      </c>
      <c r="C3144" s="466"/>
      <c r="D3144" s="47">
        <v>8595057695849</v>
      </c>
      <c r="E3144" s="535" t="s">
        <v>4165</v>
      </c>
      <c r="F3144" s="699" t="s">
        <v>7400</v>
      </c>
      <c r="G3144" s="715" t="s">
        <v>8567</v>
      </c>
      <c r="H3144" s="723">
        <v>2</v>
      </c>
      <c r="I3144" s="684">
        <v>4.8010000000000002</v>
      </c>
      <c r="J3144" s="684">
        <v>25</v>
      </c>
      <c r="K3144" s="684" t="s">
        <v>9173</v>
      </c>
      <c r="L3144" s="445">
        <v>34137.890774603169</v>
      </c>
      <c r="M3144" s="446">
        <f>L3144*ЗМІСТ!$E$13/1000*1.2</f>
        <v>2152.8664817470503</v>
      </c>
      <c r="N3144" s="874"/>
      <c r="O3144" s="875"/>
      <c r="P3144" s="1033"/>
      <c r="Q3144" s="887"/>
      <c r="R3144" s="672"/>
      <c r="S3144" s="670"/>
      <c r="T3144" s="671"/>
      <c r="U3144" s="425"/>
      <c r="V3144" s="697"/>
      <c r="W3144" s="697"/>
    </row>
    <row r="3145" spans="1:23" s="696" customFormat="1" ht="13.5" customHeight="1" outlineLevel="1">
      <c r="A3145" s="425"/>
      <c r="B3145" s="170">
        <f t="shared" si="50"/>
        <v>3138</v>
      </c>
      <c r="C3145" s="466"/>
      <c r="D3145" s="47">
        <v>8595057695740</v>
      </c>
      <c r="E3145" s="535" t="s">
        <v>4169</v>
      </c>
      <c r="F3145" s="699" t="s">
        <v>7404</v>
      </c>
      <c r="G3145" s="715" t="s">
        <v>8567</v>
      </c>
      <c r="H3145" s="723">
        <v>2</v>
      </c>
      <c r="I3145" s="684">
        <v>1.601</v>
      </c>
      <c r="J3145" s="684">
        <v>6.25</v>
      </c>
      <c r="K3145" s="684" t="s">
        <v>9173</v>
      </c>
      <c r="L3145" s="445">
        <v>12875.620474062358</v>
      </c>
      <c r="M3145" s="446">
        <f>L3145*ЗМІСТ!$E$13/1000*1.2</f>
        <v>811.98606947699261</v>
      </c>
      <c r="N3145" s="874"/>
      <c r="O3145" s="875"/>
      <c r="P3145" s="1033"/>
      <c r="Q3145" s="887"/>
      <c r="R3145" s="672"/>
      <c r="S3145" s="670"/>
      <c r="T3145" s="671"/>
      <c r="U3145" s="425"/>
      <c r="V3145" s="697"/>
      <c r="W3145" s="697"/>
    </row>
    <row r="3146" spans="1:23" s="696" customFormat="1" ht="13.5" customHeight="1" outlineLevel="1">
      <c r="A3146" s="425"/>
      <c r="B3146" s="170">
        <f t="shared" si="50"/>
        <v>3139</v>
      </c>
      <c r="C3146" s="466"/>
      <c r="D3146" s="47">
        <v>8595057695757</v>
      </c>
      <c r="E3146" s="535" t="s">
        <v>4173</v>
      </c>
      <c r="F3146" s="699" t="s">
        <v>7408</v>
      </c>
      <c r="G3146" s="715" t="s">
        <v>8567</v>
      </c>
      <c r="H3146" s="723">
        <v>2</v>
      </c>
      <c r="I3146" s="684">
        <v>2.92</v>
      </c>
      <c r="J3146" s="684">
        <v>12.5</v>
      </c>
      <c r="K3146" s="684" t="s">
        <v>9173</v>
      </c>
      <c r="L3146" s="445">
        <v>22597.099100354335</v>
      </c>
      <c r="M3146" s="446">
        <f>L3146*ЗМІСТ!$E$13/1000*1.2</f>
        <v>1425.0598421288896</v>
      </c>
      <c r="N3146" s="874"/>
      <c r="O3146" s="875"/>
      <c r="P3146" s="1033"/>
      <c r="Q3146" s="887"/>
      <c r="R3146" s="672"/>
      <c r="S3146" s="670"/>
      <c r="T3146" s="671"/>
      <c r="U3146" s="425"/>
      <c r="V3146" s="697"/>
      <c r="W3146" s="697"/>
    </row>
    <row r="3147" spans="1:23" s="696" customFormat="1" ht="13.5" customHeight="1" outlineLevel="1">
      <c r="A3147" s="425"/>
      <c r="B3147" s="170">
        <f t="shared" si="50"/>
        <v>3140</v>
      </c>
      <c r="C3147" s="466"/>
      <c r="D3147" s="47">
        <v>8595057695764</v>
      </c>
      <c r="E3147" s="535" t="s">
        <v>4176</v>
      </c>
      <c r="F3147" s="699" t="s">
        <v>7411</v>
      </c>
      <c r="G3147" s="715" t="s">
        <v>8567</v>
      </c>
      <c r="H3147" s="723">
        <v>2</v>
      </c>
      <c r="I3147" s="684">
        <v>1.252</v>
      </c>
      <c r="J3147" s="684">
        <v>3.1</v>
      </c>
      <c r="K3147" s="684" t="s">
        <v>9173</v>
      </c>
      <c r="L3147" s="445">
        <v>10169.391051012242</v>
      </c>
      <c r="M3147" s="446">
        <f>L3147*ЗМІСТ!$E$13/1000*1.2</f>
        <v>641.32085013846779</v>
      </c>
      <c r="N3147" s="874"/>
      <c r="O3147" s="875"/>
      <c r="P3147" s="1033"/>
      <c r="Q3147" s="887"/>
      <c r="R3147" s="672"/>
      <c r="S3147" s="670"/>
      <c r="T3147" s="671"/>
      <c r="U3147" s="425"/>
      <c r="V3147" s="697"/>
      <c r="W3147" s="697"/>
    </row>
    <row r="3148" spans="1:23" s="696" customFormat="1" ht="13.5" customHeight="1" outlineLevel="1">
      <c r="A3148" s="425"/>
      <c r="B3148" s="170">
        <f t="shared" si="50"/>
        <v>3141</v>
      </c>
      <c r="C3148" s="466"/>
      <c r="D3148" s="47">
        <v>8595057695771</v>
      </c>
      <c r="E3148" s="535" t="s">
        <v>4180</v>
      </c>
      <c r="F3148" s="699" t="s">
        <v>7415</v>
      </c>
      <c r="G3148" s="715" t="s">
        <v>8567</v>
      </c>
      <c r="H3148" s="723">
        <v>2</v>
      </c>
      <c r="I3148" s="684">
        <v>2.4849999999999999</v>
      </c>
      <c r="J3148" s="684">
        <v>12.5</v>
      </c>
      <c r="K3148" s="684" t="s">
        <v>9173</v>
      </c>
      <c r="L3148" s="445">
        <v>19145.698249960478</v>
      </c>
      <c r="M3148" s="446">
        <f>L3148*ЗМІСТ!$E$13/1000*1.2</f>
        <v>1207.4012511237875</v>
      </c>
      <c r="N3148" s="874"/>
      <c r="O3148" s="875"/>
      <c r="P3148" s="1033"/>
      <c r="Q3148" s="887"/>
      <c r="R3148" s="672"/>
      <c r="S3148" s="670"/>
      <c r="T3148" s="671"/>
      <c r="U3148" s="425"/>
      <c r="V3148" s="697"/>
      <c r="W3148" s="697"/>
    </row>
    <row r="3149" spans="1:23" s="696" customFormat="1" ht="13.5" customHeight="1" outlineLevel="1">
      <c r="A3149" s="425"/>
      <c r="B3149" s="170">
        <f t="shared" si="50"/>
        <v>3142</v>
      </c>
      <c r="C3149" s="466"/>
      <c r="D3149" s="47">
        <v>8595057693678</v>
      </c>
      <c r="E3149" s="535" t="s">
        <v>4183</v>
      </c>
      <c r="F3149" s="699" t="s">
        <v>7418</v>
      </c>
      <c r="G3149" s="715" t="s">
        <v>8567</v>
      </c>
      <c r="H3149" s="723">
        <v>2</v>
      </c>
      <c r="I3149" s="684">
        <v>3.44</v>
      </c>
      <c r="J3149" s="684">
        <v>25</v>
      </c>
      <c r="K3149" s="684" t="s">
        <v>9173</v>
      </c>
      <c r="L3149" s="445">
        <v>24264.290908947773</v>
      </c>
      <c r="M3149" s="446">
        <f>L3149*ЗМІСТ!$E$13/1000*1.2</f>
        <v>1530.1993595953365</v>
      </c>
      <c r="N3149" s="874"/>
      <c r="O3149" s="875"/>
      <c r="P3149" s="1033"/>
      <c r="Q3149" s="887"/>
      <c r="R3149" s="672"/>
      <c r="S3149" s="670"/>
      <c r="T3149" s="671"/>
      <c r="U3149" s="425"/>
      <c r="V3149" s="697"/>
      <c r="W3149" s="697"/>
    </row>
    <row r="3150" spans="1:23" s="696" customFormat="1" ht="13.5" customHeight="1" outlineLevel="1">
      <c r="A3150" s="425"/>
      <c r="B3150" s="170">
        <f t="shared" si="50"/>
        <v>3143</v>
      </c>
      <c r="C3150" s="466"/>
      <c r="D3150" s="47">
        <v>8595057693685</v>
      </c>
      <c r="E3150" s="535" t="s">
        <v>4186</v>
      </c>
      <c r="F3150" s="699" t="s">
        <v>7421</v>
      </c>
      <c r="G3150" s="715" t="s">
        <v>8567</v>
      </c>
      <c r="H3150" s="723">
        <v>2</v>
      </c>
      <c r="I3150" s="684">
        <v>1.84</v>
      </c>
      <c r="J3150" s="684">
        <v>6.25</v>
      </c>
      <c r="K3150" s="684" t="s">
        <v>9173</v>
      </c>
      <c r="L3150" s="445">
        <v>13853.421948313417</v>
      </c>
      <c r="M3150" s="446">
        <f>L3150*ЗМІСТ!$E$13/1000*1.2</f>
        <v>873.64998520092547</v>
      </c>
      <c r="N3150" s="874"/>
      <c r="O3150" s="875"/>
      <c r="P3150" s="1033"/>
      <c r="Q3150" s="887"/>
      <c r="R3150" s="672"/>
      <c r="S3150" s="670"/>
      <c r="T3150" s="671"/>
      <c r="U3150" s="425"/>
      <c r="V3150" s="697"/>
      <c r="W3150" s="697"/>
    </row>
    <row r="3151" spans="1:23" s="696" customFormat="1" ht="13.5" customHeight="1" outlineLevel="1">
      <c r="A3151" s="425"/>
      <c r="B3151" s="170">
        <f t="shared" si="50"/>
        <v>3144</v>
      </c>
      <c r="C3151" s="466"/>
      <c r="D3151" s="47">
        <v>8595057695801</v>
      </c>
      <c r="E3151" s="535" t="s">
        <v>5000</v>
      </c>
      <c r="F3151" s="699" t="s">
        <v>7425</v>
      </c>
      <c r="G3151" s="715" t="s">
        <v>8567</v>
      </c>
      <c r="H3151" s="752">
        <v>2.1</v>
      </c>
      <c r="I3151" s="684">
        <v>3.504</v>
      </c>
      <c r="J3151" s="684">
        <v>12.5</v>
      </c>
      <c r="K3151" s="684" t="s">
        <v>9173</v>
      </c>
      <c r="L3151" s="445">
        <v>26020.965330471859</v>
      </c>
      <c r="M3151" s="446">
        <f>L3151*ЗМІСТ!$E$13/1000*1.2</f>
        <v>1640.9819942464244</v>
      </c>
      <c r="N3151" s="874"/>
      <c r="O3151" s="875"/>
      <c r="P3151" s="1033"/>
      <c r="Q3151" s="887"/>
      <c r="R3151" s="672"/>
      <c r="S3151" s="670"/>
      <c r="T3151" s="671"/>
      <c r="U3151" s="425"/>
      <c r="V3151" s="697"/>
      <c r="W3151" s="697"/>
    </row>
    <row r="3152" spans="1:23" s="696" customFormat="1" ht="13.5" customHeight="1" outlineLevel="1">
      <c r="A3152" s="425"/>
      <c r="B3152" s="170">
        <f t="shared" si="50"/>
        <v>3145</v>
      </c>
      <c r="C3152" s="466"/>
      <c r="D3152" s="47">
        <v>8595057695825</v>
      </c>
      <c r="E3152" s="535" t="s">
        <v>4192</v>
      </c>
      <c r="F3152" s="699" t="s">
        <v>7428</v>
      </c>
      <c r="G3152" s="715" t="s">
        <v>8567</v>
      </c>
      <c r="H3152" s="723">
        <v>2</v>
      </c>
      <c r="I3152" s="684">
        <v>1.3620000000000001</v>
      </c>
      <c r="J3152" s="684">
        <v>3.1</v>
      </c>
      <c r="K3152" s="684" t="s">
        <v>9173</v>
      </c>
      <c r="L3152" s="445">
        <v>10628.682471035012</v>
      </c>
      <c r="M3152" s="446">
        <f>L3152*ЗМІСТ!$E$13/1000*1.2</f>
        <v>670.28553076415653</v>
      </c>
      <c r="N3152" s="874"/>
      <c r="O3152" s="875"/>
      <c r="P3152" s="1033"/>
      <c r="Q3152" s="887"/>
      <c r="R3152" s="672"/>
      <c r="S3152" s="670"/>
      <c r="T3152" s="671"/>
      <c r="U3152" s="425"/>
      <c r="V3152" s="697"/>
      <c r="W3152" s="697"/>
    </row>
    <row r="3153" spans="1:23" s="696" customFormat="1" ht="13.5" customHeight="1" outlineLevel="1">
      <c r="A3153" s="425"/>
      <c r="B3153" s="170">
        <f t="shared" si="50"/>
        <v>3146</v>
      </c>
      <c r="C3153" s="466"/>
      <c r="D3153" s="47">
        <v>8595057677838</v>
      </c>
      <c r="E3153" s="535" t="s">
        <v>4196</v>
      </c>
      <c r="F3153" s="699" t="s">
        <v>7432</v>
      </c>
      <c r="G3153" s="715" t="s">
        <v>8568</v>
      </c>
      <c r="H3153" s="723">
        <v>10</v>
      </c>
      <c r="I3153" s="684">
        <v>1.84</v>
      </c>
      <c r="J3153" s="684">
        <v>0.84</v>
      </c>
      <c r="K3153" s="684" t="s">
        <v>9173</v>
      </c>
      <c r="L3153" s="445">
        <v>37613.453720104073</v>
      </c>
      <c r="M3153" s="446">
        <f>L3153*ЗМІСТ!$E$13/1000*1.2</f>
        <v>2372.0488272520479</v>
      </c>
      <c r="N3153" s="874"/>
      <c r="O3153" s="875"/>
      <c r="P3153" s="1033"/>
      <c r="Q3153" s="887"/>
      <c r="R3153" s="672"/>
      <c r="S3153" s="670"/>
      <c r="T3153" s="671"/>
      <c r="U3153" s="425"/>
      <c r="V3153" s="697"/>
      <c r="W3153" s="697"/>
    </row>
    <row r="3154" spans="1:23" s="696" customFormat="1" ht="13.5" customHeight="1" outlineLevel="1">
      <c r="A3154" s="425"/>
      <c r="B3154" s="170">
        <f t="shared" si="50"/>
        <v>3147</v>
      </c>
      <c r="C3154" s="466"/>
      <c r="D3154" s="47">
        <v>8595057677845</v>
      </c>
      <c r="E3154" s="535" t="s">
        <v>4197</v>
      </c>
      <c r="F3154" s="699" t="s">
        <v>7433</v>
      </c>
      <c r="G3154" s="715" t="s">
        <v>8568</v>
      </c>
      <c r="H3154" s="723">
        <v>10</v>
      </c>
      <c r="I3154" s="684">
        <v>3.08</v>
      </c>
      <c r="J3154" s="684">
        <v>1.4</v>
      </c>
      <c r="K3154" s="684" t="s">
        <v>9173</v>
      </c>
      <c r="L3154" s="445">
        <v>63208.739652303077</v>
      </c>
      <c r="M3154" s="446">
        <f>L3154*ЗМІСТ!$E$13/1000*1.2</f>
        <v>3986.1858440344963</v>
      </c>
      <c r="N3154" s="874"/>
      <c r="O3154" s="875"/>
      <c r="P3154" s="1033"/>
      <c r="Q3154" s="887"/>
      <c r="R3154" s="672"/>
      <c r="S3154" s="670"/>
      <c r="T3154" s="671"/>
      <c r="U3154" s="425"/>
      <c r="V3154" s="697"/>
      <c r="W3154" s="697"/>
    </row>
    <row r="3155" spans="1:23" s="696" customFormat="1" ht="13.5" customHeight="1" outlineLevel="1">
      <c r="A3155" s="425"/>
      <c r="B3155" s="170">
        <f t="shared" si="50"/>
        <v>3148</v>
      </c>
      <c r="C3155" s="466"/>
      <c r="D3155" s="47">
        <v>8595057654235</v>
      </c>
      <c r="E3155" s="535" t="s">
        <v>4198</v>
      </c>
      <c r="F3155" s="699" t="s">
        <v>7434</v>
      </c>
      <c r="G3155" s="715" t="s">
        <v>8568</v>
      </c>
      <c r="H3155" s="723">
        <v>10</v>
      </c>
      <c r="I3155" s="684">
        <v>0.45</v>
      </c>
      <c r="J3155" s="684">
        <v>0.21</v>
      </c>
      <c r="K3155" s="684" t="s">
        <v>9173</v>
      </c>
      <c r="L3155" s="445">
        <v>11786.352000058143</v>
      </c>
      <c r="M3155" s="446">
        <f>L3155*ЗМІСТ!$E$13/1000*1.2</f>
        <v>743.29261671534664</v>
      </c>
      <c r="N3155" s="874"/>
      <c r="O3155" s="875"/>
      <c r="P3155" s="1033"/>
      <c r="Q3155" s="887"/>
      <c r="R3155" s="672"/>
      <c r="S3155" s="670"/>
      <c r="T3155" s="671"/>
      <c r="U3155" s="425"/>
      <c r="V3155" s="697"/>
      <c r="W3155" s="697"/>
    </row>
    <row r="3156" spans="1:23" s="696" customFormat="1" ht="13.5" customHeight="1" outlineLevel="1">
      <c r="A3156" s="425"/>
      <c r="B3156" s="170">
        <f t="shared" si="50"/>
        <v>3149</v>
      </c>
      <c r="C3156" s="466"/>
      <c r="D3156" s="47">
        <v>8595057677852</v>
      </c>
      <c r="E3156" s="535" t="s">
        <v>4199</v>
      </c>
      <c r="F3156" s="699" t="s">
        <v>7435</v>
      </c>
      <c r="G3156" s="715" t="s">
        <v>8568</v>
      </c>
      <c r="H3156" s="723">
        <v>10</v>
      </c>
      <c r="I3156" s="684">
        <v>0.94</v>
      </c>
      <c r="J3156" s="684">
        <v>0.42</v>
      </c>
      <c r="K3156" s="684" t="s">
        <v>9173</v>
      </c>
      <c r="L3156" s="445">
        <v>21145.942226698182</v>
      </c>
      <c r="M3156" s="446">
        <f>L3156*ЗМІСТ!$E$13/1000*1.2</f>
        <v>1333.5443172337377</v>
      </c>
      <c r="N3156" s="874"/>
      <c r="O3156" s="875"/>
      <c r="P3156" s="1033"/>
      <c r="Q3156" s="887"/>
      <c r="R3156" s="672"/>
      <c r="S3156" s="670"/>
      <c r="T3156" s="671"/>
      <c r="U3156" s="425"/>
      <c r="V3156" s="697"/>
      <c r="W3156" s="697"/>
    </row>
    <row r="3157" spans="1:23" s="696" customFormat="1" ht="13.5" customHeight="1" outlineLevel="1">
      <c r="A3157" s="425"/>
      <c r="B3157" s="170">
        <f t="shared" si="50"/>
        <v>3150</v>
      </c>
      <c r="C3157" s="466"/>
      <c r="D3157" s="47">
        <v>8595057677869</v>
      </c>
      <c r="E3157" s="535" t="s">
        <v>4200</v>
      </c>
      <c r="F3157" s="699" t="s">
        <v>7436</v>
      </c>
      <c r="G3157" s="715" t="s">
        <v>8568</v>
      </c>
      <c r="H3157" s="723">
        <v>10</v>
      </c>
      <c r="I3157" s="684">
        <v>1.24</v>
      </c>
      <c r="J3157" s="684">
        <v>0.56000000000000005</v>
      </c>
      <c r="K3157" s="684" t="s">
        <v>9173</v>
      </c>
      <c r="L3157" s="445">
        <v>27658.547132167194</v>
      </c>
      <c r="M3157" s="446">
        <f>L3157*ЗМІСТ!$E$13/1000*1.2</f>
        <v>1744.2541909754505</v>
      </c>
      <c r="N3157" s="874"/>
      <c r="O3157" s="875"/>
      <c r="P3157" s="1033"/>
      <c r="Q3157" s="887"/>
      <c r="R3157" s="672"/>
      <c r="S3157" s="670"/>
      <c r="T3157" s="671"/>
      <c r="U3157" s="425"/>
      <c r="V3157" s="697"/>
      <c r="W3157" s="697"/>
    </row>
    <row r="3158" spans="1:23" s="696" customFormat="1" ht="13.5" customHeight="1" outlineLevel="1">
      <c r="A3158" s="425"/>
      <c r="B3158" s="170">
        <f t="shared" si="50"/>
        <v>3151</v>
      </c>
      <c r="C3158" s="466"/>
      <c r="D3158" s="47">
        <v>8595057677906</v>
      </c>
      <c r="E3158" s="535" t="s">
        <v>4201</v>
      </c>
      <c r="F3158" s="699" t="s">
        <v>7437</v>
      </c>
      <c r="G3158" s="715" t="s">
        <v>8568</v>
      </c>
      <c r="H3158" s="723">
        <v>1</v>
      </c>
      <c r="I3158" s="684">
        <v>0.48099999999999998</v>
      </c>
      <c r="J3158" s="684">
        <v>5.1842519999999999</v>
      </c>
      <c r="K3158" s="684" t="s">
        <v>9173</v>
      </c>
      <c r="L3158" s="445">
        <v>12379.693749897791</v>
      </c>
      <c r="M3158" s="446">
        <f>L3158*ЗМІСТ!$E$13/1000*1.2</f>
        <v>780.71102589255418</v>
      </c>
      <c r="N3158" s="874"/>
      <c r="O3158" s="875"/>
      <c r="P3158" s="1033"/>
      <c r="Q3158" s="887"/>
      <c r="R3158" s="672"/>
      <c r="S3158" s="670"/>
      <c r="T3158" s="671"/>
      <c r="U3158" s="425"/>
      <c r="V3158" s="697"/>
      <c r="W3158" s="697"/>
    </row>
    <row r="3159" spans="1:23" s="696" customFormat="1" ht="13.5" customHeight="1" outlineLevel="1">
      <c r="A3159" s="425"/>
      <c r="B3159" s="170">
        <f t="shared" si="50"/>
        <v>3152</v>
      </c>
      <c r="C3159" s="466"/>
      <c r="D3159" s="47">
        <v>8595057669499</v>
      </c>
      <c r="E3159" s="535" t="s">
        <v>4203</v>
      </c>
      <c r="F3159" s="699" t="s">
        <v>7439</v>
      </c>
      <c r="G3159" s="715" t="s">
        <v>8568</v>
      </c>
      <c r="H3159" s="723">
        <v>1</v>
      </c>
      <c r="I3159" s="684">
        <v>0.88500000000000001</v>
      </c>
      <c r="J3159" s="684">
        <v>11.396868</v>
      </c>
      <c r="K3159" s="684" t="s">
        <v>9173</v>
      </c>
      <c r="L3159" s="445">
        <v>16537.708750106747</v>
      </c>
      <c r="M3159" s="446">
        <f>L3159*ЗМІСТ!$E$13/1000*1.2</f>
        <v>1042.9314185833318</v>
      </c>
      <c r="N3159" s="874"/>
      <c r="O3159" s="875"/>
      <c r="P3159" s="1033"/>
      <c r="Q3159" s="887"/>
      <c r="R3159" s="672"/>
      <c r="S3159" s="670"/>
      <c r="T3159" s="671"/>
      <c r="U3159" s="425"/>
      <c r="V3159" s="697"/>
      <c r="W3159" s="697"/>
    </row>
    <row r="3160" spans="1:23" s="696" customFormat="1" ht="13.5" customHeight="1" outlineLevel="1">
      <c r="A3160" s="425"/>
      <c r="B3160" s="170">
        <f t="shared" si="50"/>
        <v>3153</v>
      </c>
      <c r="C3160" s="466"/>
      <c r="D3160" s="47">
        <v>8595057677920</v>
      </c>
      <c r="E3160" s="535" t="s">
        <v>4205</v>
      </c>
      <c r="F3160" s="699" t="s">
        <v>7441</v>
      </c>
      <c r="G3160" s="715" t="s">
        <v>8568</v>
      </c>
      <c r="H3160" s="723">
        <v>1</v>
      </c>
      <c r="I3160" s="684">
        <v>1.88</v>
      </c>
      <c r="J3160" s="684">
        <v>30.572255999999999</v>
      </c>
      <c r="K3160" s="684" t="s">
        <v>9173</v>
      </c>
      <c r="L3160" s="445">
        <v>23576.595584301504</v>
      </c>
      <c r="M3160" s="446">
        <f>L3160*ЗМІСТ!$E$13/1000*1.2</f>
        <v>1486.8306516730963</v>
      </c>
      <c r="N3160" s="874"/>
      <c r="O3160" s="875"/>
      <c r="P3160" s="1033"/>
      <c r="Q3160" s="887"/>
      <c r="R3160" s="672"/>
      <c r="S3160" s="670"/>
      <c r="T3160" s="671"/>
      <c r="U3160" s="425"/>
      <c r="V3160" s="697"/>
      <c r="W3160" s="697"/>
    </row>
    <row r="3161" spans="1:23" s="696" customFormat="1" ht="13.5" customHeight="1" outlineLevel="1">
      <c r="A3161" s="425"/>
      <c r="B3161" s="170">
        <f t="shared" si="50"/>
        <v>3154</v>
      </c>
      <c r="C3161" s="466"/>
      <c r="D3161" s="47">
        <v>8595057677968</v>
      </c>
      <c r="E3161" s="535" t="s">
        <v>4207</v>
      </c>
      <c r="F3161" s="699" t="s">
        <v>7443</v>
      </c>
      <c r="G3161" s="715" t="s">
        <v>8568</v>
      </c>
      <c r="H3161" s="723">
        <v>1</v>
      </c>
      <c r="I3161" s="684">
        <v>0.33300000000000002</v>
      </c>
      <c r="J3161" s="684">
        <v>2.6429520000000002</v>
      </c>
      <c r="K3161" s="684" t="s">
        <v>9173</v>
      </c>
      <c r="L3161" s="445">
        <v>10089.027767189018</v>
      </c>
      <c r="M3161" s="446">
        <f>L3161*ЗМІСТ!$E$13/1000*1.2</f>
        <v>636.25283286556544</v>
      </c>
      <c r="N3161" s="874"/>
      <c r="O3161" s="875"/>
      <c r="P3161" s="1033"/>
      <c r="Q3161" s="887"/>
      <c r="R3161" s="672"/>
      <c r="S3161" s="670"/>
      <c r="T3161" s="671"/>
      <c r="U3161" s="425"/>
      <c r="V3161" s="697"/>
      <c r="W3161" s="697"/>
    </row>
    <row r="3162" spans="1:23" s="696" customFormat="1" ht="13.5" customHeight="1" outlineLevel="1">
      <c r="A3162" s="425"/>
      <c r="B3162" s="170">
        <f t="shared" si="50"/>
        <v>3155</v>
      </c>
      <c r="C3162" s="466"/>
      <c r="D3162" s="47">
        <v>8595057677982</v>
      </c>
      <c r="E3162" s="535" t="s">
        <v>4209</v>
      </c>
      <c r="F3162" s="699" t="s">
        <v>7445</v>
      </c>
      <c r="G3162" s="715" t="s">
        <v>8568</v>
      </c>
      <c r="H3162" s="723">
        <v>1</v>
      </c>
      <c r="I3162" s="684">
        <v>0.68600000000000005</v>
      </c>
      <c r="J3162" s="684">
        <v>5.810168</v>
      </c>
      <c r="K3162" s="684" t="s">
        <v>9173</v>
      </c>
      <c r="L3162" s="445">
        <v>13522.263434727072</v>
      </c>
      <c r="M3162" s="446">
        <f>L3162*ЗМІСТ!$E$13/1000*1.2</f>
        <v>852.76585768547852</v>
      </c>
      <c r="N3162" s="874"/>
      <c r="O3162" s="875"/>
      <c r="P3162" s="1033"/>
      <c r="Q3162" s="887"/>
      <c r="R3162" s="672"/>
      <c r="S3162" s="670"/>
      <c r="T3162" s="671"/>
      <c r="U3162" s="425"/>
      <c r="V3162" s="697"/>
      <c r="W3162" s="697"/>
    </row>
    <row r="3163" spans="1:23" s="696" customFormat="1" ht="13.5" customHeight="1" outlineLevel="1">
      <c r="A3163" s="425"/>
      <c r="B3163" s="170">
        <f t="shared" si="50"/>
        <v>3156</v>
      </c>
      <c r="C3163" s="466"/>
      <c r="D3163" s="47">
        <v>8595057678026</v>
      </c>
      <c r="E3163" s="535" t="s">
        <v>4211</v>
      </c>
      <c r="F3163" s="699" t="s">
        <v>7447</v>
      </c>
      <c r="G3163" s="715" t="s">
        <v>8568</v>
      </c>
      <c r="H3163" s="723">
        <v>1</v>
      </c>
      <c r="I3163" s="684">
        <v>0.23</v>
      </c>
      <c r="J3163" s="684">
        <v>1.491152</v>
      </c>
      <c r="K3163" s="684" t="s">
        <v>9173</v>
      </c>
      <c r="L3163" s="445">
        <v>8790.3018962980404</v>
      </c>
      <c r="M3163" s="446">
        <f>L3163*ЗМІСТ!$E$13/1000*1.2</f>
        <v>554.3501923398361</v>
      </c>
      <c r="N3163" s="874"/>
      <c r="O3163" s="875"/>
      <c r="P3163" s="1033"/>
      <c r="Q3163" s="887"/>
      <c r="R3163" s="672"/>
      <c r="S3163" s="670"/>
      <c r="T3163" s="671"/>
      <c r="U3163" s="425"/>
      <c r="V3163" s="697"/>
      <c r="W3163" s="697"/>
    </row>
    <row r="3164" spans="1:23" s="696" customFormat="1" ht="13.5" customHeight="1" outlineLevel="1">
      <c r="A3164" s="425"/>
      <c r="B3164" s="170">
        <f t="shared" si="50"/>
        <v>3157</v>
      </c>
      <c r="C3164" s="466"/>
      <c r="D3164" s="47">
        <v>8595057669512</v>
      </c>
      <c r="E3164" s="535" t="s">
        <v>4213</v>
      </c>
      <c r="F3164" s="699" t="s">
        <v>7449</v>
      </c>
      <c r="G3164" s="715" t="s">
        <v>8568</v>
      </c>
      <c r="H3164" s="723">
        <v>1</v>
      </c>
      <c r="I3164" s="684">
        <v>0.94</v>
      </c>
      <c r="J3164" s="684">
        <v>8.2849500000000003</v>
      </c>
      <c r="K3164" s="684" t="s">
        <v>9173</v>
      </c>
      <c r="L3164" s="445">
        <v>15560.012500022709</v>
      </c>
      <c r="M3164" s="446">
        <f>L3164*ЗМІСТ!$E$13/1000*1.2</f>
        <v>981.27413869943189</v>
      </c>
      <c r="N3164" s="874"/>
      <c r="O3164" s="875"/>
      <c r="P3164" s="1033"/>
      <c r="Q3164" s="887"/>
      <c r="R3164" s="672"/>
      <c r="S3164" s="670"/>
      <c r="T3164" s="671"/>
      <c r="U3164" s="425"/>
      <c r="V3164" s="697"/>
      <c r="W3164" s="697"/>
    </row>
    <row r="3165" spans="1:23" s="696" customFormat="1" ht="13.5" customHeight="1" outlineLevel="1">
      <c r="A3165" s="425"/>
      <c r="B3165" s="170">
        <f t="shared" si="50"/>
        <v>3158</v>
      </c>
      <c r="C3165" s="466"/>
      <c r="D3165" s="47">
        <v>8595057669529</v>
      </c>
      <c r="E3165" s="535" t="s">
        <v>4215</v>
      </c>
      <c r="F3165" s="699" t="s">
        <v>7451</v>
      </c>
      <c r="G3165" s="715" t="s">
        <v>8568</v>
      </c>
      <c r="H3165" s="723">
        <v>1</v>
      </c>
      <c r="I3165" s="684">
        <v>1.835</v>
      </c>
      <c r="J3165" s="684">
        <v>17.1462</v>
      </c>
      <c r="K3165" s="684" t="s">
        <v>9173</v>
      </c>
      <c r="L3165" s="445">
        <v>23206.141244967373</v>
      </c>
      <c r="M3165" s="446">
        <f>L3165*ЗМІСТ!$E$13/1000*1.2</f>
        <v>1463.468378490023</v>
      </c>
      <c r="N3165" s="874"/>
      <c r="O3165" s="875"/>
      <c r="P3165" s="1033"/>
      <c r="Q3165" s="887"/>
      <c r="R3165" s="672"/>
      <c r="S3165" s="670"/>
      <c r="T3165" s="671"/>
      <c r="U3165" s="425"/>
      <c r="V3165" s="697"/>
      <c r="W3165" s="697"/>
    </row>
    <row r="3166" spans="1:23" s="696" customFormat="1" ht="13.5" customHeight="1" outlineLevel="1">
      <c r="A3166" s="425"/>
      <c r="B3166" s="170">
        <f t="shared" si="50"/>
        <v>3159</v>
      </c>
      <c r="C3166" s="466"/>
      <c r="D3166" s="47">
        <v>8595057669536</v>
      </c>
      <c r="E3166" s="535" t="s">
        <v>4218</v>
      </c>
      <c r="F3166" s="699" t="s">
        <v>7454</v>
      </c>
      <c r="G3166" s="715" t="s">
        <v>8568</v>
      </c>
      <c r="H3166" s="723">
        <v>1</v>
      </c>
      <c r="I3166" s="684">
        <v>0.66900000000000004</v>
      </c>
      <c r="J3166" s="684">
        <v>4.2237</v>
      </c>
      <c r="K3166" s="684" t="s">
        <v>9173</v>
      </c>
      <c r="L3166" s="445">
        <v>13044.663652335235</v>
      </c>
      <c r="M3166" s="446">
        <f>L3166*ЗМІСТ!$E$13/1000*1.2</f>
        <v>822.64658142468488</v>
      </c>
      <c r="N3166" s="874"/>
      <c r="O3166" s="875"/>
      <c r="P3166" s="1033"/>
      <c r="Q3166" s="887"/>
      <c r="R3166" s="672"/>
      <c r="S3166" s="670"/>
      <c r="T3166" s="671"/>
      <c r="U3166" s="425"/>
      <c r="V3166" s="697"/>
      <c r="W3166" s="697"/>
    </row>
    <row r="3167" spans="1:23" s="696" customFormat="1" ht="13.5" customHeight="1" outlineLevel="1">
      <c r="A3167" s="425"/>
      <c r="B3167" s="170">
        <f t="shared" si="50"/>
        <v>3160</v>
      </c>
      <c r="C3167" s="466"/>
      <c r="D3167" s="47">
        <v>8595057669543</v>
      </c>
      <c r="E3167" s="535" t="s">
        <v>4220</v>
      </c>
      <c r="F3167" s="699" t="s">
        <v>7456</v>
      </c>
      <c r="G3167" s="715" t="s">
        <v>8568</v>
      </c>
      <c r="H3167" s="723">
        <v>1</v>
      </c>
      <c r="I3167" s="684">
        <v>1.444</v>
      </c>
      <c r="J3167" s="684">
        <v>8.7411999999999992</v>
      </c>
      <c r="K3167" s="684" t="s">
        <v>9173</v>
      </c>
      <c r="L3167" s="445">
        <v>19574.132390182793</v>
      </c>
      <c r="M3167" s="446">
        <f>L3167*ЗМІСТ!$E$13/1000*1.2</f>
        <v>1234.4199531933052</v>
      </c>
      <c r="N3167" s="874"/>
      <c r="O3167" s="875"/>
      <c r="P3167" s="1033"/>
      <c r="Q3167" s="887"/>
      <c r="R3167" s="672"/>
      <c r="S3167" s="670"/>
      <c r="T3167" s="671"/>
      <c r="U3167" s="425"/>
      <c r="V3167" s="697"/>
      <c r="W3167" s="697"/>
    </row>
    <row r="3168" spans="1:23" s="696" customFormat="1" ht="13.5" customHeight="1" outlineLevel="1">
      <c r="A3168" s="425"/>
      <c r="B3168" s="170">
        <f t="shared" si="50"/>
        <v>3161</v>
      </c>
      <c r="C3168" s="466"/>
      <c r="D3168" s="47">
        <v>8595057669550</v>
      </c>
      <c r="E3168" s="535" t="s">
        <v>4222</v>
      </c>
      <c r="F3168" s="699" t="s">
        <v>7458</v>
      </c>
      <c r="G3168" s="715" t="s">
        <v>8568</v>
      </c>
      <c r="H3168" s="723">
        <v>1</v>
      </c>
      <c r="I3168" s="684">
        <v>0.44600000000000001</v>
      </c>
      <c r="J3168" s="684">
        <v>2.5627680000000002</v>
      </c>
      <c r="K3168" s="684" t="s">
        <v>9173</v>
      </c>
      <c r="L3168" s="445">
        <v>10496.965168243663</v>
      </c>
      <c r="M3168" s="446">
        <f>L3168*ЗМІСТ!$E$13/1000*1.2</f>
        <v>661.97893185569137</v>
      </c>
      <c r="N3168" s="874"/>
      <c r="O3168" s="875"/>
      <c r="P3168" s="1033"/>
      <c r="Q3168" s="887"/>
      <c r="R3168" s="672"/>
      <c r="S3168" s="670"/>
      <c r="T3168" s="671"/>
      <c r="U3168" s="425"/>
      <c r="V3168" s="697"/>
      <c r="W3168" s="697"/>
    </row>
    <row r="3169" spans="1:23" s="696" customFormat="1" ht="13.5" customHeight="1" outlineLevel="1">
      <c r="A3169" s="425"/>
      <c r="B3169" s="170">
        <f t="shared" si="50"/>
        <v>3162</v>
      </c>
      <c r="C3169" s="466"/>
      <c r="D3169" s="47">
        <v>8595057659544</v>
      </c>
      <c r="E3169" s="535" t="s">
        <v>4224</v>
      </c>
      <c r="F3169" s="699" t="s">
        <v>7460</v>
      </c>
      <c r="G3169" s="715" t="s">
        <v>8568</v>
      </c>
      <c r="H3169" s="723">
        <v>100</v>
      </c>
      <c r="I3169" s="684">
        <v>6.5000000000000002E-2</v>
      </c>
      <c r="J3169" s="684">
        <v>5.1659999999999998E-2</v>
      </c>
      <c r="K3169" s="684" t="s">
        <v>9173</v>
      </c>
      <c r="L3169" s="445">
        <v>0</v>
      </c>
      <c r="M3169" s="446">
        <f>L3169*ЗМІСТ!$E$13/1000*1.2</f>
        <v>0</v>
      </c>
      <c r="N3169" s="447" t="s">
        <v>3480</v>
      </c>
      <c r="O3169" s="875"/>
      <c r="P3169" s="1033"/>
      <c r="Q3169" s="887"/>
      <c r="R3169" s="672"/>
      <c r="S3169" s="670"/>
      <c r="T3169" s="671"/>
      <c r="U3169" s="425"/>
      <c r="V3169" s="697"/>
      <c r="W3169" s="697"/>
    </row>
    <row r="3170" spans="1:23" s="696" customFormat="1" ht="13.5" customHeight="1" outlineLevel="1">
      <c r="A3170" s="425"/>
      <c r="B3170" s="170">
        <f t="shared" si="50"/>
        <v>3163</v>
      </c>
      <c r="C3170" s="466"/>
      <c r="D3170" s="47">
        <v>8595057659551</v>
      </c>
      <c r="E3170" s="535" t="s">
        <v>4226</v>
      </c>
      <c r="F3170" s="699" t="s">
        <v>7462</v>
      </c>
      <c r="G3170" s="715" t="s">
        <v>8568</v>
      </c>
      <c r="H3170" s="723">
        <v>150</v>
      </c>
      <c r="I3170" s="684">
        <v>9.9000000000000005E-2</v>
      </c>
      <c r="J3170" s="684">
        <v>5.4600000000000003E-2</v>
      </c>
      <c r="K3170" s="684" t="s">
        <v>9173</v>
      </c>
      <c r="L3170" s="445">
        <v>0</v>
      </c>
      <c r="M3170" s="446">
        <f>L3170*ЗМІСТ!$E$13/1000*1.2</f>
        <v>0</v>
      </c>
      <c r="N3170" s="447" t="s">
        <v>3480</v>
      </c>
      <c r="O3170" s="875"/>
      <c r="P3170" s="1033"/>
      <c r="Q3170" s="887"/>
      <c r="R3170" s="672"/>
      <c r="S3170" s="670"/>
      <c r="T3170" s="671"/>
      <c r="U3170" s="425"/>
      <c r="V3170" s="697"/>
      <c r="W3170" s="697"/>
    </row>
    <row r="3171" spans="1:23" s="696" customFormat="1" ht="13.5" customHeight="1" outlineLevel="1">
      <c r="A3171" s="425"/>
      <c r="B3171" s="170">
        <f t="shared" si="50"/>
        <v>3164</v>
      </c>
      <c r="C3171" s="466"/>
      <c r="D3171" s="47">
        <v>8595057659568</v>
      </c>
      <c r="E3171" s="535" t="s">
        <v>4228</v>
      </c>
      <c r="F3171" s="699" t="s">
        <v>7464</v>
      </c>
      <c r="G3171" s="715" t="s">
        <v>8568</v>
      </c>
      <c r="H3171" s="723">
        <v>50</v>
      </c>
      <c r="I3171" s="684">
        <v>0.13200000000000001</v>
      </c>
      <c r="J3171" s="684">
        <v>0.10332</v>
      </c>
      <c r="K3171" s="684" t="s">
        <v>9173</v>
      </c>
      <c r="L3171" s="445">
        <v>0</v>
      </c>
      <c r="M3171" s="446">
        <f>L3171*ЗМІСТ!$E$13/1000*1.2</f>
        <v>0</v>
      </c>
      <c r="N3171" s="447" t="s">
        <v>3480</v>
      </c>
      <c r="O3171" s="875"/>
      <c r="P3171" s="1033"/>
      <c r="Q3171" s="887"/>
      <c r="R3171" s="672"/>
      <c r="S3171" s="670"/>
      <c r="T3171" s="671"/>
      <c r="U3171" s="425"/>
      <c r="V3171" s="697"/>
      <c r="W3171" s="697"/>
    </row>
    <row r="3172" spans="1:23" s="696" customFormat="1" ht="13.5" customHeight="1" outlineLevel="1">
      <c r="A3172" s="425"/>
      <c r="B3172" s="170">
        <f t="shared" si="50"/>
        <v>3165</v>
      </c>
      <c r="C3172" s="466"/>
      <c r="D3172" s="47">
        <v>8595057659582</v>
      </c>
      <c r="E3172" s="535" t="s">
        <v>4231</v>
      </c>
      <c r="F3172" s="699" t="s">
        <v>7467</v>
      </c>
      <c r="G3172" s="715" t="s">
        <v>8568</v>
      </c>
      <c r="H3172" s="723">
        <v>50</v>
      </c>
      <c r="I3172" s="684">
        <v>0.2</v>
      </c>
      <c r="J3172" s="684">
        <v>0.15876000000000001</v>
      </c>
      <c r="K3172" s="684" t="s">
        <v>9173</v>
      </c>
      <c r="L3172" s="445">
        <v>4304.8653089220534</v>
      </c>
      <c r="M3172" s="446">
        <f>L3172*ЗМІСТ!$E$13/1000*1.2</f>
        <v>271.48133706341088</v>
      </c>
      <c r="N3172" s="874"/>
      <c r="O3172" s="875"/>
      <c r="P3172" s="1033"/>
      <c r="Q3172" s="887"/>
      <c r="R3172" s="672"/>
      <c r="S3172" s="670"/>
      <c r="T3172" s="671"/>
      <c r="U3172" s="425"/>
      <c r="V3172" s="697"/>
      <c r="W3172" s="697"/>
    </row>
    <row r="3173" spans="1:23" s="696" customFormat="1" ht="13.5" customHeight="1" outlineLevel="1">
      <c r="A3173" s="425"/>
      <c r="B3173" s="170">
        <f t="shared" si="50"/>
        <v>3166</v>
      </c>
      <c r="C3173" s="466"/>
      <c r="D3173" s="47">
        <v>8595057659599</v>
      </c>
      <c r="E3173" s="535" t="s">
        <v>4234</v>
      </c>
      <c r="F3173" s="699" t="s">
        <v>7470</v>
      </c>
      <c r="G3173" s="715" t="s">
        <v>8568</v>
      </c>
      <c r="H3173" s="723">
        <v>50</v>
      </c>
      <c r="I3173" s="684">
        <v>0.23300000000000001</v>
      </c>
      <c r="J3173" s="684">
        <v>0.20286000000000001</v>
      </c>
      <c r="K3173" s="684" t="s">
        <v>9173</v>
      </c>
      <c r="L3173" s="445">
        <v>0</v>
      </c>
      <c r="M3173" s="446">
        <f>L3173*ЗМІСТ!$E$13/1000*1.2</f>
        <v>0</v>
      </c>
      <c r="N3173" s="447" t="s">
        <v>3480</v>
      </c>
      <c r="O3173" s="875"/>
      <c r="P3173" s="1033"/>
      <c r="Q3173" s="887"/>
      <c r="R3173" s="672"/>
      <c r="S3173" s="670"/>
      <c r="T3173" s="671"/>
      <c r="U3173" s="425"/>
      <c r="V3173" s="697"/>
      <c r="W3173" s="697"/>
    </row>
    <row r="3174" spans="1:23" s="696" customFormat="1" ht="13.5" customHeight="1" outlineLevel="1">
      <c r="A3174" s="425"/>
      <c r="B3174" s="170">
        <f t="shared" si="50"/>
        <v>3167</v>
      </c>
      <c r="C3174" s="466"/>
      <c r="D3174" s="47">
        <v>8595057659605</v>
      </c>
      <c r="E3174" s="535" t="s">
        <v>4236</v>
      </c>
      <c r="F3174" s="699" t="s">
        <v>7472</v>
      </c>
      <c r="G3174" s="715" t="s">
        <v>8568</v>
      </c>
      <c r="H3174" s="723">
        <v>30</v>
      </c>
      <c r="I3174" s="684">
        <v>0.58299999999999996</v>
      </c>
      <c r="J3174" s="684">
        <v>0.33810000000000001</v>
      </c>
      <c r="K3174" s="684" t="s">
        <v>9173</v>
      </c>
      <c r="L3174" s="445">
        <v>0</v>
      </c>
      <c r="M3174" s="446">
        <f>L3174*ЗМІСТ!$E$13/1000*1.2</f>
        <v>0</v>
      </c>
      <c r="N3174" s="447" t="s">
        <v>3480</v>
      </c>
      <c r="O3174" s="875"/>
      <c r="P3174" s="1033"/>
      <c r="Q3174" s="887"/>
      <c r="R3174" s="672"/>
      <c r="S3174" s="670"/>
      <c r="T3174" s="671"/>
      <c r="U3174" s="425"/>
      <c r="V3174" s="697"/>
      <c r="W3174" s="697"/>
    </row>
    <row r="3175" spans="1:23" s="696" customFormat="1" ht="13.5" customHeight="1" outlineLevel="1">
      <c r="A3175" s="425"/>
      <c r="B3175" s="170">
        <f t="shared" si="50"/>
        <v>3168</v>
      </c>
      <c r="C3175" s="466"/>
      <c r="D3175" s="47">
        <v>8595057659612</v>
      </c>
      <c r="E3175" s="535" t="s">
        <v>4238</v>
      </c>
      <c r="F3175" s="699" t="s">
        <v>7474</v>
      </c>
      <c r="G3175" s="715" t="s">
        <v>8568</v>
      </c>
      <c r="H3175" s="723">
        <v>20</v>
      </c>
      <c r="I3175" s="684">
        <v>0.71299999999999997</v>
      </c>
      <c r="J3175" s="684">
        <v>0.61739999999999995</v>
      </c>
      <c r="K3175" s="684" t="s">
        <v>9173</v>
      </c>
      <c r="L3175" s="445">
        <v>9522.9760015838474</v>
      </c>
      <c r="M3175" s="446">
        <f>L3175*ЗМІСТ!$E$13/1000*1.2</f>
        <v>600.55543488772344</v>
      </c>
      <c r="N3175" s="874"/>
      <c r="O3175" s="875"/>
      <c r="P3175" s="1033"/>
      <c r="Q3175" s="887"/>
      <c r="R3175" s="672"/>
      <c r="S3175" s="670"/>
      <c r="T3175" s="671"/>
      <c r="U3175" s="425"/>
      <c r="V3175" s="697"/>
      <c r="W3175" s="697"/>
    </row>
    <row r="3176" spans="1:23" s="696" customFormat="1" ht="13.5" customHeight="1" outlineLevel="1">
      <c r="A3176" s="425"/>
      <c r="B3176" s="170">
        <f t="shared" si="50"/>
        <v>3169</v>
      </c>
      <c r="C3176" s="466"/>
      <c r="D3176" s="47">
        <v>8595057659629</v>
      </c>
      <c r="E3176" s="535" t="s">
        <v>4240</v>
      </c>
      <c r="F3176" s="699" t="s">
        <v>7476</v>
      </c>
      <c r="G3176" s="715" t="s">
        <v>8568</v>
      </c>
      <c r="H3176" s="723">
        <v>20</v>
      </c>
      <c r="I3176" s="684">
        <v>0.84299999999999997</v>
      </c>
      <c r="J3176" s="684">
        <v>0.72765000000000002</v>
      </c>
      <c r="K3176" s="684" t="s">
        <v>9173</v>
      </c>
      <c r="L3176" s="445">
        <v>10334.459987432172</v>
      </c>
      <c r="M3176" s="446">
        <f>L3176*ЗМІСТ!$E$13/1000*1.2</f>
        <v>651.73073113382452</v>
      </c>
      <c r="N3176" s="874"/>
      <c r="O3176" s="875"/>
      <c r="P3176" s="1033"/>
      <c r="Q3176" s="887"/>
      <c r="R3176" s="672"/>
      <c r="S3176" s="670"/>
      <c r="T3176" s="671"/>
      <c r="U3176" s="425"/>
      <c r="V3176" s="697"/>
      <c r="W3176" s="697"/>
    </row>
    <row r="3177" spans="1:23" s="696" customFormat="1" ht="13.5" customHeight="1" outlineLevel="1">
      <c r="A3177" s="425"/>
      <c r="B3177" s="170">
        <f t="shared" si="50"/>
        <v>3170</v>
      </c>
      <c r="C3177" s="466"/>
      <c r="D3177" s="47">
        <v>8595568915061</v>
      </c>
      <c r="E3177" s="535" t="s">
        <v>4243</v>
      </c>
      <c r="F3177" s="699" t="s">
        <v>7479</v>
      </c>
      <c r="G3177" s="715" t="s">
        <v>8568</v>
      </c>
      <c r="H3177" s="723">
        <v>100</v>
      </c>
      <c r="I3177" s="684">
        <v>9.6000000000000002E-2</v>
      </c>
      <c r="J3177" s="684">
        <v>0.1089813</v>
      </c>
      <c r="K3177" s="684" t="s">
        <v>9173</v>
      </c>
      <c r="L3177" s="445">
        <v>5505.5630753908727</v>
      </c>
      <c r="M3177" s="446">
        <f>L3177*ЗМІСТ!$E$13/1000*1.2</f>
        <v>347.20194889635792</v>
      </c>
      <c r="N3177" s="874"/>
      <c r="O3177" s="875"/>
      <c r="P3177" s="1033"/>
      <c r="Q3177" s="887"/>
      <c r="R3177" s="672"/>
      <c r="S3177" s="670"/>
      <c r="T3177" s="671"/>
      <c r="U3177" s="425"/>
      <c r="V3177" s="697"/>
      <c r="W3177" s="697"/>
    </row>
    <row r="3178" spans="1:23" s="696" customFormat="1" ht="13.5" customHeight="1" outlineLevel="1">
      <c r="A3178" s="425"/>
      <c r="B3178" s="170">
        <f t="shared" si="50"/>
        <v>3171</v>
      </c>
      <c r="C3178" s="466"/>
      <c r="D3178" s="47">
        <v>8595568915078</v>
      </c>
      <c r="E3178" s="535" t="s">
        <v>4247</v>
      </c>
      <c r="F3178" s="699" t="s">
        <v>7483</v>
      </c>
      <c r="G3178" s="715" t="s">
        <v>8568</v>
      </c>
      <c r="H3178" s="723">
        <v>50</v>
      </c>
      <c r="I3178" s="684">
        <v>0.187</v>
      </c>
      <c r="J3178" s="684">
        <v>0.2179625</v>
      </c>
      <c r="K3178" s="684" t="s">
        <v>9173</v>
      </c>
      <c r="L3178" s="445">
        <v>5789.9673798631484</v>
      </c>
      <c r="M3178" s="446">
        <f>L3178*ЗМІСТ!$E$13/1000*1.2</f>
        <v>365.13757644890876</v>
      </c>
      <c r="N3178" s="874"/>
      <c r="O3178" s="875"/>
      <c r="P3178" s="1033"/>
      <c r="Q3178" s="887"/>
      <c r="R3178" s="672"/>
      <c r="S3178" s="670"/>
      <c r="T3178" s="671"/>
      <c r="U3178" s="425"/>
      <c r="V3178" s="697"/>
      <c r="W3178" s="697"/>
    </row>
    <row r="3179" spans="1:23" s="696" customFormat="1" ht="13.5" customHeight="1" outlineLevel="1">
      <c r="A3179" s="425"/>
      <c r="B3179" s="170">
        <f t="shared" si="50"/>
        <v>3172</v>
      </c>
      <c r="C3179" s="466"/>
      <c r="D3179" s="47">
        <v>8595057667174</v>
      </c>
      <c r="E3179" s="535" t="s">
        <v>4256</v>
      </c>
      <c r="F3179" s="699" t="s">
        <v>7492</v>
      </c>
      <c r="G3179" s="715" t="s">
        <v>8568</v>
      </c>
      <c r="H3179" s="723">
        <v>100</v>
      </c>
      <c r="I3179" s="684">
        <v>9.1999999999999998E-2</v>
      </c>
      <c r="J3179" s="684">
        <v>2.6392499999999999E-2</v>
      </c>
      <c r="K3179" s="684" t="s">
        <v>9173</v>
      </c>
      <c r="L3179" s="445">
        <v>2016.9539998891621</v>
      </c>
      <c r="M3179" s="446">
        <f>L3179*ЗМІСТ!$E$13/1000*1.2</f>
        <v>127.19686433637013</v>
      </c>
      <c r="N3179" s="874"/>
      <c r="O3179" s="875"/>
      <c r="P3179" s="1033"/>
      <c r="Q3179" s="887"/>
      <c r="R3179" s="672"/>
      <c r="S3179" s="670"/>
      <c r="T3179" s="671"/>
      <c r="U3179" s="425"/>
      <c r="V3179" s="697"/>
      <c r="W3179" s="697"/>
    </row>
    <row r="3180" spans="1:23" s="696" customFormat="1" ht="13.5" customHeight="1" outlineLevel="1">
      <c r="A3180" s="425"/>
      <c r="B3180" s="170">
        <f t="shared" si="50"/>
        <v>3173</v>
      </c>
      <c r="C3180" s="466"/>
      <c r="D3180" s="47">
        <v>8595057697416</v>
      </c>
      <c r="E3180" s="535" t="s">
        <v>4257</v>
      </c>
      <c r="F3180" s="699" t="s">
        <v>7493</v>
      </c>
      <c r="G3180" s="715" t="s">
        <v>8568</v>
      </c>
      <c r="H3180" s="723">
        <v>20</v>
      </c>
      <c r="I3180" s="684">
        <v>0.20200000000000001</v>
      </c>
      <c r="J3180" s="684">
        <v>0.25829999999999997</v>
      </c>
      <c r="K3180" s="684" t="s">
        <v>9173</v>
      </c>
      <c r="L3180" s="445">
        <v>4536.5695220000898</v>
      </c>
      <c r="M3180" s="446">
        <f>L3180*ЗМІСТ!$E$13/1000*1.2</f>
        <v>286.09349448429009</v>
      </c>
      <c r="N3180" s="874"/>
      <c r="O3180" s="875"/>
      <c r="P3180" s="1033"/>
      <c r="Q3180" s="887"/>
      <c r="R3180" s="672"/>
      <c r="S3180" s="670"/>
      <c r="T3180" s="671"/>
      <c r="U3180" s="425"/>
      <c r="V3180" s="697"/>
      <c r="W3180" s="697"/>
    </row>
    <row r="3181" spans="1:23" s="696" customFormat="1" ht="13.5" customHeight="1" outlineLevel="1">
      <c r="A3181" s="425"/>
      <c r="B3181" s="170">
        <f t="shared" ref="B3181:B3243" si="51">B3180+1</f>
        <v>3174</v>
      </c>
      <c r="C3181" s="466"/>
      <c r="D3181" s="47">
        <v>8595057697423</v>
      </c>
      <c r="E3181" s="535" t="s">
        <v>4259</v>
      </c>
      <c r="F3181" s="699" t="s">
        <v>7495</v>
      </c>
      <c r="G3181" s="715" t="s">
        <v>8568</v>
      </c>
      <c r="H3181" s="723">
        <v>15</v>
      </c>
      <c r="I3181" s="684">
        <v>0.4</v>
      </c>
      <c r="J3181" s="684">
        <v>0.4284</v>
      </c>
      <c r="K3181" s="684" t="s">
        <v>9173</v>
      </c>
      <c r="L3181" s="445">
        <v>6974.8283765440001</v>
      </c>
      <c r="M3181" s="446">
        <f>L3181*ЗМІСТ!$E$13/1000*1.2</f>
        <v>439.85946076583053</v>
      </c>
      <c r="N3181" s="874"/>
      <c r="O3181" s="875"/>
      <c r="P3181" s="1033"/>
      <c r="Q3181" s="887"/>
      <c r="R3181" s="672"/>
      <c r="S3181" s="670"/>
      <c r="T3181" s="671"/>
      <c r="U3181" s="425"/>
      <c r="V3181" s="697"/>
      <c r="W3181" s="697"/>
    </row>
    <row r="3182" spans="1:23" s="696" customFormat="1" ht="13.5" customHeight="1" outlineLevel="1">
      <c r="A3182" s="425"/>
      <c r="B3182" s="170">
        <f t="shared" si="51"/>
        <v>3175</v>
      </c>
      <c r="C3182" s="466"/>
      <c r="D3182" s="47">
        <v>8595057697430</v>
      </c>
      <c r="E3182" s="535" t="s">
        <v>4261</v>
      </c>
      <c r="F3182" s="699" t="s">
        <v>7497</v>
      </c>
      <c r="G3182" s="715" t="s">
        <v>8568</v>
      </c>
      <c r="H3182" s="723">
        <v>20</v>
      </c>
      <c r="I3182" s="684">
        <v>0.8</v>
      </c>
      <c r="J3182" s="684">
        <v>0.61739999999999995</v>
      </c>
      <c r="K3182" s="684" t="s">
        <v>9173</v>
      </c>
      <c r="L3182" s="445">
        <v>11955.09014561784</v>
      </c>
      <c r="M3182" s="446">
        <f>L3182*ЗМІСТ!$E$13/1000*1.2</f>
        <v>753.93389212882016</v>
      </c>
      <c r="N3182" s="874"/>
      <c r="O3182" s="875"/>
      <c r="P3182" s="1033"/>
      <c r="Q3182" s="887"/>
      <c r="R3182" s="672"/>
      <c r="S3182" s="670"/>
      <c r="T3182" s="671"/>
      <c r="U3182" s="425"/>
      <c r="V3182" s="697"/>
      <c r="W3182" s="697"/>
    </row>
    <row r="3183" spans="1:23" s="696" customFormat="1" ht="13.5" customHeight="1" outlineLevel="1">
      <c r="A3183" s="425"/>
      <c r="B3183" s="170">
        <f t="shared" si="51"/>
        <v>3176</v>
      </c>
      <c r="C3183" s="466"/>
      <c r="D3183" s="47">
        <v>8595057696273</v>
      </c>
      <c r="E3183" s="535" t="s">
        <v>4263</v>
      </c>
      <c r="F3183" s="699" t="s">
        <v>7499</v>
      </c>
      <c r="G3183" s="715" t="s">
        <v>8568</v>
      </c>
      <c r="H3183" s="723">
        <v>30</v>
      </c>
      <c r="I3183" s="684">
        <v>0.19700000000000001</v>
      </c>
      <c r="J3183" s="684">
        <v>0.15666669999999999</v>
      </c>
      <c r="K3183" s="684" t="s">
        <v>9173</v>
      </c>
      <c r="L3183" s="445">
        <v>6691.5414348330178</v>
      </c>
      <c r="M3183" s="446">
        <f>L3183*ЗМІСТ!$E$13/1000*1.2</f>
        <v>421.99429839967985</v>
      </c>
      <c r="N3183" s="874"/>
      <c r="O3183" s="875"/>
      <c r="P3183" s="1033"/>
      <c r="Q3183" s="887"/>
      <c r="R3183" s="672"/>
      <c r="S3183" s="670"/>
      <c r="T3183" s="671"/>
      <c r="U3183" s="425"/>
      <c r="V3183" s="697"/>
      <c r="W3183" s="697"/>
    </row>
    <row r="3184" spans="1:23" s="696" customFormat="1" ht="13.5" customHeight="1" outlineLevel="1">
      <c r="A3184" s="425"/>
      <c r="B3184" s="170">
        <f t="shared" si="51"/>
        <v>3177</v>
      </c>
      <c r="C3184" s="466"/>
      <c r="D3184" s="47">
        <v>8595057696280</v>
      </c>
      <c r="E3184" s="535" t="s">
        <v>4265</v>
      </c>
      <c r="F3184" s="699" t="s">
        <v>7501</v>
      </c>
      <c r="G3184" s="715" t="s">
        <v>8568</v>
      </c>
      <c r="H3184" s="723">
        <v>15</v>
      </c>
      <c r="I3184" s="684">
        <v>0.44</v>
      </c>
      <c r="J3184" s="684">
        <v>0.50133329999999998</v>
      </c>
      <c r="K3184" s="684" t="s">
        <v>9173</v>
      </c>
      <c r="L3184" s="445">
        <v>12614.464038702825</v>
      </c>
      <c r="M3184" s="446">
        <f>L3184*ЗМІСТ!$E$13/1000*1.2</f>
        <v>795.51654182250877</v>
      </c>
      <c r="N3184" s="874"/>
      <c r="O3184" s="875"/>
      <c r="P3184" s="1033"/>
      <c r="Q3184" s="887"/>
      <c r="R3184" s="672"/>
      <c r="S3184" s="670"/>
      <c r="T3184" s="671"/>
      <c r="U3184" s="425"/>
      <c r="V3184" s="697"/>
      <c r="W3184" s="697"/>
    </row>
    <row r="3185" spans="1:23" s="696" customFormat="1" ht="13.5" customHeight="1" outlineLevel="1">
      <c r="A3185" s="425"/>
      <c r="B3185" s="170">
        <f t="shared" si="51"/>
        <v>3178</v>
      </c>
      <c r="C3185" s="466"/>
      <c r="D3185" s="47">
        <v>8595057696266</v>
      </c>
      <c r="E3185" s="535" t="s">
        <v>4267</v>
      </c>
      <c r="F3185" s="699" t="s">
        <v>7503</v>
      </c>
      <c r="G3185" s="715" t="s">
        <v>8568</v>
      </c>
      <c r="H3185" s="723">
        <v>100</v>
      </c>
      <c r="I3185" s="684">
        <v>6.6000000000000003E-2</v>
      </c>
      <c r="J3185" s="684">
        <v>0.11362</v>
      </c>
      <c r="K3185" s="684" t="s">
        <v>9173</v>
      </c>
      <c r="L3185" s="445">
        <v>4215.0553781834706</v>
      </c>
      <c r="M3185" s="446">
        <f>L3185*ЗМІСТ!$E$13/1000*1.2</f>
        <v>265.81757796090187</v>
      </c>
      <c r="N3185" s="874"/>
      <c r="O3185" s="875"/>
      <c r="P3185" s="1033"/>
      <c r="Q3185" s="887"/>
      <c r="R3185" s="672"/>
      <c r="S3185" s="670"/>
      <c r="T3185" s="671"/>
      <c r="U3185" s="425"/>
      <c r="V3185" s="697"/>
      <c r="W3185" s="697"/>
    </row>
    <row r="3186" spans="1:23" s="696" customFormat="1" ht="13.5" customHeight="1" outlineLevel="1">
      <c r="A3186" s="425"/>
      <c r="B3186" s="170">
        <f t="shared" si="51"/>
        <v>3179</v>
      </c>
      <c r="C3186" s="466"/>
      <c r="D3186" s="47">
        <v>8595057669567</v>
      </c>
      <c r="E3186" s="535" t="s">
        <v>4269</v>
      </c>
      <c r="F3186" s="699" t="s">
        <v>5151</v>
      </c>
      <c r="G3186" s="715" t="s">
        <v>8567</v>
      </c>
      <c r="H3186" s="723">
        <v>20</v>
      </c>
      <c r="I3186" s="684">
        <v>1.0880000000000001</v>
      </c>
      <c r="J3186" s="684">
        <v>0.99750000000000005</v>
      </c>
      <c r="K3186" s="684" t="s">
        <v>9173</v>
      </c>
      <c r="L3186" s="445">
        <v>9180.6482500967559</v>
      </c>
      <c r="M3186" s="446">
        <f>L3186*ЗМІСТ!$E$13/1000*1.2</f>
        <v>578.96693234038173</v>
      </c>
      <c r="N3186" s="874"/>
      <c r="O3186" s="875"/>
      <c r="P3186" s="1033"/>
      <c r="Q3186" s="887"/>
      <c r="R3186" s="672"/>
      <c r="S3186" s="670"/>
      <c r="T3186" s="671"/>
      <c r="U3186" s="425"/>
      <c r="V3186" s="697"/>
      <c r="W3186" s="697"/>
    </row>
    <row r="3187" spans="1:23" s="696" customFormat="1" ht="13.5" customHeight="1" outlineLevel="1">
      <c r="A3187" s="425"/>
      <c r="B3187" s="170">
        <f t="shared" si="51"/>
        <v>3180</v>
      </c>
      <c r="C3187" s="466"/>
      <c r="D3187" s="47">
        <v>8595057669574</v>
      </c>
      <c r="E3187" s="535" t="s">
        <v>4271</v>
      </c>
      <c r="F3187" s="699" t="s">
        <v>5153</v>
      </c>
      <c r="G3187" s="715" t="s">
        <v>8567</v>
      </c>
      <c r="H3187" s="723">
        <v>20</v>
      </c>
      <c r="I3187" s="684">
        <v>0.63800000000000001</v>
      </c>
      <c r="J3187" s="684">
        <v>0.47249999999999998</v>
      </c>
      <c r="K3187" s="684" t="s">
        <v>9173</v>
      </c>
      <c r="L3187" s="445">
        <v>5625.9514903277859</v>
      </c>
      <c r="M3187" s="446">
        <f>L3187*ЗМІСТ!$E$13/1000*1.2</f>
        <v>354.79410463379298</v>
      </c>
      <c r="N3187" s="874"/>
      <c r="O3187" s="875"/>
      <c r="P3187" s="1033"/>
      <c r="Q3187" s="887"/>
      <c r="R3187" s="672"/>
      <c r="S3187" s="670"/>
      <c r="T3187" s="671"/>
      <c r="U3187" s="425"/>
      <c r="V3187" s="697"/>
      <c r="W3187" s="697"/>
    </row>
    <row r="3188" spans="1:23" s="696" customFormat="1" ht="13.5" customHeight="1" outlineLevel="1">
      <c r="A3188" s="425"/>
      <c r="B3188" s="170">
        <f t="shared" si="51"/>
        <v>3181</v>
      </c>
      <c r="C3188" s="466"/>
      <c r="D3188" s="47">
        <v>8595057678774</v>
      </c>
      <c r="E3188" s="535" t="s">
        <v>4273</v>
      </c>
      <c r="F3188" s="699" t="s">
        <v>7505</v>
      </c>
      <c r="G3188" s="715" t="s">
        <v>8568</v>
      </c>
      <c r="H3188" s="723">
        <v>20</v>
      </c>
      <c r="I3188" s="684">
        <v>0.14000000000000001</v>
      </c>
      <c r="J3188" s="684">
        <v>0.13196250000000001</v>
      </c>
      <c r="K3188" s="684" t="s">
        <v>9173</v>
      </c>
      <c r="L3188" s="445">
        <v>0</v>
      </c>
      <c r="M3188" s="446">
        <f>L3188*ЗМІСТ!$E$13/1000*1.2</f>
        <v>0</v>
      </c>
      <c r="N3188" s="447" t="s">
        <v>3480</v>
      </c>
      <c r="O3188" s="875"/>
      <c r="P3188" s="1033"/>
      <c r="Q3188" s="887"/>
      <c r="R3188" s="672"/>
      <c r="S3188" s="670"/>
      <c r="T3188" s="671"/>
      <c r="U3188" s="425"/>
      <c r="V3188" s="697"/>
      <c r="W3188" s="697"/>
    </row>
    <row r="3189" spans="1:23" s="696" customFormat="1" ht="13.5" customHeight="1" outlineLevel="1">
      <c r="A3189" s="425"/>
      <c r="B3189" s="170">
        <f t="shared" si="51"/>
        <v>3182</v>
      </c>
      <c r="C3189" s="466"/>
      <c r="D3189" s="47">
        <v>8595057678798</v>
      </c>
      <c r="E3189" s="535" t="s">
        <v>4274</v>
      </c>
      <c r="F3189" s="699" t="s">
        <v>7506</v>
      </c>
      <c r="G3189" s="715" t="s">
        <v>8568</v>
      </c>
      <c r="H3189" s="723">
        <v>15</v>
      </c>
      <c r="I3189" s="684">
        <v>0.22900000000000001</v>
      </c>
      <c r="J3189" s="684">
        <v>0.72654169999999996</v>
      </c>
      <c r="K3189" s="684" t="s">
        <v>9173</v>
      </c>
      <c r="L3189" s="445">
        <v>0</v>
      </c>
      <c r="M3189" s="446">
        <f>L3189*ЗМІСТ!$E$13/1000*1.2</f>
        <v>0</v>
      </c>
      <c r="N3189" s="447" t="s">
        <v>3480</v>
      </c>
      <c r="O3189" s="875"/>
      <c r="P3189" s="1033"/>
      <c r="Q3189" s="887"/>
      <c r="R3189" s="672"/>
      <c r="S3189" s="670"/>
      <c r="T3189" s="671"/>
      <c r="U3189" s="425"/>
      <c r="V3189" s="697"/>
      <c r="W3189" s="697"/>
    </row>
    <row r="3190" spans="1:23" s="696" customFormat="1" ht="13.5" customHeight="1" outlineLevel="1">
      <c r="A3190" s="425"/>
      <c r="B3190" s="170">
        <f t="shared" si="51"/>
        <v>3183</v>
      </c>
      <c r="C3190" s="466"/>
      <c r="D3190" s="47">
        <v>8595057678811</v>
      </c>
      <c r="E3190" s="535" t="s">
        <v>4276</v>
      </c>
      <c r="F3190" s="699" t="s">
        <v>7509</v>
      </c>
      <c r="G3190" s="715" t="s">
        <v>8568</v>
      </c>
      <c r="H3190" s="723">
        <v>50</v>
      </c>
      <c r="I3190" s="684">
        <v>5.0500000000000003E-2</v>
      </c>
      <c r="J3190" s="684">
        <v>2.82975E-2</v>
      </c>
      <c r="K3190" s="684" t="s">
        <v>9173</v>
      </c>
      <c r="L3190" s="445">
        <v>0</v>
      </c>
      <c r="M3190" s="446">
        <f>L3190*ЗМІСТ!$E$13/1000*1.2</f>
        <v>0</v>
      </c>
      <c r="N3190" s="447" t="s">
        <v>3480</v>
      </c>
      <c r="O3190" s="875"/>
      <c r="P3190" s="1033"/>
      <c r="Q3190" s="887"/>
      <c r="R3190" s="672"/>
      <c r="S3190" s="670"/>
      <c r="T3190" s="671"/>
      <c r="U3190" s="425"/>
      <c r="V3190" s="697"/>
      <c r="W3190" s="697"/>
    </row>
    <row r="3191" spans="1:23" s="696" customFormat="1" ht="13.5" customHeight="1" outlineLevel="1">
      <c r="A3191" s="425"/>
      <c r="B3191" s="170">
        <f t="shared" si="51"/>
        <v>3184</v>
      </c>
      <c r="C3191" s="466"/>
      <c r="D3191" s="47">
        <v>8595057678859</v>
      </c>
      <c r="E3191" s="535" t="s">
        <v>4277</v>
      </c>
      <c r="F3191" s="699" t="s">
        <v>7510</v>
      </c>
      <c r="G3191" s="715" t="s">
        <v>8568</v>
      </c>
      <c r="H3191" s="723">
        <v>100</v>
      </c>
      <c r="I3191" s="684">
        <v>3.8300000000000001E-2</v>
      </c>
      <c r="J3191" s="684">
        <v>2.6392499999999999E-2</v>
      </c>
      <c r="K3191" s="684" t="s">
        <v>9173</v>
      </c>
      <c r="L3191" s="445">
        <v>0</v>
      </c>
      <c r="M3191" s="446">
        <f>L3191*ЗМІСТ!$E$13/1000*1.2</f>
        <v>0</v>
      </c>
      <c r="N3191" s="447" t="s">
        <v>3480</v>
      </c>
      <c r="O3191" s="875"/>
      <c r="P3191" s="1033"/>
      <c r="Q3191" s="887"/>
      <c r="R3191" s="672"/>
      <c r="S3191" s="670"/>
      <c r="T3191" s="671"/>
      <c r="U3191" s="425"/>
      <c r="V3191" s="697"/>
      <c r="W3191" s="697"/>
    </row>
    <row r="3192" spans="1:23" s="696" customFormat="1" ht="13.5" customHeight="1" outlineLevel="1">
      <c r="A3192" s="425"/>
      <c r="B3192" s="170">
        <f t="shared" si="51"/>
        <v>3185</v>
      </c>
      <c r="C3192" s="466"/>
      <c r="D3192" s="47">
        <v>8595057678873</v>
      </c>
      <c r="E3192" s="535" t="s">
        <v>4278</v>
      </c>
      <c r="F3192" s="699" t="s">
        <v>7518</v>
      </c>
      <c r="G3192" s="715" t="s">
        <v>8568</v>
      </c>
      <c r="H3192" s="723">
        <v>10</v>
      </c>
      <c r="I3192" s="684">
        <v>0.55000000000000004</v>
      </c>
      <c r="J3192" s="684">
        <v>0.89375000000000004</v>
      </c>
      <c r="K3192" s="684" t="s">
        <v>9173</v>
      </c>
      <c r="L3192" s="445">
        <v>7894.1954018965689</v>
      </c>
      <c r="M3192" s="446">
        <f>L3192*ЗМІСТ!$E$13/1000*1.2</f>
        <v>497.83827575394082</v>
      </c>
      <c r="N3192" s="874"/>
      <c r="O3192" s="875"/>
      <c r="P3192" s="1033"/>
      <c r="Q3192" s="887"/>
      <c r="R3192" s="672"/>
      <c r="S3192" s="670"/>
      <c r="T3192" s="671"/>
      <c r="U3192" s="425"/>
      <c r="V3192" s="697"/>
      <c r="W3192" s="697"/>
    </row>
    <row r="3193" spans="1:23" s="696" customFormat="1" ht="13.5" customHeight="1" outlineLevel="1">
      <c r="A3193" s="425"/>
      <c r="B3193" s="170">
        <f t="shared" si="51"/>
        <v>3186</v>
      </c>
      <c r="C3193" s="466"/>
      <c r="D3193" s="47">
        <v>8595057678897</v>
      </c>
      <c r="E3193" s="535" t="s">
        <v>4280</v>
      </c>
      <c r="F3193" s="699" t="s">
        <v>7520</v>
      </c>
      <c r="G3193" s="715" t="s">
        <v>8568</v>
      </c>
      <c r="H3193" s="723">
        <v>20</v>
      </c>
      <c r="I3193" s="684">
        <v>0.16</v>
      </c>
      <c r="J3193" s="684">
        <v>0.44687500000000002</v>
      </c>
      <c r="K3193" s="684" t="s">
        <v>9173</v>
      </c>
      <c r="L3193" s="445">
        <v>6729.9885384808113</v>
      </c>
      <c r="M3193" s="446">
        <f>L3193*ЗМІСТ!$E$13/1000*1.2</f>
        <v>424.41892039258767</v>
      </c>
      <c r="N3193" s="874"/>
      <c r="O3193" s="875"/>
      <c r="P3193" s="1033"/>
      <c r="Q3193" s="887"/>
      <c r="R3193" s="672"/>
      <c r="S3193" s="670"/>
      <c r="T3193" s="671"/>
      <c r="U3193" s="425"/>
      <c r="V3193" s="697"/>
      <c r="W3193" s="697"/>
    </row>
    <row r="3194" spans="1:23" s="696" customFormat="1" ht="13.5" customHeight="1" outlineLevel="1">
      <c r="A3194" s="425"/>
      <c r="B3194" s="170">
        <f t="shared" si="51"/>
        <v>3187</v>
      </c>
      <c r="C3194" s="466"/>
      <c r="D3194" s="47">
        <v>8595057669604</v>
      </c>
      <c r="E3194" s="535" t="s">
        <v>4292</v>
      </c>
      <c r="F3194" s="699" t="s">
        <v>7535</v>
      </c>
      <c r="G3194" s="715" t="s">
        <v>8568</v>
      </c>
      <c r="H3194" s="723">
        <v>1</v>
      </c>
      <c r="I3194" s="684">
        <v>0.92700000000000005</v>
      </c>
      <c r="J3194" s="684">
        <v>10.669805999999999</v>
      </c>
      <c r="K3194" s="684" t="s">
        <v>9173</v>
      </c>
      <c r="L3194" s="445">
        <v>18933.126933846754</v>
      </c>
      <c r="M3194" s="446">
        <f>L3194*ЗМІСТ!$E$13/1000*1.2</f>
        <v>1193.9956876558022</v>
      </c>
      <c r="N3194" s="874"/>
      <c r="O3194" s="875"/>
      <c r="P3194" s="1033"/>
      <c r="Q3194" s="887"/>
      <c r="R3194" s="672"/>
      <c r="S3194" s="670"/>
      <c r="T3194" s="671"/>
      <c r="U3194" s="425"/>
      <c r="V3194" s="697"/>
      <c r="W3194" s="697"/>
    </row>
    <row r="3195" spans="1:23" s="696" customFormat="1" ht="13.5" customHeight="1" outlineLevel="1">
      <c r="A3195" s="425"/>
      <c r="B3195" s="170">
        <f t="shared" si="51"/>
        <v>3188</v>
      </c>
      <c r="C3195" s="466"/>
      <c r="D3195" s="47">
        <v>8595057669611</v>
      </c>
      <c r="E3195" s="535" t="s">
        <v>4294</v>
      </c>
      <c r="F3195" s="699" t="s">
        <v>7537</v>
      </c>
      <c r="G3195" s="715" t="s">
        <v>8568</v>
      </c>
      <c r="H3195" s="723">
        <v>1</v>
      </c>
      <c r="I3195" s="684">
        <v>1.349</v>
      </c>
      <c r="J3195" s="684">
        <v>21.254930999999999</v>
      </c>
      <c r="K3195" s="684" t="s">
        <v>9173</v>
      </c>
      <c r="L3195" s="445">
        <v>23409.54918434667</v>
      </c>
      <c r="M3195" s="446">
        <f>L3195*ЗМІСТ!$E$13/1000*1.2</f>
        <v>1476.2960642337687</v>
      </c>
      <c r="N3195" s="874"/>
      <c r="O3195" s="875"/>
      <c r="P3195" s="1033"/>
      <c r="Q3195" s="887"/>
      <c r="R3195" s="672"/>
      <c r="S3195" s="670"/>
      <c r="T3195" s="671"/>
      <c r="U3195" s="425"/>
      <c r="V3195" s="697"/>
      <c r="W3195" s="697"/>
    </row>
    <row r="3196" spans="1:23" s="696" customFormat="1" ht="13.5" customHeight="1" outlineLevel="1">
      <c r="A3196" s="425"/>
      <c r="B3196" s="170">
        <f t="shared" si="51"/>
        <v>3189</v>
      </c>
      <c r="C3196" s="466"/>
      <c r="D3196" s="47">
        <v>8595057679115</v>
      </c>
      <c r="E3196" s="535" t="s">
        <v>4296</v>
      </c>
      <c r="F3196" s="699" t="s">
        <v>7539</v>
      </c>
      <c r="G3196" s="715" t="s">
        <v>8568</v>
      </c>
      <c r="H3196" s="723">
        <v>1</v>
      </c>
      <c r="I3196" s="684">
        <v>2.1</v>
      </c>
      <c r="J3196" s="684">
        <v>42.425181000000002</v>
      </c>
      <c r="K3196" s="684" t="s">
        <v>9173</v>
      </c>
      <c r="L3196" s="445">
        <v>29265.791974349198</v>
      </c>
      <c r="M3196" s="446">
        <f>L3196*ЗМІСТ!$E$13/1000*1.2</f>
        <v>1845.6132225436418</v>
      </c>
      <c r="N3196" s="874"/>
      <c r="O3196" s="875"/>
      <c r="P3196" s="1033"/>
      <c r="Q3196" s="887"/>
      <c r="R3196" s="672"/>
      <c r="S3196" s="670"/>
      <c r="T3196" s="671"/>
      <c r="U3196" s="425"/>
      <c r="V3196" s="697"/>
      <c r="W3196" s="697"/>
    </row>
    <row r="3197" spans="1:23" s="696" customFormat="1" ht="13.5" customHeight="1" outlineLevel="1">
      <c r="A3197" s="425"/>
      <c r="B3197" s="170">
        <f t="shared" si="51"/>
        <v>3190</v>
      </c>
      <c r="C3197" s="466"/>
      <c r="D3197" s="47">
        <v>8595057669628</v>
      </c>
      <c r="E3197" s="535" t="s">
        <v>4298</v>
      </c>
      <c r="F3197" s="699" t="s">
        <v>7541</v>
      </c>
      <c r="G3197" s="715" t="s">
        <v>8568</v>
      </c>
      <c r="H3197" s="723">
        <v>1</v>
      </c>
      <c r="I3197" s="684">
        <v>0.56999999999999995</v>
      </c>
      <c r="J3197" s="684">
        <v>7.318206</v>
      </c>
      <c r="K3197" s="684" t="s">
        <v>9173</v>
      </c>
      <c r="L3197" s="445">
        <v>16210.946243839591</v>
      </c>
      <c r="M3197" s="446">
        <f>L3197*ЗМІСТ!$E$13/1000*1.2</f>
        <v>1022.3245201701009</v>
      </c>
      <c r="N3197" s="874"/>
      <c r="O3197" s="875"/>
      <c r="P3197" s="1033"/>
      <c r="Q3197" s="887"/>
      <c r="R3197" s="672"/>
      <c r="S3197" s="670"/>
      <c r="T3197" s="671"/>
      <c r="U3197" s="425"/>
      <c r="V3197" s="697"/>
      <c r="W3197" s="697"/>
    </row>
    <row r="3198" spans="1:23" s="696" customFormat="1" ht="13.5" customHeight="1" outlineLevel="1">
      <c r="A3198" s="425"/>
      <c r="B3198" s="170">
        <f t="shared" si="51"/>
        <v>3191</v>
      </c>
      <c r="C3198" s="466"/>
      <c r="D3198" s="47">
        <v>8595057669635</v>
      </c>
      <c r="E3198" s="535" t="s">
        <v>4300</v>
      </c>
      <c r="F3198" s="699" t="s">
        <v>7543</v>
      </c>
      <c r="G3198" s="715" t="s">
        <v>8568</v>
      </c>
      <c r="H3198" s="723">
        <v>1</v>
      </c>
      <c r="I3198" s="684">
        <v>0.90600000000000003</v>
      </c>
      <c r="J3198" s="684">
        <v>14.578331</v>
      </c>
      <c r="K3198" s="684" t="s">
        <v>9173</v>
      </c>
      <c r="L3198" s="445">
        <v>19744.496725396821</v>
      </c>
      <c r="M3198" s="446">
        <f>L3198*ЗМІСТ!$E$13/1000*1.2</f>
        <v>1245.1637823709489</v>
      </c>
      <c r="N3198" s="874"/>
      <c r="O3198" s="875"/>
      <c r="P3198" s="1033"/>
      <c r="Q3198" s="887"/>
      <c r="R3198" s="672"/>
      <c r="S3198" s="670"/>
      <c r="T3198" s="671"/>
      <c r="U3198" s="425"/>
      <c r="V3198" s="697"/>
      <c r="W3198" s="697"/>
    </row>
    <row r="3199" spans="1:23" s="696" customFormat="1" ht="13.5" customHeight="1" outlineLevel="1">
      <c r="A3199" s="425"/>
      <c r="B3199" s="170">
        <f t="shared" si="51"/>
        <v>3192</v>
      </c>
      <c r="C3199" s="466"/>
      <c r="D3199" s="47">
        <v>8595057679177</v>
      </c>
      <c r="E3199" s="535" t="s">
        <v>4302</v>
      </c>
      <c r="F3199" s="699" t="s">
        <v>7545</v>
      </c>
      <c r="G3199" s="715" t="s">
        <v>8568</v>
      </c>
      <c r="H3199" s="723">
        <v>1</v>
      </c>
      <c r="I3199" s="684">
        <v>0.438</v>
      </c>
      <c r="J3199" s="684">
        <v>3.659103</v>
      </c>
      <c r="K3199" s="684" t="s">
        <v>9173</v>
      </c>
      <c r="L3199" s="445">
        <v>14758.11331123321</v>
      </c>
      <c r="M3199" s="446">
        <f>L3199*ЗМІСТ!$E$13/1000*1.2</f>
        <v>930.70329656148124</v>
      </c>
      <c r="N3199" s="874"/>
      <c r="O3199" s="875"/>
      <c r="P3199" s="1033"/>
      <c r="Q3199" s="887"/>
      <c r="R3199" s="672"/>
      <c r="S3199" s="670"/>
      <c r="T3199" s="671"/>
      <c r="U3199" s="425"/>
      <c r="V3199" s="697"/>
      <c r="W3199" s="697"/>
    </row>
    <row r="3200" spans="1:23" s="696" customFormat="1" ht="13.5" customHeight="1" outlineLevel="1">
      <c r="A3200" s="425"/>
      <c r="B3200" s="170">
        <f t="shared" si="51"/>
        <v>3193</v>
      </c>
      <c r="C3200" s="466"/>
      <c r="D3200" s="47">
        <v>8595057669642</v>
      </c>
      <c r="E3200" s="535" t="s">
        <v>4308</v>
      </c>
      <c r="F3200" s="699" t="s">
        <v>7551</v>
      </c>
      <c r="G3200" s="715" t="s">
        <v>8568</v>
      </c>
      <c r="H3200" s="723">
        <v>1</v>
      </c>
      <c r="I3200" s="684">
        <v>1.1000000000000001</v>
      </c>
      <c r="J3200" s="684">
        <v>12.848940000000001</v>
      </c>
      <c r="K3200" s="684" t="s">
        <v>9173</v>
      </c>
      <c r="L3200" s="445">
        <v>20548.703201970849</v>
      </c>
      <c r="M3200" s="446">
        <f>L3200*ЗМІСТ!$E$13/1000*1.2</f>
        <v>1295.8801309365772</v>
      </c>
      <c r="N3200" s="874"/>
      <c r="O3200" s="875"/>
      <c r="P3200" s="1033"/>
      <c r="Q3200" s="887"/>
      <c r="R3200" s="672"/>
      <c r="S3200" s="670"/>
      <c r="T3200" s="671"/>
      <c r="U3200" s="425"/>
      <c r="V3200" s="697"/>
      <c r="W3200" s="697"/>
    </row>
    <row r="3201" spans="1:23" s="696" customFormat="1" ht="13.5" customHeight="1" outlineLevel="1">
      <c r="A3201" s="425"/>
      <c r="B3201" s="170">
        <f t="shared" si="51"/>
        <v>3194</v>
      </c>
      <c r="C3201" s="466"/>
      <c r="D3201" s="47">
        <v>8595057669659</v>
      </c>
      <c r="E3201" s="535" t="s">
        <v>4310</v>
      </c>
      <c r="F3201" s="699" t="s">
        <v>7553</v>
      </c>
      <c r="G3201" s="715" t="s">
        <v>8568</v>
      </c>
      <c r="H3201" s="723">
        <v>1</v>
      </c>
      <c r="I3201" s="684">
        <v>2.0099999999999998</v>
      </c>
      <c r="J3201" s="684">
        <v>23.711939999999998</v>
      </c>
      <c r="K3201" s="684" t="s">
        <v>9173</v>
      </c>
      <c r="L3201" s="445">
        <v>26759.733988643631</v>
      </c>
      <c r="M3201" s="446">
        <f>L3201*ЗМІСТ!$E$13/1000*1.2</f>
        <v>1687.5715827023835</v>
      </c>
      <c r="N3201" s="874"/>
      <c r="O3201" s="875"/>
      <c r="P3201" s="1033"/>
      <c r="Q3201" s="887"/>
      <c r="R3201" s="672"/>
      <c r="S3201" s="670"/>
      <c r="T3201" s="671"/>
      <c r="U3201" s="425"/>
      <c r="V3201" s="697"/>
      <c r="W3201" s="697"/>
    </row>
    <row r="3202" spans="1:23" s="696" customFormat="1" ht="13.5" customHeight="1" outlineLevel="1">
      <c r="A3202" s="425"/>
      <c r="B3202" s="170">
        <f t="shared" si="51"/>
        <v>3195</v>
      </c>
      <c r="C3202" s="466"/>
      <c r="D3202" s="47">
        <v>8595057680135</v>
      </c>
      <c r="E3202" s="535" t="s">
        <v>4312</v>
      </c>
      <c r="F3202" s="699" t="s">
        <v>7555</v>
      </c>
      <c r="G3202" s="715" t="s">
        <v>8568</v>
      </c>
      <c r="H3202" s="723">
        <v>1</v>
      </c>
      <c r="I3202" s="684">
        <v>4.26</v>
      </c>
      <c r="J3202" s="684">
        <v>55.000439999999998</v>
      </c>
      <c r="K3202" s="684" t="s">
        <v>9173</v>
      </c>
      <c r="L3202" s="445">
        <v>53648.406786650754</v>
      </c>
      <c r="M3202" s="446">
        <f>L3202*ЗМІСТ!$E$13/1000*1.2</f>
        <v>3383.2745418482564</v>
      </c>
      <c r="N3202" s="874"/>
      <c r="O3202" s="875"/>
      <c r="P3202" s="1033"/>
      <c r="Q3202" s="887"/>
      <c r="R3202" s="672"/>
      <c r="S3202" s="670"/>
      <c r="T3202" s="671"/>
      <c r="U3202" s="425"/>
      <c r="V3202" s="697"/>
      <c r="W3202" s="697"/>
    </row>
    <row r="3203" spans="1:23" s="696" customFormat="1" ht="13.5" customHeight="1" outlineLevel="1">
      <c r="A3203" s="425"/>
      <c r="B3203" s="170">
        <f t="shared" si="51"/>
        <v>3196</v>
      </c>
      <c r="C3203" s="466"/>
      <c r="D3203" s="47">
        <v>8595057669673</v>
      </c>
      <c r="E3203" s="535" t="s">
        <v>4314</v>
      </c>
      <c r="F3203" s="699" t="s">
        <v>7557</v>
      </c>
      <c r="G3203" s="715" t="s">
        <v>8568</v>
      </c>
      <c r="H3203" s="723">
        <v>1</v>
      </c>
      <c r="I3203" s="684">
        <v>0.83799999999999997</v>
      </c>
      <c r="J3203" s="684">
        <v>6.55044</v>
      </c>
      <c r="K3203" s="684" t="s">
        <v>9173</v>
      </c>
      <c r="L3203" s="445">
        <v>17971.314508063282</v>
      </c>
      <c r="M3203" s="446">
        <f>L3203*ЗМІСТ!$E$13/1000*1.2</f>
        <v>1133.3401027261814</v>
      </c>
      <c r="N3203" s="874"/>
      <c r="O3203" s="875"/>
      <c r="P3203" s="1033"/>
      <c r="Q3203" s="887"/>
      <c r="R3203" s="672"/>
      <c r="S3203" s="670"/>
      <c r="T3203" s="671"/>
      <c r="U3203" s="425"/>
      <c r="V3203" s="697"/>
      <c r="W3203" s="697"/>
    </row>
    <row r="3204" spans="1:23" s="696" customFormat="1" ht="13.5" customHeight="1" outlineLevel="1">
      <c r="A3204" s="425"/>
      <c r="B3204" s="170">
        <f t="shared" si="51"/>
        <v>3197</v>
      </c>
      <c r="C3204" s="466"/>
      <c r="D3204" s="47">
        <v>8595057669697</v>
      </c>
      <c r="E3204" s="535" t="s">
        <v>4316</v>
      </c>
      <c r="F3204" s="699" t="s">
        <v>7559</v>
      </c>
      <c r="G3204" s="715" t="s">
        <v>8568</v>
      </c>
      <c r="H3204" s="723">
        <v>1</v>
      </c>
      <c r="I3204" s="684">
        <v>1.69</v>
      </c>
      <c r="J3204" s="684">
        <v>12.08844</v>
      </c>
      <c r="K3204" s="684" t="s">
        <v>9173</v>
      </c>
      <c r="L3204" s="445">
        <v>23955.857534504219</v>
      </c>
      <c r="M3204" s="446">
        <f>L3204*ЗМІСТ!$E$13/1000*1.2</f>
        <v>1510.7483666187686</v>
      </c>
      <c r="N3204" s="874"/>
      <c r="O3204" s="875"/>
      <c r="P3204" s="1033"/>
      <c r="Q3204" s="887"/>
      <c r="R3204" s="672"/>
      <c r="S3204" s="670"/>
      <c r="T3204" s="671"/>
      <c r="U3204" s="425"/>
      <c r="V3204" s="697"/>
      <c r="W3204" s="697"/>
    </row>
    <row r="3205" spans="1:23" s="696" customFormat="1" ht="13.5" customHeight="1" outlineLevel="1">
      <c r="A3205" s="425"/>
      <c r="B3205" s="170">
        <f t="shared" si="51"/>
        <v>3198</v>
      </c>
      <c r="C3205" s="466"/>
      <c r="D3205" s="47">
        <v>8595057669710</v>
      </c>
      <c r="E3205" s="535" t="s">
        <v>4318</v>
      </c>
      <c r="F3205" s="699" t="s">
        <v>7561</v>
      </c>
      <c r="G3205" s="715" t="s">
        <v>8568</v>
      </c>
      <c r="H3205" s="723">
        <v>1</v>
      </c>
      <c r="I3205" s="684">
        <v>0.59</v>
      </c>
      <c r="J3205" s="684">
        <v>4.3751759999999997</v>
      </c>
      <c r="K3205" s="684" t="s">
        <v>9173</v>
      </c>
      <c r="L3205" s="445">
        <v>14419.45685348173</v>
      </c>
      <c r="M3205" s="446">
        <f>L3205*ЗМІСТ!$E$13/1000*1.2</f>
        <v>909.34631989487525</v>
      </c>
      <c r="N3205" s="874"/>
      <c r="O3205" s="875"/>
      <c r="P3205" s="1033"/>
      <c r="Q3205" s="887"/>
      <c r="R3205" s="672"/>
      <c r="S3205" s="670"/>
      <c r="T3205" s="671"/>
      <c r="U3205" s="425"/>
      <c r="V3205" s="697"/>
      <c r="W3205" s="697"/>
    </row>
    <row r="3206" spans="1:23" s="696" customFormat="1" ht="13.5" customHeight="1" outlineLevel="1">
      <c r="A3206" s="425"/>
      <c r="B3206" s="170">
        <f t="shared" si="51"/>
        <v>3199</v>
      </c>
      <c r="C3206" s="466"/>
      <c r="D3206" s="47">
        <v>8595057695832</v>
      </c>
      <c r="E3206" s="535" t="s">
        <v>4320</v>
      </c>
      <c r="F3206" s="699" t="s">
        <v>7563</v>
      </c>
      <c r="G3206" s="715" t="s">
        <v>8568</v>
      </c>
      <c r="H3206" s="723">
        <v>10</v>
      </c>
      <c r="I3206" s="684">
        <v>0.92800000000000005</v>
      </c>
      <c r="J3206" s="684">
        <v>0.18</v>
      </c>
      <c r="K3206" s="684" t="s">
        <v>9173</v>
      </c>
      <c r="L3206" s="445">
        <v>13046.965600361864</v>
      </c>
      <c r="M3206" s="446">
        <f>L3206*ЗМІСТ!$E$13/1000*1.2</f>
        <v>822.79175110672452</v>
      </c>
      <c r="N3206" s="874"/>
      <c r="O3206" s="875"/>
      <c r="P3206" s="1033"/>
      <c r="Q3206" s="887"/>
      <c r="R3206" s="672"/>
      <c r="S3206" s="670"/>
      <c r="T3206" s="671"/>
      <c r="U3206" s="425"/>
      <c r="V3206" s="697"/>
      <c r="W3206" s="697"/>
    </row>
    <row r="3207" spans="1:23" s="696" customFormat="1" ht="13.5" customHeight="1" outlineLevel="1">
      <c r="A3207" s="425"/>
      <c r="B3207" s="170">
        <f t="shared" si="51"/>
        <v>3200</v>
      </c>
      <c r="C3207" s="466"/>
      <c r="D3207" s="47">
        <v>8595057669758</v>
      </c>
      <c r="E3207" s="535" t="s">
        <v>4323</v>
      </c>
      <c r="F3207" s="699" t="s">
        <v>7566</v>
      </c>
      <c r="G3207" s="715" t="s">
        <v>8568</v>
      </c>
      <c r="H3207" s="723">
        <v>1</v>
      </c>
      <c r="I3207" s="684">
        <v>0.53200000000000003</v>
      </c>
      <c r="J3207" s="684">
        <v>0.74149200000000004</v>
      </c>
      <c r="K3207" s="684" t="s">
        <v>9173</v>
      </c>
      <c r="L3207" s="445">
        <v>7813.7851142502377</v>
      </c>
      <c r="M3207" s="446">
        <f>L3207*ЗМІСТ!$E$13/1000*1.2</f>
        <v>492.76729423945869</v>
      </c>
      <c r="N3207" s="874"/>
      <c r="O3207" s="875"/>
      <c r="P3207" s="1033"/>
      <c r="Q3207" s="887"/>
      <c r="R3207" s="672"/>
      <c r="S3207" s="670"/>
      <c r="T3207" s="671"/>
      <c r="U3207" s="425"/>
      <c r="V3207" s="697"/>
      <c r="W3207" s="697"/>
    </row>
    <row r="3208" spans="1:23" s="696" customFormat="1" ht="13.5" customHeight="1" outlineLevel="1">
      <c r="A3208" s="425"/>
      <c r="B3208" s="170">
        <f t="shared" si="51"/>
        <v>3201</v>
      </c>
      <c r="C3208" s="466"/>
      <c r="D3208" s="47">
        <v>8595057669765</v>
      </c>
      <c r="E3208" s="535" t="s">
        <v>4325</v>
      </c>
      <c r="F3208" s="699" t="s">
        <v>7568</v>
      </c>
      <c r="G3208" s="715" t="s">
        <v>8568</v>
      </c>
      <c r="H3208" s="723">
        <v>1</v>
      </c>
      <c r="I3208" s="684">
        <v>0.97</v>
      </c>
      <c r="J3208" s="684">
        <v>1.459992</v>
      </c>
      <c r="K3208" s="684" t="s">
        <v>9173</v>
      </c>
      <c r="L3208" s="445">
        <v>12175.794513845733</v>
      </c>
      <c r="M3208" s="446">
        <f>L3208*ЗМІСТ!$E$13/1000*1.2</f>
        <v>767.85235709404492</v>
      </c>
      <c r="N3208" s="874"/>
      <c r="O3208" s="875"/>
      <c r="P3208" s="1033"/>
      <c r="Q3208" s="887"/>
      <c r="R3208" s="672"/>
      <c r="S3208" s="670"/>
      <c r="T3208" s="671"/>
      <c r="U3208" s="425"/>
      <c r="V3208" s="697"/>
      <c r="W3208" s="697"/>
    </row>
    <row r="3209" spans="1:23" s="696" customFormat="1" ht="13.5" customHeight="1" outlineLevel="1">
      <c r="A3209" s="425"/>
      <c r="B3209" s="170">
        <f t="shared" si="51"/>
        <v>3202</v>
      </c>
      <c r="C3209" s="466"/>
      <c r="D3209" s="47">
        <v>8595057681118</v>
      </c>
      <c r="E3209" s="535" t="s">
        <v>4327</v>
      </c>
      <c r="F3209" s="699" t="s">
        <v>7570</v>
      </c>
      <c r="G3209" s="715" t="s">
        <v>8568</v>
      </c>
      <c r="H3209" s="723">
        <v>1</v>
      </c>
      <c r="I3209" s="684">
        <v>1.91</v>
      </c>
      <c r="J3209" s="684">
        <v>3.6212399999999998</v>
      </c>
      <c r="K3209" s="684" t="s">
        <v>9173</v>
      </c>
      <c r="L3209" s="445">
        <v>19428.192788968114</v>
      </c>
      <c r="M3209" s="446">
        <f>L3209*ЗМІСТ!$E$13/1000*1.2</f>
        <v>1225.2164415326388</v>
      </c>
      <c r="N3209" s="874"/>
      <c r="O3209" s="875"/>
      <c r="P3209" s="1033"/>
      <c r="Q3209" s="887"/>
      <c r="R3209" s="672"/>
      <c r="S3209" s="670"/>
      <c r="T3209" s="671"/>
      <c r="U3209" s="425"/>
      <c r="V3209" s="697"/>
      <c r="W3209" s="697"/>
    </row>
    <row r="3210" spans="1:23" s="696" customFormat="1" ht="13.5" customHeight="1" outlineLevel="1">
      <c r="A3210" s="425"/>
      <c r="B3210" s="170">
        <f t="shared" si="51"/>
        <v>3203</v>
      </c>
      <c r="C3210" s="466"/>
      <c r="D3210" s="47">
        <v>8595057669772</v>
      </c>
      <c r="E3210" s="535" t="s">
        <v>4329</v>
      </c>
      <c r="F3210" s="699" t="s">
        <v>7572</v>
      </c>
      <c r="G3210" s="715" t="s">
        <v>8568</v>
      </c>
      <c r="H3210" s="723">
        <v>1</v>
      </c>
      <c r="I3210" s="684">
        <v>0.45</v>
      </c>
      <c r="J3210" s="684">
        <v>0.61765199999999998</v>
      </c>
      <c r="K3210" s="684" t="s">
        <v>9173</v>
      </c>
      <c r="L3210" s="445">
        <v>7142.1658478534382</v>
      </c>
      <c r="M3210" s="446">
        <f>L3210*ЗМІСТ!$E$13/1000*1.2</f>
        <v>450.41240428249347</v>
      </c>
      <c r="N3210" s="874"/>
      <c r="O3210" s="875"/>
      <c r="P3210" s="1033"/>
      <c r="Q3210" s="887"/>
      <c r="R3210" s="672"/>
      <c r="S3210" s="670"/>
      <c r="T3210" s="671"/>
      <c r="U3210" s="425"/>
      <c r="V3210" s="697"/>
      <c r="W3210" s="697"/>
    </row>
    <row r="3211" spans="1:23" s="696" customFormat="1" ht="13.5" customHeight="1" outlineLevel="1">
      <c r="A3211" s="425"/>
      <c r="B3211" s="170">
        <f t="shared" si="51"/>
        <v>3204</v>
      </c>
      <c r="C3211" s="466"/>
      <c r="D3211" s="47">
        <v>8595057669789</v>
      </c>
      <c r="E3211" s="535" t="s">
        <v>4331</v>
      </c>
      <c r="F3211" s="699" t="s">
        <v>7574</v>
      </c>
      <c r="G3211" s="715" t="s">
        <v>8568</v>
      </c>
      <c r="H3211" s="723">
        <v>1</v>
      </c>
      <c r="I3211" s="684">
        <v>0.81</v>
      </c>
      <c r="J3211" s="684">
        <v>1.2161519999999999</v>
      </c>
      <c r="K3211" s="684" t="s">
        <v>9173</v>
      </c>
      <c r="L3211" s="445">
        <v>10210.663931089157</v>
      </c>
      <c r="M3211" s="446">
        <f>L3211*ЗМІСТ!$E$13/1000*1.2</f>
        <v>643.92367644397757</v>
      </c>
      <c r="N3211" s="874"/>
      <c r="O3211" s="875"/>
      <c r="P3211" s="1033"/>
      <c r="Q3211" s="887"/>
      <c r="R3211" s="672"/>
      <c r="S3211" s="670"/>
      <c r="T3211" s="671"/>
      <c r="U3211" s="425"/>
      <c r="V3211" s="697"/>
      <c r="W3211" s="697"/>
    </row>
    <row r="3212" spans="1:23" s="696" customFormat="1" ht="13.5" customHeight="1" outlineLevel="1">
      <c r="A3212" s="425"/>
      <c r="B3212" s="170">
        <f t="shared" si="51"/>
        <v>3205</v>
      </c>
      <c r="C3212" s="466"/>
      <c r="D3212" s="47">
        <v>8595057669796</v>
      </c>
      <c r="E3212" s="535" t="s">
        <v>4333</v>
      </c>
      <c r="F3212" s="699" t="s">
        <v>7576</v>
      </c>
      <c r="G3212" s="715" t="s">
        <v>8568</v>
      </c>
      <c r="H3212" s="723">
        <v>1</v>
      </c>
      <c r="I3212" s="684">
        <v>0.2</v>
      </c>
      <c r="J3212" s="684">
        <v>0.330372</v>
      </c>
      <c r="K3212" s="684" t="s">
        <v>9173</v>
      </c>
      <c r="L3212" s="445">
        <v>4668.6725748176859</v>
      </c>
      <c r="M3212" s="446">
        <f>L3212*ЗМІСТ!$E$13/1000*1.2</f>
        <v>294.42442027069052</v>
      </c>
      <c r="N3212" s="874"/>
      <c r="O3212" s="875"/>
      <c r="P3212" s="1033"/>
      <c r="Q3212" s="887"/>
      <c r="R3212" s="672"/>
      <c r="S3212" s="670"/>
      <c r="T3212" s="671"/>
      <c r="U3212" s="425"/>
      <c r="V3212" s="697"/>
      <c r="W3212" s="697"/>
    </row>
    <row r="3213" spans="1:23" s="696" customFormat="1" ht="13.5" customHeight="1" outlineLevel="1">
      <c r="A3213" s="425"/>
      <c r="B3213" s="170">
        <f t="shared" si="51"/>
        <v>3206</v>
      </c>
      <c r="C3213" s="466"/>
      <c r="D3213" s="47">
        <v>8595057669802</v>
      </c>
      <c r="E3213" s="535" t="s">
        <v>4335</v>
      </c>
      <c r="F3213" s="699" t="s">
        <v>7578</v>
      </c>
      <c r="G3213" s="715" t="s">
        <v>8568</v>
      </c>
      <c r="H3213" s="723">
        <v>1</v>
      </c>
      <c r="I3213" s="684">
        <v>0.61</v>
      </c>
      <c r="J3213" s="684">
        <v>2.3443679999999998</v>
      </c>
      <c r="K3213" s="684" t="s">
        <v>9173</v>
      </c>
      <c r="L3213" s="445">
        <v>11939.736266487269</v>
      </c>
      <c r="M3213" s="446">
        <f>L3213*ЗМІСТ!$E$13/1000*1.2</f>
        <v>752.96561755195046</v>
      </c>
      <c r="N3213" s="874"/>
      <c r="O3213" s="875"/>
      <c r="P3213" s="1033"/>
      <c r="Q3213" s="887"/>
      <c r="R3213" s="672"/>
      <c r="S3213" s="670"/>
      <c r="T3213" s="671"/>
      <c r="U3213" s="425"/>
      <c r="V3213" s="697"/>
      <c r="W3213" s="697"/>
    </row>
    <row r="3214" spans="1:23" s="696" customFormat="1" ht="13.5" customHeight="1" outlineLevel="1">
      <c r="A3214" s="425"/>
      <c r="B3214" s="170">
        <f t="shared" si="51"/>
        <v>3207</v>
      </c>
      <c r="C3214" s="466"/>
      <c r="D3214" s="47">
        <v>8595057681514</v>
      </c>
      <c r="E3214" s="535" t="s">
        <v>4337</v>
      </c>
      <c r="F3214" s="699" t="s">
        <v>7580</v>
      </c>
      <c r="G3214" s="715" t="s">
        <v>8568</v>
      </c>
      <c r="H3214" s="723">
        <v>1</v>
      </c>
      <c r="I3214" s="684">
        <v>1.75</v>
      </c>
      <c r="J3214" s="684">
        <v>3.8578679999999999</v>
      </c>
      <c r="K3214" s="684" t="s">
        <v>9173</v>
      </c>
      <c r="L3214" s="445">
        <v>22853.554548273034</v>
      </c>
      <c r="M3214" s="446">
        <f>L3214*ЗМІСТ!$E$13/1000*1.2</f>
        <v>1441.2329074635627</v>
      </c>
      <c r="N3214" s="874"/>
      <c r="O3214" s="875"/>
      <c r="P3214" s="1033"/>
      <c r="Q3214" s="887"/>
      <c r="R3214" s="672"/>
      <c r="S3214" s="670"/>
      <c r="T3214" s="671"/>
      <c r="U3214" s="425"/>
      <c r="V3214" s="697"/>
      <c r="W3214" s="697"/>
    </row>
    <row r="3215" spans="1:23" s="696" customFormat="1" ht="13.5" customHeight="1" outlineLevel="1">
      <c r="A3215" s="425"/>
      <c r="B3215" s="170">
        <f t="shared" si="51"/>
        <v>3208</v>
      </c>
      <c r="C3215" s="466"/>
      <c r="D3215" s="47">
        <v>8595057681576</v>
      </c>
      <c r="E3215" s="535" t="s">
        <v>4339</v>
      </c>
      <c r="F3215" s="699" t="s">
        <v>7582</v>
      </c>
      <c r="G3215" s="715" t="s">
        <v>8568</v>
      </c>
      <c r="H3215" s="723">
        <v>1</v>
      </c>
      <c r="I3215" s="684">
        <v>4.4020000000000001</v>
      </c>
      <c r="J3215" s="684">
        <v>10.012335</v>
      </c>
      <c r="K3215" s="684" t="s">
        <v>9173</v>
      </c>
      <c r="L3215" s="445">
        <v>53219.352059304219</v>
      </c>
      <c r="M3215" s="446">
        <f>L3215*ЗМІСТ!$E$13/1000*1.2</f>
        <v>3356.2167031716317</v>
      </c>
      <c r="N3215" s="874"/>
      <c r="O3215" s="875"/>
      <c r="P3215" s="1033"/>
      <c r="Q3215" s="887"/>
      <c r="R3215" s="672"/>
      <c r="S3215" s="670"/>
      <c r="T3215" s="671"/>
      <c r="U3215" s="425"/>
      <c r="V3215" s="697"/>
      <c r="W3215" s="697"/>
    </row>
    <row r="3216" spans="1:23" s="696" customFormat="1" ht="13.5" customHeight="1" outlineLevel="1">
      <c r="A3216" s="425"/>
      <c r="B3216" s="170">
        <f t="shared" si="51"/>
        <v>3209</v>
      </c>
      <c r="C3216" s="466"/>
      <c r="D3216" s="47">
        <v>8595057681613</v>
      </c>
      <c r="E3216" s="535" t="s">
        <v>4341</v>
      </c>
      <c r="F3216" s="699" t="s">
        <v>7584</v>
      </c>
      <c r="G3216" s="715" t="s">
        <v>8568</v>
      </c>
      <c r="H3216" s="723">
        <v>1</v>
      </c>
      <c r="I3216" s="684">
        <v>0.32700000000000001</v>
      </c>
      <c r="J3216" s="684">
        <v>1.723692</v>
      </c>
      <c r="K3216" s="684" t="s">
        <v>9173</v>
      </c>
      <c r="L3216" s="445">
        <v>9069.962937442413</v>
      </c>
      <c r="M3216" s="446">
        <f>L3216*ЗМІСТ!$E$13/1000*1.2</f>
        <v>571.98669149279829</v>
      </c>
      <c r="N3216" s="874"/>
      <c r="O3216" s="875"/>
      <c r="P3216" s="1033"/>
      <c r="Q3216" s="887"/>
      <c r="R3216" s="672"/>
      <c r="S3216" s="670"/>
      <c r="T3216" s="671"/>
      <c r="U3216" s="425"/>
      <c r="V3216" s="697"/>
      <c r="W3216" s="697"/>
    </row>
    <row r="3217" spans="1:23" s="696" customFormat="1" ht="13.5" customHeight="1" outlineLevel="1">
      <c r="A3217" s="425"/>
      <c r="B3217" s="170">
        <f t="shared" si="51"/>
        <v>3210</v>
      </c>
      <c r="C3217" s="466"/>
      <c r="D3217" s="47">
        <v>8595057669819</v>
      </c>
      <c r="E3217" s="535" t="s">
        <v>4343</v>
      </c>
      <c r="F3217" s="699" t="s">
        <v>7586</v>
      </c>
      <c r="G3217" s="715" t="s">
        <v>8568</v>
      </c>
      <c r="H3217" s="723">
        <v>1</v>
      </c>
      <c r="I3217" s="684">
        <v>0.27200000000000002</v>
      </c>
      <c r="J3217" s="684">
        <v>0.61538400000000004</v>
      </c>
      <c r="K3217" s="684" t="s">
        <v>9173</v>
      </c>
      <c r="L3217" s="445">
        <v>7108.3442500258916</v>
      </c>
      <c r="M3217" s="446">
        <f>L3217*ЗМІСТ!$E$13/1000*1.2</f>
        <v>448.27948444855281</v>
      </c>
      <c r="N3217" s="874"/>
      <c r="O3217" s="875"/>
      <c r="P3217" s="1033"/>
      <c r="Q3217" s="887"/>
      <c r="R3217" s="672"/>
      <c r="S3217" s="670"/>
      <c r="T3217" s="671"/>
      <c r="U3217" s="425"/>
      <c r="V3217" s="697"/>
      <c r="W3217" s="697"/>
    </row>
    <row r="3218" spans="1:23" s="696" customFormat="1" ht="13.5" customHeight="1" outlineLevel="1">
      <c r="A3218" s="425"/>
      <c r="B3218" s="170">
        <f t="shared" si="51"/>
        <v>3211</v>
      </c>
      <c r="C3218" s="466"/>
      <c r="D3218" s="47">
        <v>8595057669826</v>
      </c>
      <c r="E3218" s="535" t="s">
        <v>4345</v>
      </c>
      <c r="F3218" s="699" t="s">
        <v>7588</v>
      </c>
      <c r="G3218" s="715" t="s">
        <v>8568</v>
      </c>
      <c r="H3218" s="723">
        <v>1</v>
      </c>
      <c r="I3218" s="684">
        <v>0.622</v>
      </c>
      <c r="J3218" s="684">
        <v>1.3449720000000001</v>
      </c>
      <c r="K3218" s="684" t="s">
        <v>9173</v>
      </c>
      <c r="L3218" s="445">
        <v>11528.113499915507</v>
      </c>
      <c r="M3218" s="446">
        <f>L3218*ЗМІСТ!$E$13/1000*1.2</f>
        <v>727.00710526051148</v>
      </c>
      <c r="N3218" s="874"/>
      <c r="O3218" s="875"/>
      <c r="P3218" s="1033"/>
      <c r="Q3218" s="887"/>
      <c r="R3218" s="672"/>
      <c r="S3218" s="670"/>
      <c r="T3218" s="671"/>
      <c r="U3218" s="425"/>
      <c r="V3218" s="697"/>
      <c r="W3218" s="697"/>
    </row>
    <row r="3219" spans="1:23" s="696" customFormat="1" ht="13.5" customHeight="1" outlineLevel="1">
      <c r="A3219" s="425"/>
      <c r="B3219" s="170">
        <f t="shared" si="51"/>
        <v>3212</v>
      </c>
      <c r="C3219" s="466"/>
      <c r="D3219" s="47">
        <v>8595057682412</v>
      </c>
      <c r="E3219" s="535" t="s">
        <v>4347</v>
      </c>
      <c r="F3219" s="699" t="s">
        <v>7590</v>
      </c>
      <c r="G3219" s="715" t="s">
        <v>8568</v>
      </c>
      <c r="H3219" s="723">
        <v>1</v>
      </c>
      <c r="I3219" s="684">
        <v>1.6180000000000001</v>
      </c>
      <c r="J3219" s="684">
        <v>4.5116399999999999</v>
      </c>
      <c r="K3219" s="684" t="s">
        <v>9173</v>
      </c>
      <c r="L3219" s="445">
        <v>19323.033525936979</v>
      </c>
      <c r="M3219" s="446">
        <f>L3219*ЗМІСТ!$E$13/1000*1.2</f>
        <v>1218.5846945943254</v>
      </c>
      <c r="N3219" s="874"/>
      <c r="O3219" s="875"/>
      <c r="P3219" s="1033"/>
      <c r="Q3219" s="887"/>
      <c r="R3219" s="672"/>
      <c r="S3219" s="670"/>
      <c r="T3219" s="671"/>
      <c r="U3219" s="425"/>
      <c r="V3219" s="697"/>
      <c r="W3219" s="697"/>
    </row>
    <row r="3220" spans="1:23" s="696" customFormat="1" ht="13.5" customHeight="1" outlineLevel="1">
      <c r="A3220" s="425"/>
      <c r="B3220" s="170">
        <f t="shared" si="51"/>
        <v>3213</v>
      </c>
      <c r="C3220" s="466"/>
      <c r="D3220" s="47">
        <v>8595057682436</v>
      </c>
      <c r="E3220" s="535" t="s">
        <v>4349</v>
      </c>
      <c r="F3220" s="699" t="s">
        <v>7592</v>
      </c>
      <c r="G3220" s="715" t="s">
        <v>8568</v>
      </c>
      <c r="H3220" s="723">
        <v>1</v>
      </c>
      <c r="I3220" s="684">
        <v>0.106</v>
      </c>
      <c r="J3220" s="684">
        <v>0.34667999999999999</v>
      </c>
      <c r="K3220" s="684" t="s">
        <v>9173</v>
      </c>
      <c r="L3220" s="445">
        <v>5427.716120881455</v>
      </c>
      <c r="M3220" s="446">
        <f>L3220*ЗМІСТ!$E$13/1000*1.2</f>
        <v>342.29262101268876</v>
      </c>
      <c r="N3220" s="874"/>
      <c r="O3220" s="875"/>
      <c r="P3220" s="1033"/>
      <c r="Q3220" s="887"/>
      <c r="R3220" s="672"/>
      <c r="S3220" s="670"/>
      <c r="T3220" s="671"/>
      <c r="U3220" s="425"/>
      <c r="V3220" s="697"/>
      <c r="W3220" s="697"/>
    </row>
    <row r="3221" spans="1:23" s="696" customFormat="1" ht="13.5" customHeight="1" outlineLevel="1">
      <c r="A3221" s="425"/>
      <c r="B3221" s="170">
        <f t="shared" si="51"/>
        <v>3214</v>
      </c>
      <c r="C3221" s="466"/>
      <c r="D3221" s="47">
        <v>8595057669840</v>
      </c>
      <c r="E3221" s="535" t="s">
        <v>4351</v>
      </c>
      <c r="F3221" s="699" t="s">
        <v>7594</v>
      </c>
      <c r="G3221" s="715" t="s">
        <v>8568</v>
      </c>
      <c r="H3221" s="723">
        <v>1</v>
      </c>
      <c r="I3221" s="684">
        <v>0.49</v>
      </c>
      <c r="J3221" s="684">
        <v>0.97470000000000001</v>
      </c>
      <c r="K3221" s="684" t="s">
        <v>9173</v>
      </c>
      <c r="L3221" s="445">
        <v>8048.3000000908496</v>
      </c>
      <c r="M3221" s="446">
        <f>L3221*ЗМІСТ!$E$13/1000*1.2</f>
        <v>507.55670347772929</v>
      </c>
      <c r="N3221" s="874"/>
      <c r="O3221" s="875"/>
      <c r="P3221" s="1033"/>
      <c r="Q3221" s="887"/>
      <c r="R3221" s="672"/>
      <c r="S3221" s="670"/>
      <c r="T3221" s="671"/>
      <c r="U3221" s="425"/>
      <c r="V3221" s="697"/>
      <c r="W3221" s="697"/>
    </row>
    <row r="3222" spans="1:23" s="696" customFormat="1" ht="13.5" customHeight="1" outlineLevel="1">
      <c r="A3222" s="425"/>
      <c r="B3222" s="170">
        <f t="shared" si="51"/>
        <v>3215</v>
      </c>
      <c r="C3222" s="466"/>
      <c r="D3222" s="47">
        <v>8595057669857</v>
      </c>
      <c r="E3222" s="535" t="s">
        <v>4353</v>
      </c>
      <c r="F3222" s="699" t="s">
        <v>7596</v>
      </c>
      <c r="G3222" s="715" t="s">
        <v>8568</v>
      </c>
      <c r="H3222" s="723">
        <v>1</v>
      </c>
      <c r="I3222" s="684">
        <v>1.1539999999999999</v>
      </c>
      <c r="J3222" s="684">
        <v>2.0171999999999999</v>
      </c>
      <c r="K3222" s="684" t="s">
        <v>9173</v>
      </c>
      <c r="L3222" s="445">
        <v>13226.153243511415</v>
      </c>
      <c r="M3222" s="446">
        <f>L3222*ЗМІСТ!$E$13/1000*1.2</f>
        <v>834.09201196428478</v>
      </c>
      <c r="N3222" s="874"/>
      <c r="O3222" s="875"/>
      <c r="P3222" s="1033"/>
      <c r="Q3222" s="887"/>
      <c r="R3222" s="672"/>
      <c r="S3222" s="670"/>
      <c r="T3222" s="671"/>
      <c r="U3222" s="425"/>
      <c r="V3222" s="697"/>
      <c r="W3222" s="697"/>
    </row>
    <row r="3223" spans="1:23" s="696" customFormat="1" ht="13.5" customHeight="1" outlineLevel="1">
      <c r="A3223" s="425"/>
      <c r="B3223" s="170">
        <f t="shared" si="51"/>
        <v>3216</v>
      </c>
      <c r="C3223" s="466"/>
      <c r="D3223" s="47">
        <v>8595057682511</v>
      </c>
      <c r="E3223" s="535" t="s">
        <v>4355</v>
      </c>
      <c r="F3223" s="699" t="s">
        <v>7598</v>
      </c>
      <c r="G3223" s="715" t="s">
        <v>8568</v>
      </c>
      <c r="H3223" s="723">
        <v>1</v>
      </c>
      <c r="I3223" s="684">
        <v>2.1819999999999999</v>
      </c>
      <c r="J3223" s="684">
        <v>6.5538150000000002</v>
      </c>
      <c r="K3223" s="684" t="s">
        <v>9173</v>
      </c>
      <c r="L3223" s="445">
        <v>24038.666755316161</v>
      </c>
      <c r="M3223" s="446">
        <f>L3223*ЗМІСТ!$E$13/1000*1.2</f>
        <v>1515.9706340705773</v>
      </c>
      <c r="N3223" s="874"/>
      <c r="O3223" s="875"/>
      <c r="P3223" s="1033"/>
      <c r="Q3223" s="887"/>
      <c r="R3223" s="672"/>
      <c r="S3223" s="670"/>
      <c r="T3223" s="671"/>
      <c r="U3223" s="425"/>
      <c r="V3223" s="697"/>
      <c r="W3223" s="697"/>
    </row>
    <row r="3224" spans="1:23" s="696" customFormat="1" ht="13.5" customHeight="1" outlineLevel="1">
      <c r="A3224" s="425"/>
      <c r="B3224" s="170">
        <f t="shared" si="51"/>
        <v>3217</v>
      </c>
      <c r="C3224" s="466"/>
      <c r="D3224" s="47">
        <v>8595057669864</v>
      </c>
      <c r="E3224" s="535" t="s">
        <v>4357</v>
      </c>
      <c r="F3224" s="699" t="s">
        <v>7598</v>
      </c>
      <c r="G3224" s="715" t="s">
        <v>8568</v>
      </c>
      <c r="H3224" s="723">
        <v>1</v>
      </c>
      <c r="I3224" s="684">
        <v>0.182</v>
      </c>
      <c r="J3224" s="684">
        <v>0.59140800000000004</v>
      </c>
      <c r="K3224" s="684" t="s">
        <v>9173</v>
      </c>
      <c r="L3224" s="445">
        <v>5230.3074061356447</v>
      </c>
      <c r="M3224" s="446">
        <f>L3224*ЗМІСТ!$E$13/1000*1.2</f>
        <v>329.84326941135328</v>
      </c>
      <c r="N3224" s="874"/>
      <c r="O3224" s="875"/>
      <c r="P3224" s="1033"/>
      <c r="Q3224" s="887"/>
      <c r="R3224" s="672"/>
      <c r="S3224" s="670"/>
      <c r="T3224" s="671"/>
      <c r="U3224" s="425"/>
      <c r="V3224" s="697"/>
      <c r="W3224" s="697"/>
    </row>
    <row r="3225" spans="1:23" s="696" customFormat="1" ht="13.5" customHeight="1" outlineLevel="1">
      <c r="A3225" s="425"/>
      <c r="B3225" s="170">
        <f t="shared" si="51"/>
        <v>3218</v>
      </c>
      <c r="C3225" s="466"/>
      <c r="D3225" s="47">
        <v>8595057695979</v>
      </c>
      <c r="E3225" s="535" t="s">
        <v>4359</v>
      </c>
      <c r="F3225" s="699" t="s">
        <v>7594</v>
      </c>
      <c r="G3225" s="715" t="s">
        <v>8568</v>
      </c>
      <c r="H3225" s="723">
        <v>1</v>
      </c>
      <c r="I3225" s="684">
        <v>0.35</v>
      </c>
      <c r="J3225" s="684">
        <v>0.48916799999999999</v>
      </c>
      <c r="K3225" s="684" t="s">
        <v>9173</v>
      </c>
      <c r="L3225" s="445">
        <v>6230.2959039756333</v>
      </c>
      <c r="M3225" s="446">
        <f>L3225*ЗМІСТ!$E$13/1000*1.2</f>
        <v>392.90638404097467</v>
      </c>
      <c r="N3225" s="874"/>
      <c r="O3225" s="875"/>
      <c r="P3225" s="1033"/>
      <c r="Q3225" s="887"/>
      <c r="R3225" s="672"/>
      <c r="S3225" s="670"/>
      <c r="T3225" s="671"/>
      <c r="U3225" s="425"/>
      <c r="V3225" s="697"/>
      <c r="W3225" s="697"/>
    </row>
    <row r="3226" spans="1:23" s="696" customFormat="1" ht="13.5" customHeight="1" outlineLevel="1">
      <c r="A3226" s="425"/>
      <c r="B3226" s="170">
        <f t="shared" si="51"/>
        <v>3219</v>
      </c>
      <c r="C3226" s="466"/>
      <c r="D3226" s="47">
        <v>8595057695986</v>
      </c>
      <c r="E3226" s="535" t="s">
        <v>4361</v>
      </c>
      <c r="F3226" s="699" t="s">
        <v>7601</v>
      </c>
      <c r="G3226" s="715" t="s">
        <v>8568</v>
      </c>
      <c r="H3226" s="723">
        <v>1</v>
      </c>
      <c r="I3226" s="684">
        <v>0.51100000000000001</v>
      </c>
      <c r="J3226" s="684">
        <v>0.96316800000000002</v>
      </c>
      <c r="K3226" s="684" t="s">
        <v>9173</v>
      </c>
      <c r="L3226" s="445">
        <v>8754.060705803211</v>
      </c>
      <c r="M3226" s="446">
        <f>L3226*ЗМІСТ!$E$13/1000*1.2</f>
        <v>552.06468370106074</v>
      </c>
      <c r="N3226" s="874"/>
      <c r="O3226" s="875"/>
      <c r="P3226" s="1033"/>
      <c r="Q3226" s="887"/>
      <c r="R3226" s="672"/>
      <c r="S3226" s="670"/>
      <c r="T3226" s="671"/>
      <c r="U3226" s="425"/>
      <c r="V3226" s="697"/>
      <c r="W3226" s="697"/>
    </row>
    <row r="3227" spans="1:23" s="696" customFormat="1" ht="13.5" customHeight="1" outlineLevel="1">
      <c r="A3227" s="425"/>
      <c r="B3227" s="170">
        <f t="shared" si="51"/>
        <v>3220</v>
      </c>
      <c r="C3227" s="466"/>
      <c r="D3227" s="47">
        <v>8595057695993</v>
      </c>
      <c r="E3227" s="535" t="s">
        <v>4363</v>
      </c>
      <c r="F3227" s="699" t="s">
        <v>7603</v>
      </c>
      <c r="G3227" s="715" t="s">
        <v>8568</v>
      </c>
      <c r="H3227" s="723">
        <v>1</v>
      </c>
      <c r="I3227" s="684">
        <v>1.2569999999999999</v>
      </c>
      <c r="J3227" s="684">
        <v>2.38896</v>
      </c>
      <c r="K3227" s="684" t="s">
        <v>9173</v>
      </c>
      <c r="L3227" s="445">
        <v>15022.118258265329</v>
      </c>
      <c r="M3227" s="446">
        <f>L3227*ЗМІСТ!$E$13/1000*1.2</f>
        <v>947.35246230032317</v>
      </c>
      <c r="N3227" s="874"/>
      <c r="O3227" s="875"/>
      <c r="P3227" s="1033"/>
      <c r="Q3227" s="887"/>
      <c r="R3227" s="672"/>
      <c r="S3227" s="670"/>
      <c r="T3227" s="671"/>
      <c r="U3227" s="425"/>
      <c r="V3227" s="697"/>
      <c r="W3227" s="697"/>
    </row>
    <row r="3228" spans="1:23" s="696" customFormat="1" ht="13.5" customHeight="1" outlineLevel="1">
      <c r="A3228" s="425"/>
      <c r="B3228" s="170">
        <f t="shared" si="51"/>
        <v>3221</v>
      </c>
      <c r="C3228" s="466"/>
      <c r="D3228" s="47">
        <v>8595057695962</v>
      </c>
      <c r="E3228" s="535" t="s">
        <v>4365</v>
      </c>
      <c r="F3228" s="699" t="s">
        <v>7605</v>
      </c>
      <c r="G3228" s="715" t="s">
        <v>8568</v>
      </c>
      <c r="H3228" s="723">
        <v>1</v>
      </c>
      <c r="I3228" s="684">
        <v>0.152</v>
      </c>
      <c r="J3228" s="684">
        <v>0.25027199999999999</v>
      </c>
      <c r="K3228" s="684" t="s">
        <v>9173</v>
      </c>
      <c r="L3228" s="445">
        <v>4423.7644314927093</v>
      </c>
      <c r="M3228" s="446">
        <f>L3228*ЗМІСТ!$E$13/1000*1.2</f>
        <v>278.97957230534712</v>
      </c>
      <c r="N3228" s="874"/>
      <c r="O3228" s="875"/>
      <c r="P3228" s="1033"/>
      <c r="Q3228" s="887"/>
      <c r="R3228" s="672"/>
      <c r="S3228" s="670"/>
      <c r="T3228" s="671"/>
      <c r="U3228" s="425"/>
      <c r="V3228" s="697"/>
      <c r="W3228" s="697"/>
    </row>
    <row r="3229" spans="1:23" s="696" customFormat="1" ht="13.5" customHeight="1" outlineLevel="1">
      <c r="A3229" s="425"/>
      <c r="B3229" s="170">
        <f t="shared" si="51"/>
        <v>3222</v>
      </c>
      <c r="C3229" s="466"/>
      <c r="D3229" s="47">
        <v>8595057669895</v>
      </c>
      <c r="E3229" s="535" t="s">
        <v>4367</v>
      </c>
      <c r="F3229" s="699" t="s">
        <v>7607</v>
      </c>
      <c r="G3229" s="715" t="s">
        <v>8568</v>
      </c>
      <c r="H3229" s="723">
        <v>1</v>
      </c>
      <c r="I3229" s="684">
        <v>0.65200000000000002</v>
      </c>
      <c r="J3229" s="684">
        <v>1.5116400000000001</v>
      </c>
      <c r="K3229" s="684" t="s">
        <v>9173</v>
      </c>
      <c r="L3229" s="445">
        <v>11241.640121621891</v>
      </c>
      <c r="M3229" s="446">
        <f>L3229*ЗМІСТ!$E$13/1000*1.2</f>
        <v>708.94099396754336</v>
      </c>
      <c r="N3229" s="874"/>
      <c r="O3229" s="875"/>
      <c r="P3229" s="1033"/>
      <c r="Q3229" s="887"/>
      <c r="R3229" s="672"/>
      <c r="S3229" s="670"/>
      <c r="T3229" s="671"/>
      <c r="U3229" s="425"/>
      <c r="V3229" s="697"/>
      <c r="W3229" s="697"/>
    </row>
    <row r="3230" spans="1:23" s="696" customFormat="1" ht="13.5" customHeight="1" outlineLevel="1">
      <c r="A3230" s="425"/>
      <c r="B3230" s="170">
        <f t="shared" si="51"/>
        <v>3223</v>
      </c>
      <c r="C3230" s="466"/>
      <c r="D3230" s="47">
        <v>8595057669918</v>
      </c>
      <c r="E3230" s="535" t="s">
        <v>4369</v>
      </c>
      <c r="F3230" s="699" t="s">
        <v>7609</v>
      </c>
      <c r="G3230" s="715" t="s">
        <v>8568</v>
      </c>
      <c r="H3230" s="723">
        <v>1</v>
      </c>
      <c r="I3230" s="684">
        <v>1.4510000000000001</v>
      </c>
      <c r="J3230" s="684">
        <v>2.7896399999999999</v>
      </c>
      <c r="K3230" s="684" t="s">
        <v>9173</v>
      </c>
      <c r="L3230" s="445">
        <v>18770.09618932446</v>
      </c>
      <c r="M3230" s="446">
        <f>L3230*ЗМІСТ!$E$13/1000*1.2</f>
        <v>1183.7143428681673</v>
      </c>
      <c r="N3230" s="874"/>
      <c r="O3230" s="875"/>
      <c r="P3230" s="1033"/>
      <c r="Q3230" s="887"/>
      <c r="R3230" s="672"/>
      <c r="S3230" s="670"/>
      <c r="T3230" s="671"/>
      <c r="U3230" s="425"/>
      <c r="V3230" s="697"/>
      <c r="W3230" s="697"/>
    </row>
    <row r="3231" spans="1:23" s="696" customFormat="1" ht="13.5" customHeight="1" outlineLevel="1">
      <c r="A3231" s="425"/>
      <c r="B3231" s="170">
        <f t="shared" si="51"/>
        <v>3224</v>
      </c>
      <c r="C3231" s="466"/>
      <c r="D3231" s="47">
        <v>8595057683198</v>
      </c>
      <c r="E3231" s="535" t="s">
        <v>4371</v>
      </c>
      <c r="F3231" s="699" t="s">
        <v>7611</v>
      </c>
      <c r="G3231" s="715" t="s">
        <v>8568</v>
      </c>
      <c r="H3231" s="723">
        <v>1</v>
      </c>
      <c r="I3231" s="684">
        <v>3.839</v>
      </c>
      <c r="J3231" s="684">
        <v>8.1005549999999999</v>
      </c>
      <c r="K3231" s="684" t="s">
        <v>9173</v>
      </c>
      <c r="L3231" s="445">
        <v>49069.827700475988</v>
      </c>
      <c r="M3231" s="446">
        <f>L3231*ЗМІСТ!$E$13/1000*1.2</f>
        <v>3094.5317629303854</v>
      </c>
      <c r="N3231" s="874"/>
      <c r="O3231" s="875"/>
      <c r="P3231" s="1033"/>
      <c r="Q3231" s="887"/>
      <c r="R3231" s="672"/>
      <c r="S3231" s="670"/>
      <c r="T3231" s="671"/>
      <c r="U3231" s="425"/>
      <c r="V3231" s="697"/>
      <c r="W3231" s="697"/>
    </row>
    <row r="3232" spans="1:23" s="696" customFormat="1" ht="13.5" customHeight="1" outlineLevel="1">
      <c r="A3232" s="425"/>
      <c r="B3232" s="170">
        <f t="shared" si="51"/>
        <v>3225</v>
      </c>
      <c r="C3232" s="466"/>
      <c r="D3232" s="47">
        <v>8595057669925</v>
      </c>
      <c r="E3232" s="535" t="s">
        <v>4373</v>
      </c>
      <c r="F3232" s="699" t="s">
        <v>7613</v>
      </c>
      <c r="G3232" s="715" t="s">
        <v>8568</v>
      </c>
      <c r="H3232" s="723">
        <v>1</v>
      </c>
      <c r="I3232" s="684">
        <v>0.25700000000000001</v>
      </c>
      <c r="J3232" s="684">
        <v>1.0096560000000001</v>
      </c>
      <c r="K3232" s="684" t="s">
        <v>9173</v>
      </c>
      <c r="L3232" s="445">
        <v>6827.1974778701524</v>
      </c>
      <c r="M3232" s="446">
        <f>L3232*ЗМІСТ!$E$13/1000*1.2</f>
        <v>430.54928939280677</v>
      </c>
      <c r="N3232" s="874"/>
      <c r="O3232" s="875"/>
      <c r="P3232" s="1033"/>
      <c r="Q3232" s="887"/>
      <c r="R3232" s="672"/>
      <c r="S3232" s="670"/>
      <c r="T3232" s="671"/>
      <c r="U3232" s="425"/>
      <c r="V3232" s="697"/>
      <c r="W3232" s="697"/>
    </row>
    <row r="3233" spans="1:23" s="696" customFormat="1" ht="13.5" customHeight="1" outlineLevel="1">
      <c r="A3233" s="425"/>
      <c r="B3233" s="170">
        <f t="shared" si="51"/>
        <v>3226</v>
      </c>
      <c r="C3233" s="466"/>
      <c r="D3233" s="47">
        <v>8595568927408</v>
      </c>
      <c r="E3233" s="535" t="s">
        <v>4376</v>
      </c>
      <c r="F3233" s="699" t="s">
        <v>7616</v>
      </c>
      <c r="G3233" s="715" t="s">
        <v>8568</v>
      </c>
      <c r="H3233" s="723">
        <v>50</v>
      </c>
      <c r="I3233" s="684">
        <v>0.17499999999999999</v>
      </c>
      <c r="J3233" s="684">
        <v>0.1638</v>
      </c>
      <c r="K3233" s="684" t="s">
        <v>9173</v>
      </c>
      <c r="L3233" s="445">
        <v>5428.6636887847044</v>
      </c>
      <c r="M3233" s="446">
        <f>L3233*ЗМІСТ!$E$13/1000*1.2</f>
        <v>342.35237828332833</v>
      </c>
      <c r="N3233" s="874"/>
      <c r="O3233" s="875"/>
      <c r="P3233" s="1033"/>
      <c r="Q3233" s="887"/>
      <c r="R3233" s="672"/>
      <c r="S3233" s="670"/>
      <c r="T3233" s="671"/>
      <c r="U3233" s="425"/>
      <c r="V3233" s="697"/>
      <c r="W3233" s="697"/>
    </row>
    <row r="3234" spans="1:23" s="696" customFormat="1" ht="13.5" customHeight="1" outlineLevel="1">
      <c r="A3234" s="425"/>
      <c r="B3234" s="170">
        <f t="shared" si="51"/>
        <v>3227</v>
      </c>
      <c r="C3234" s="466"/>
      <c r="D3234" s="47">
        <v>8595568927415</v>
      </c>
      <c r="E3234" s="535" t="s">
        <v>4378</v>
      </c>
      <c r="F3234" s="699" t="s">
        <v>7618</v>
      </c>
      <c r="G3234" s="715" t="s">
        <v>8568</v>
      </c>
      <c r="H3234" s="723">
        <v>50</v>
      </c>
      <c r="I3234" s="684">
        <v>0.32800000000000001</v>
      </c>
      <c r="J3234" s="684">
        <v>0.24696000000000001</v>
      </c>
      <c r="K3234" s="684" t="s">
        <v>9173</v>
      </c>
      <c r="L3234" s="445">
        <v>0</v>
      </c>
      <c r="M3234" s="446">
        <f>L3234*ЗМІСТ!$E$13/1000*1.2</f>
        <v>0</v>
      </c>
      <c r="N3234" s="447" t="s">
        <v>3480</v>
      </c>
      <c r="O3234" s="875"/>
      <c r="P3234" s="1033"/>
      <c r="Q3234" s="887"/>
      <c r="R3234" s="672"/>
      <c r="S3234" s="670"/>
      <c r="T3234" s="671"/>
      <c r="U3234" s="425"/>
      <c r="V3234" s="697"/>
      <c r="W3234" s="697"/>
    </row>
    <row r="3235" spans="1:23" s="696" customFormat="1" ht="13.5" customHeight="1" outlineLevel="1">
      <c r="A3235" s="425"/>
      <c r="B3235" s="170">
        <f t="shared" si="51"/>
        <v>3228</v>
      </c>
      <c r="C3235" s="466"/>
      <c r="D3235" s="47">
        <v>8595568927385</v>
      </c>
      <c r="E3235" s="535" t="s">
        <v>4380</v>
      </c>
      <c r="F3235" s="699" t="s">
        <v>7620</v>
      </c>
      <c r="G3235" s="715" t="s">
        <v>8568</v>
      </c>
      <c r="H3235" s="723">
        <v>100</v>
      </c>
      <c r="I3235" s="684">
        <v>6.3E-2</v>
      </c>
      <c r="J3235" s="684">
        <v>5.1659999999999998E-2</v>
      </c>
      <c r="K3235" s="684" t="s">
        <v>9173</v>
      </c>
      <c r="L3235" s="445">
        <v>0</v>
      </c>
      <c r="M3235" s="446">
        <f>L3235*ЗМІСТ!$E$13/1000*1.2</f>
        <v>0</v>
      </c>
      <c r="N3235" s="447" t="s">
        <v>3480</v>
      </c>
      <c r="O3235" s="875"/>
      <c r="P3235" s="1033"/>
      <c r="Q3235" s="887"/>
      <c r="R3235" s="672"/>
      <c r="S3235" s="670"/>
      <c r="T3235" s="671"/>
      <c r="U3235" s="425"/>
      <c r="V3235" s="697"/>
      <c r="W3235" s="697"/>
    </row>
    <row r="3236" spans="1:23" s="696" customFormat="1" ht="13.5" customHeight="1" outlineLevel="1">
      <c r="A3236" s="425"/>
      <c r="B3236" s="170">
        <f t="shared" si="51"/>
        <v>3229</v>
      </c>
      <c r="C3236" s="466"/>
      <c r="D3236" s="47">
        <v>8595057658622</v>
      </c>
      <c r="E3236" s="535" t="s">
        <v>4382</v>
      </c>
      <c r="F3236" s="699" t="s">
        <v>7622</v>
      </c>
      <c r="G3236" s="715" t="s">
        <v>8568</v>
      </c>
      <c r="H3236" s="723">
        <v>1</v>
      </c>
      <c r="I3236" s="684">
        <v>1.6436999999999999</v>
      </c>
      <c r="J3236" s="684">
        <v>14.205425999999999</v>
      </c>
      <c r="K3236" s="684" t="s">
        <v>9173</v>
      </c>
      <c r="L3236" s="445">
        <v>24600.21546197432</v>
      </c>
      <c r="M3236" s="446">
        <f>L3236*ЗМІСТ!$E$13/1000*1.2</f>
        <v>1551.3840518594743</v>
      </c>
      <c r="N3236" s="874"/>
      <c r="O3236" s="875"/>
      <c r="P3236" s="1033"/>
      <c r="Q3236" s="887"/>
      <c r="R3236" s="672"/>
      <c r="S3236" s="670"/>
      <c r="T3236" s="671"/>
      <c r="U3236" s="425"/>
      <c r="V3236" s="697"/>
      <c r="W3236" s="697"/>
    </row>
    <row r="3237" spans="1:23" s="696" customFormat="1" ht="13.5" customHeight="1" outlineLevel="1">
      <c r="A3237" s="425"/>
      <c r="B3237" s="170">
        <f t="shared" si="51"/>
        <v>3230</v>
      </c>
      <c r="C3237" s="466"/>
      <c r="D3237" s="47">
        <v>8595057658639</v>
      </c>
      <c r="E3237" s="535" t="s">
        <v>4383</v>
      </c>
      <c r="F3237" s="699" t="s">
        <v>7624</v>
      </c>
      <c r="G3237" s="715" t="s">
        <v>8568</v>
      </c>
      <c r="H3237" s="723">
        <v>1</v>
      </c>
      <c r="I3237" s="684">
        <v>2.4104999999999999</v>
      </c>
      <c r="J3237" s="684">
        <v>18.514626</v>
      </c>
      <c r="K3237" s="684" t="s">
        <v>9173</v>
      </c>
      <c r="L3237" s="445">
        <v>30338.372477318393</v>
      </c>
      <c r="M3237" s="446">
        <f>L3237*ЗМІСТ!$E$13/1000*1.2</f>
        <v>1913.2542677700103</v>
      </c>
      <c r="N3237" s="874"/>
      <c r="O3237" s="875"/>
      <c r="P3237" s="1033"/>
      <c r="Q3237" s="887"/>
      <c r="R3237" s="672"/>
      <c r="S3237" s="670"/>
      <c r="T3237" s="671"/>
      <c r="U3237" s="425"/>
      <c r="V3237" s="697"/>
      <c r="W3237" s="697"/>
    </row>
    <row r="3238" spans="1:23" s="696" customFormat="1" ht="13.5" customHeight="1" outlineLevel="1">
      <c r="A3238" s="425"/>
      <c r="B3238" s="170">
        <f t="shared" si="51"/>
        <v>3231</v>
      </c>
      <c r="C3238" s="466"/>
      <c r="D3238" s="47">
        <v>8595057658653</v>
      </c>
      <c r="E3238" s="535" t="s">
        <v>4384</v>
      </c>
      <c r="F3238" s="699" t="s">
        <v>7626</v>
      </c>
      <c r="G3238" s="715" t="s">
        <v>8568</v>
      </c>
      <c r="H3238" s="723">
        <v>1</v>
      </c>
      <c r="I3238" s="684">
        <v>3.4754</v>
      </c>
      <c r="J3238" s="684">
        <v>28.843025999999998</v>
      </c>
      <c r="K3238" s="684" t="s">
        <v>9173</v>
      </c>
      <c r="L3238" s="445">
        <v>40610.049458662572</v>
      </c>
      <c r="M3238" s="446">
        <f>L3238*ЗМІСТ!$E$13/1000*1.2</f>
        <v>2561.0256614531827</v>
      </c>
      <c r="N3238" s="874"/>
      <c r="O3238" s="875"/>
      <c r="P3238" s="1033"/>
      <c r="Q3238" s="887"/>
      <c r="R3238" s="672"/>
      <c r="S3238" s="670"/>
      <c r="T3238" s="671"/>
      <c r="U3238" s="425"/>
      <c r="V3238" s="697"/>
      <c r="W3238" s="697"/>
    </row>
    <row r="3239" spans="1:23" s="696" customFormat="1" ht="13.5" customHeight="1" outlineLevel="1">
      <c r="A3239" s="425"/>
      <c r="B3239" s="170">
        <f t="shared" si="51"/>
        <v>3232</v>
      </c>
      <c r="C3239" s="466"/>
      <c r="D3239" s="47">
        <v>8595057658660</v>
      </c>
      <c r="E3239" s="535" t="s">
        <v>4385</v>
      </c>
      <c r="F3239" s="699" t="s">
        <v>7628</v>
      </c>
      <c r="G3239" s="715" t="s">
        <v>8568</v>
      </c>
      <c r="H3239" s="723">
        <v>1</v>
      </c>
      <c r="I3239" s="684">
        <v>4.1284000000000001</v>
      </c>
      <c r="J3239" s="684">
        <v>41.451425999999998</v>
      </c>
      <c r="K3239" s="684" t="s">
        <v>9173</v>
      </c>
      <c r="L3239" s="445">
        <v>48206.537316936672</v>
      </c>
      <c r="M3239" s="446">
        <f>L3239*ЗМІСТ!$E$13/1000*1.2</f>
        <v>3040.0893563093227</v>
      </c>
      <c r="N3239" s="874"/>
      <c r="O3239" s="875"/>
      <c r="P3239" s="1033"/>
      <c r="Q3239" s="887"/>
      <c r="R3239" s="672"/>
      <c r="S3239" s="670"/>
      <c r="T3239" s="671"/>
      <c r="U3239" s="425"/>
      <c r="V3239" s="697"/>
      <c r="W3239" s="697"/>
    </row>
    <row r="3240" spans="1:23" s="696" customFormat="1" ht="13.5" customHeight="1" outlineLevel="1">
      <c r="A3240" s="425"/>
      <c r="B3240" s="170">
        <f t="shared" si="51"/>
        <v>3233</v>
      </c>
      <c r="C3240" s="466"/>
      <c r="D3240" s="47">
        <v>8595057658677</v>
      </c>
      <c r="E3240" s="535" t="s">
        <v>4386</v>
      </c>
      <c r="F3240" s="699" t="s">
        <v>7630</v>
      </c>
      <c r="G3240" s="715" t="s">
        <v>8568</v>
      </c>
      <c r="H3240" s="723">
        <v>1</v>
      </c>
      <c r="I3240" s="684">
        <v>5.34</v>
      </c>
      <c r="J3240" s="684">
        <v>56.339826000000002</v>
      </c>
      <c r="K3240" s="684" t="s">
        <v>9173</v>
      </c>
      <c r="L3240" s="445">
        <v>61883.69444623006</v>
      </c>
      <c r="M3240" s="446">
        <f>L3240*ЗМІСТ!$E$13/1000*1.2</f>
        <v>3902.6234051659412</v>
      </c>
      <c r="N3240" s="874"/>
      <c r="O3240" s="875"/>
      <c r="P3240" s="1033"/>
      <c r="Q3240" s="887"/>
      <c r="R3240" s="672"/>
      <c r="S3240" s="670"/>
      <c r="T3240" s="671"/>
      <c r="U3240" s="425"/>
      <c r="V3240" s="697"/>
      <c r="W3240" s="697"/>
    </row>
    <row r="3241" spans="1:23" s="696" customFormat="1" ht="13.5" customHeight="1" outlineLevel="1">
      <c r="A3241" s="425"/>
      <c r="B3241" s="170">
        <f t="shared" si="51"/>
        <v>3234</v>
      </c>
      <c r="C3241" s="466"/>
      <c r="D3241" s="47">
        <v>8595057658684</v>
      </c>
      <c r="E3241" s="535" t="s">
        <v>4387</v>
      </c>
      <c r="F3241" s="699" t="s">
        <v>7632</v>
      </c>
      <c r="G3241" s="715" t="s">
        <v>8568</v>
      </c>
      <c r="H3241" s="723">
        <v>1</v>
      </c>
      <c r="I3241" s="684">
        <v>7.9762000000000004</v>
      </c>
      <c r="J3241" s="684">
        <v>73.508225999999993</v>
      </c>
      <c r="K3241" s="684" t="s">
        <v>9173</v>
      </c>
      <c r="L3241" s="445">
        <v>90836.035228151421</v>
      </c>
      <c r="M3241" s="446">
        <f>L3241*ЗМІСТ!$E$13/1000*1.2</f>
        <v>5728.469191862504</v>
      </c>
      <c r="N3241" s="874"/>
      <c r="O3241" s="875"/>
      <c r="P3241" s="1033"/>
      <c r="Q3241" s="887"/>
      <c r="R3241" s="672"/>
      <c r="S3241" s="670"/>
      <c r="T3241" s="671"/>
      <c r="U3241" s="425"/>
      <c r="V3241" s="697"/>
      <c r="W3241" s="697"/>
    </row>
    <row r="3242" spans="1:23" s="696" customFormat="1" ht="13.5" customHeight="1" outlineLevel="1">
      <c r="A3242" s="425"/>
      <c r="B3242" s="170">
        <f t="shared" si="51"/>
        <v>3235</v>
      </c>
      <c r="C3242" s="466"/>
      <c r="D3242" s="47">
        <v>8595057658714</v>
      </c>
      <c r="E3242" s="535" t="s">
        <v>4388</v>
      </c>
      <c r="F3242" s="699" t="s">
        <v>7634</v>
      </c>
      <c r="G3242" s="715" t="s">
        <v>8568</v>
      </c>
      <c r="H3242" s="723">
        <v>1</v>
      </c>
      <c r="I3242" s="684">
        <v>0.80389999999999995</v>
      </c>
      <c r="J3242" s="684">
        <v>3.5805509999999998</v>
      </c>
      <c r="K3242" s="684" t="s">
        <v>9173</v>
      </c>
      <c r="L3242" s="445">
        <v>15276.707201952397</v>
      </c>
      <c r="M3242" s="446">
        <f>L3242*ЗМІСТ!$E$13/1000*1.2</f>
        <v>963.40781871077354</v>
      </c>
      <c r="N3242" s="874"/>
      <c r="O3242" s="875"/>
      <c r="P3242" s="1033"/>
      <c r="Q3242" s="887"/>
      <c r="R3242" s="672"/>
      <c r="S3242" s="670"/>
      <c r="T3242" s="671"/>
      <c r="U3242" s="425"/>
      <c r="V3242" s="697"/>
      <c r="W3242" s="697"/>
    </row>
    <row r="3243" spans="1:23" s="696" customFormat="1" ht="13.5" customHeight="1" outlineLevel="1">
      <c r="A3243" s="425"/>
      <c r="B3243" s="170">
        <f t="shared" si="51"/>
        <v>3236</v>
      </c>
      <c r="C3243" s="466"/>
      <c r="D3243" s="47">
        <v>8595057658738</v>
      </c>
      <c r="E3243" s="535" t="s">
        <v>4389</v>
      </c>
      <c r="F3243" s="699" t="s">
        <v>7637</v>
      </c>
      <c r="G3243" s="715" t="s">
        <v>8568</v>
      </c>
      <c r="H3243" s="723">
        <v>1</v>
      </c>
      <c r="I3243" s="684">
        <v>1.6785000000000001</v>
      </c>
      <c r="J3243" s="684">
        <v>6.3339509999999999</v>
      </c>
      <c r="K3243" s="684" t="s">
        <v>9173</v>
      </c>
      <c r="L3243" s="445">
        <v>24113.746009128106</v>
      </c>
      <c r="M3243" s="446">
        <f>L3243*ЗМІСТ!$E$13/1000*1.2</f>
        <v>1520.7054201202934</v>
      </c>
      <c r="N3243" s="874"/>
      <c r="O3243" s="875"/>
      <c r="P3243" s="1033"/>
      <c r="Q3243" s="887"/>
      <c r="R3243" s="672"/>
      <c r="S3243" s="670"/>
      <c r="T3243" s="671"/>
      <c r="U3243" s="425"/>
      <c r="V3243" s="697"/>
      <c r="W3243" s="697"/>
    </row>
    <row r="3244" spans="1:23" s="696" customFormat="1" ht="13.5" customHeight="1" outlineLevel="1">
      <c r="A3244" s="425"/>
      <c r="B3244" s="170">
        <f t="shared" ref="B3244:B3307" si="52">B3243+1</f>
        <v>3237</v>
      </c>
      <c r="C3244" s="466"/>
      <c r="D3244" s="47">
        <v>8595057658769</v>
      </c>
      <c r="E3244" s="535" t="s">
        <v>4390</v>
      </c>
      <c r="F3244" s="699" t="s">
        <v>7639</v>
      </c>
      <c r="G3244" s="715" t="s">
        <v>8568</v>
      </c>
      <c r="H3244" s="723">
        <v>1</v>
      </c>
      <c r="I3244" s="684">
        <v>2.6042000000000001</v>
      </c>
      <c r="J3244" s="684">
        <v>9.8673509999999993</v>
      </c>
      <c r="K3244" s="684" t="s">
        <v>9173</v>
      </c>
      <c r="L3244" s="445">
        <v>32385.043930323751</v>
      </c>
      <c r="M3244" s="446">
        <f>L3244*ЗМІСТ!$E$13/1000*1.2</f>
        <v>2042.3252288149081</v>
      </c>
      <c r="N3244" s="874"/>
      <c r="O3244" s="875"/>
      <c r="P3244" s="1033"/>
      <c r="Q3244" s="887"/>
      <c r="R3244" s="672"/>
      <c r="S3244" s="670"/>
      <c r="T3244" s="671"/>
      <c r="U3244" s="425"/>
      <c r="V3244" s="697"/>
      <c r="W3244" s="697"/>
    </row>
    <row r="3245" spans="1:23" s="696" customFormat="1" ht="13.5" customHeight="1" outlineLevel="1">
      <c r="A3245" s="425"/>
      <c r="B3245" s="170">
        <f t="shared" si="52"/>
        <v>3238</v>
      </c>
      <c r="C3245" s="466"/>
      <c r="D3245" s="47">
        <v>8595057658691</v>
      </c>
      <c r="E3245" s="535" t="s">
        <v>4391</v>
      </c>
      <c r="F3245" s="699" t="s">
        <v>7642</v>
      </c>
      <c r="G3245" s="715" t="s">
        <v>8568</v>
      </c>
      <c r="H3245" s="723">
        <v>1</v>
      </c>
      <c r="I3245" s="684">
        <v>0.56379999999999997</v>
      </c>
      <c r="J3245" s="684">
        <v>2.4963510000000002</v>
      </c>
      <c r="K3245" s="684" t="s">
        <v>9173</v>
      </c>
      <c r="L3245" s="445">
        <v>13373.554681893876</v>
      </c>
      <c r="M3245" s="446">
        <f>L3245*ЗМІСТ!$E$13/1000*1.2</f>
        <v>843.38771269020629</v>
      </c>
      <c r="N3245" s="874"/>
      <c r="O3245" s="875"/>
      <c r="P3245" s="1033"/>
      <c r="Q3245" s="887"/>
      <c r="R3245" s="672"/>
      <c r="S3245" s="670"/>
      <c r="T3245" s="671"/>
      <c r="U3245" s="425"/>
      <c r="V3245" s="697"/>
      <c r="W3245" s="697"/>
    </row>
    <row r="3246" spans="1:23" s="696" customFormat="1" ht="13.5" customHeight="1" outlineLevel="1">
      <c r="A3246" s="425"/>
      <c r="B3246" s="170">
        <f t="shared" si="52"/>
        <v>3239</v>
      </c>
      <c r="C3246" s="466"/>
      <c r="D3246" s="47">
        <v>8595057650831</v>
      </c>
      <c r="E3246" s="535" t="s">
        <v>4392</v>
      </c>
      <c r="F3246" s="699" t="s">
        <v>7646</v>
      </c>
      <c r="G3246" s="715" t="s">
        <v>8568</v>
      </c>
      <c r="H3246" s="723">
        <v>1</v>
      </c>
      <c r="I3246" s="684">
        <v>0.95469999999999999</v>
      </c>
      <c r="J3246" s="684">
        <v>5.8757760000000001</v>
      </c>
      <c r="K3246" s="684" t="s">
        <v>9173</v>
      </c>
      <c r="L3246" s="445">
        <v>19127.686353777546</v>
      </c>
      <c r="M3246" s="446">
        <f>L3246*ЗМІСТ!$E$13/1000*1.2</f>
        <v>1206.2653517848105</v>
      </c>
      <c r="N3246" s="874"/>
      <c r="O3246" s="875"/>
      <c r="P3246" s="1033"/>
      <c r="Q3246" s="887"/>
      <c r="R3246" s="672"/>
      <c r="S3246" s="670"/>
      <c r="T3246" s="671"/>
      <c r="U3246" s="425"/>
      <c r="V3246" s="697"/>
      <c r="W3246" s="697"/>
    </row>
    <row r="3247" spans="1:23" s="696" customFormat="1" ht="13.5" customHeight="1" outlineLevel="1">
      <c r="A3247" s="425"/>
      <c r="B3247" s="170">
        <f t="shared" si="52"/>
        <v>3240</v>
      </c>
      <c r="C3247" s="466"/>
      <c r="D3247" s="47">
        <v>8595057658820</v>
      </c>
      <c r="E3247" s="535" t="s">
        <v>4393</v>
      </c>
      <c r="F3247" s="699" t="s">
        <v>7648</v>
      </c>
      <c r="G3247" s="715" t="s">
        <v>8568</v>
      </c>
      <c r="H3247" s="723">
        <v>1</v>
      </c>
      <c r="I3247" s="684">
        <v>1.2446999999999999</v>
      </c>
      <c r="J3247" s="684">
        <v>7.9749759999999998</v>
      </c>
      <c r="K3247" s="684" t="s">
        <v>9173</v>
      </c>
      <c r="L3247" s="445">
        <v>22202.301997995331</v>
      </c>
      <c r="M3247" s="446">
        <f>L3247*ЗМІСТ!$E$13/1000*1.2</f>
        <v>1400.1624208332578</v>
      </c>
      <c r="N3247" s="874"/>
      <c r="O3247" s="875"/>
      <c r="P3247" s="1033"/>
      <c r="Q3247" s="887"/>
      <c r="R3247" s="672"/>
      <c r="S3247" s="670"/>
      <c r="T3247" s="671"/>
      <c r="U3247" s="425"/>
      <c r="V3247" s="697"/>
      <c r="W3247" s="697"/>
    </row>
    <row r="3248" spans="1:23" s="696" customFormat="1" ht="13.5" customHeight="1" outlineLevel="1">
      <c r="A3248" s="425"/>
      <c r="B3248" s="170">
        <f t="shared" si="52"/>
        <v>3241</v>
      </c>
      <c r="C3248" s="466"/>
      <c r="D3248" s="47">
        <v>8595057650848</v>
      </c>
      <c r="E3248" s="535" t="s">
        <v>4394</v>
      </c>
      <c r="F3248" s="699" t="s">
        <v>7650</v>
      </c>
      <c r="G3248" s="715" t="s">
        <v>8568</v>
      </c>
      <c r="H3248" s="723">
        <v>1</v>
      </c>
      <c r="I3248" s="684">
        <v>1.9012</v>
      </c>
      <c r="J3248" s="684">
        <v>10.394176</v>
      </c>
      <c r="K3248" s="684" t="s">
        <v>9173</v>
      </c>
      <c r="L3248" s="445">
        <v>28151.354575538335</v>
      </c>
      <c r="M3248" s="446">
        <f>L3248*ЗМІСТ!$E$13/1000*1.2</f>
        <v>1775.3325207350174</v>
      </c>
      <c r="N3248" s="874"/>
      <c r="O3248" s="875"/>
      <c r="P3248" s="1033"/>
      <c r="Q3248" s="887"/>
      <c r="R3248" s="672"/>
      <c r="S3248" s="670"/>
      <c r="T3248" s="671"/>
      <c r="U3248" s="425"/>
      <c r="V3248" s="697"/>
      <c r="W3248" s="697"/>
    </row>
    <row r="3249" spans="1:23" s="696" customFormat="1" ht="13.5" customHeight="1" outlineLevel="1">
      <c r="A3249" s="425"/>
      <c r="B3249" s="170">
        <f t="shared" si="52"/>
        <v>3242</v>
      </c>
      <c r="C3249" s="466"/>
      <c r="D3249" s="47">
        <v>8595057658844</v>
      </c>
      <c r="E3249" s="535" t="s">
        <v>4395</v>
      </c>
      <c r="F3249" s="699" t="s">
        <v>7652</v>
      </c>
      <c r="G3249" s="715" t="s">
        <v>8568</v>
      </c>
      <c r="H3249" s="723">
        <v>1</v>
      </c>
      <c r="I3249" s="684">
        <v>2.8733</v>
      </c>
      <c r="J3249" s="684">
        <v>16.192575999999999</v>
      </c>
      <c r="K3249" s="684" t="s">
        <v>9173</v>
      </c>
      <c r="L3249" s="445">
        <v>36078.654400466054</v>
      </c>
      <c r="M3249" s="446">
        <f>L3249*ЗМІСТ!$E$13/1000*1.2</f>
        <v>2275.2584885262872</v>
      </c>
      <c r="N3249" s="874"/>
      <c r="O3249" s="875"/>
      <c r="P3249" s="1033"/>
      <c r="Q3249" s="887"/>
      <c r="R3249" s="672"/>
      <c r="S3249" s="670"/>
      <c r="T3249" s="671"/>
      <c r="U3249" s="425"/>
      <c r="V3249" s="697"/>
      <c r="W3249" s="697"/>
    </row>
    <row r="3250" spans="1:23" s="696" customFormat="1" ht="13.5" customHeight="1" outlineLevel="1">
      <c r="A3250" s="425"/>
      <c r="B3250" s="170">
        <f t="shared" si="52"/>
        <v>3243</v>
      </c>
      <c r="C3250" s="466"/>
      <c r="D3250" s="451">
        <v>8595057658851</v>
      </c>
      <c r="E3250" s="535" t="s">
        <v>4396</v>
      </c>
      <c r="F3250" s="699" t="s">
        <v>7654</v>
      </c>
      <c r="G3250" s="715" t="s">
        <v>8568</v>
      </c>
      <c r="H3250" s="723">
        <v>1</v>
      </c>
      <c r="I3250" s="684">
        <v>3.516</v>
      </c>
      <c r="J3250" s="684">
        <v>23.270976000000001</v>
      </c>
      <c r="K3250" s="684" t="s">
        <v>9173</v>
      </c>
      <c r="L3250" s="445">
        <v>47661.874654982254</v>
      </c>
      <c r="M3250" s="446">
        <f>L3250*ЗМІСТ!$E$13/1000*1.2</f>
        <v>3005.7408373418557</v>
      </c>
      <c r="N3250" s="874"/>
      <c r="O3250" s="875"/>
      <c r="P3250" s="1033"/>
      <c r="Q3250" s="887"/>
      <c r="R3250" s="672"/>
      <c r="S3250" s="670"/>
      <c r="T3250" s="671"/>
      <c r="U3250" s="425"/>
      <c r="V3250" s="697"/>
      <c r="W3250" s="697"/>
    </row>
    <row r="3251" spans="1:23" s="696" customFormat="1" ht="13.5" customHeight="1" outlineLevel="1">
      <c r="A3251" s="425"/>
      <c r="B3251" s="170">
        <f t="shared" si="52"/>
        <v>3244</v>
      </c>
      <c r="C3251" s="466"/>
      <c r="D3251" s="47">
        <v>8595057658806</v>
      </c>
      <c r="E3251" s="535" t="s">
        <v>4397</v>
      </c>
      <c r="F3251" s="699" t="s">
        <v>7656</v>
      </c>
      <c r="G3251" s="715" t="s">
        <v>8568</v>
      </c>
      <c r="H3251" s="723">
        <v>1</v>
      </c>
      <c r="I3251" s="684">
        <v>0.69599999999999995</v>
      </c>
      <c r="J3251" s="684">
        <v>4.0965759999999998</v>
      </c>
      <c r="K3251" s="684" t="s">
        <v>9173</v>
      </c>
      <c r="L3251" s="445">
        <v>17378.471551984898</v>
      </c>
      <c r="M3251" s="446">
        <f>L3251*ЗМІСТ!$E$13/1000*1.2</f>
        <v>1095.9531493989273</v>
      </c>
      <c r="N3251" s="874"/>
      <c r="O3251" s="875"/>
      <c r="P3251" s="1033"/>
      <c r="Q3251" s="887"/>
      <c r="R3251" s="672"/>
      <c r="S3251" s="670"/>
      <c r="T3251" s="671"/>
      <c r="U3251" s="425"/>
      <c r="V3251" s="697"/>
      <c r="W3251" s="697"/>
    </row>
    <row r="3252" spans="1:23" s="696" customFormat="1" ht="13.5" customHeight="1" outlineLevel="1">
      <c r="A3252" s="425"/>
      <c r="B3252" s="170">
        <f t="shared" si="52"/>
        <v>3245</v>
      </c>
      <c r="C3252" s="466"/>
      <c r="D3252" s="47">
        <v>8595057658868</v>
      </c>
      <c r="E3252" s="535" t="s">
        <v>4398</v>
      </c>
      <c r="F3252" s="699" t="s">
        <v>7658</v>
      </c>
      <c r="G3252" s="715" t="s">
        <v>8568</v>
      </c>
      <c r="H3252" s="723">
        <v>1</v>
      </c>
      <c r="I3252" s="684">
        <v>4.6504000000000003</v>
      </c>
      <c r="J3252" s="684">
        <v>31.629376000000001</v>
      </c>
      <c r="K3252" s="684" t="s">
        <v>9173</v>
      </c>
      <c r="L3252" s="445">
        <v>59208.374432468845</v>
      </c>
      <c r="M3252" s="446">
        <f>L3252*ЗМІСТ!$E$13/1000*1.2</f>
        <v>3733.9074518693055</v>
      </c>
      <c r="N3252" s="874"/>
      <c r="O3252" s="875"/>
      <c r="P3252" s="1033"/>
      <c r="Q3252" s="887"/>
      <c r="R3252" s="672"/>
      <c r="S3252" s="670"/>
      <c r="T3252" s="671"/>
      <c r="U3252" s="425"/>
      <c r="V3252" s="697"/>
      <c r="W3252" s="697"/>
    </row>
    <row r="3253" spans="1:23" s="696" customFormat="1" ht="13.5" customHeight="1" outlineLevel="1">
      <c r="A3253" s="425"/>
      <c r="B3253" s="170">
        <f t="shared" si="52"/>
        <v>3246</v>
      </c>
      <c r="C3253" s="466"/>
      <c r="D3253" s="47">
        <v>8595057658813</v>
      </c>
      <c r="E3253" s="535" t="s">
        <v>4399</v>
      </c>
      <c r="F3253" s="699" t="s">
        <v>7661</v>
      </c>
      <c r="G3253" s="715" t="s">
        <v>8568</v>
      </c>
      <c r="H3253" s="723">
        <v>1</v>
      </c>
      <c r="I3253" s="684">
        <v>0.82010000000000005</v>
      </c>
      <c r="J3253" s="684">
        <v>4.9461760000000004</v>
      </c>
      <c r="K3253" s="684" t="s">
        <v>9173</v>
      </c>
      <c r="L3253" s="445">
        <v>17992.57212565561</v>
      </c>
      <c r="M3253" s="446">
        <f>L3253*ЗМІСТ!$E$13/1000*1.2</f>
        <v>1134.6806897208053</v>
      </c>
      <c r="N3253" s="874"/>
      <c r="O3253" s="875"/>
      <c r="P3253" s="1033"/>
      <c r="Q3253" s="887"/>
      <c r="R3253" s="672"/>
      <c r="S3253" s="670"/>
      <c r="T3253" s="671"/>
      <c r="U3253" s="425"/>
      <c r="V3253" s="697"/>
      <c r="W3253" s="697"/>
    </row>
    <row r="3254" spans="1:23" s="696" customFormat="1" ht="13.5" customHeight="1" outlineLevel="1">
      <c r="A3254" s="425"/>
      <c r="B3254" s="170">
        <f t="shared" si="52"/>
        <v>3247</v>
      </c>
      <c r="C3254" s="466"/>
      <c r="D3254" s="47">
        <v>8595057658882</v>
      </c>
      <c r="E3254" s="535" t="s">
        <v>4400</v>
      </c>
      <c r="F3254" s="699" t="s">
        <v>7663</v>
      </c>
      <c r="G3254" s="715" t="s">
        <v>8568</v>
      </c>
      <c r="H3254" s="723">
        <v>1</v>
      </c>
      <c r="I3254" s="684">
        <v>1.1936</v>
      </c>
      <c r="J3254" s="684">
        <v>8.1710010000000004</v>
      </c>
      <c r="K3254" s="684" t="s">
        <v>9173</v>
      </c>
      <c r="L3254" s="445">
        <v>20000.112128009663</v>
      </c>
      <c r="M3254" s="446">
        <f>L3254*ЗМІСТ!$E$13/1000*1.2</f>
        <v>1261.2838712228609</v>
      </c>
      <c r="N3254" s="874"/>
      <c r="O3254" s="875"/>
      <c r="P3254" s="1033"/>
      <c r="Q3254" s="887"/>
      <c r="R3254" s="672"/>
      <c r="S3254" s="670"/>
      <c r="T3254" s="671"/>
      <c r="U3254" s="425"/>
      <c r="V3254" s="697"/>
      <c r="W3254" s="697"/>
    </row>
    <row r="3255" spans="1:23" s="696" customFormat="1" ht="13.5" customHeight="1" outlineLevel="1">
      <c r="A3255" s="425"/>
      <c r="B3255" s="170">
        <f t="shared" si="52"/>
        <v>3248</v>
      </c>
      <c r="C3255" s="466"/>
      <c r="D3255" s="47">
        <v>8595057658899</v>
      </c>
      <c r="E3255" s="535" t="s">
        <v>4401</v>
      </c>
      <c r="F3255" s="699" t="s">
        <v>7665</v>
      </c>
      <c r="G3255" s="715" t="s">
        <v>8568</v>
      </c>
      <c r="H3255" s="723">
        <v>1</v>
      </c>
      <c r="I3255" s="684">
        <v>1.5022</v>
      </c>
      <c r="J3255" s="684">
        <v>11.090201</v>
      </c>
      <c r="K3255" s="684" t="s">
        <v>9173</v>
      </c>
      <c r="L3255" s="445">
        <v>23318.902671485466</v>
      </c>
      <c r="M3255" s="446">
        <f>L3255*ЗМІСТ!$E$13/1000*1.2</f>
        <v>1470.5795470501319</v>
      </c>
      <c r="N3255" s="874"/>
      <c r="O3255" s="875"/>
      <c r="P3255" s="1033"/>
      <c r="Q3255" s="887"/>
      <c r="R3255" s="672"/>
      <c r="S3255" s="670"/>
      <c r="T3255" s="671"/>
      <c r="U3255" s="425"/>
      <c r="V3255" s="697"/>
      <c r="W3255" s="697"/>
    </row>
    <row r="3256" spans="1:23" s="696" customFormat="1" ht="13.5" customHeight="1" outlineLevel="1">
      <c r="A3256" s="425"/>
      <c r="B3256" s="170">
        <f t="shared" si="52"/>
        <v>3249</v>
      </c>
      <c r="C3256" s="466"/>
      <c r="D3256" s="47">
        <v>8595057658929</v>
      </c>
      <c r="E3256" s="535" t="s">
        <v>4402</v>
      </c>
      <c r="F3256" s="699" t="s">
        <v>7668</v>
      </c>
      <c r="G3256" s="715" t="s">
        <v>8568</v>
      </c>
      <c r="H3256" s="723">
        <v>1</v>
      </c>
      <c r="I3256" s="684">
        <v>3.2330000000000001</v>
      </c>
      <c r="J3256" s="684">
        <v>22.517800999999999</v>
      </c>
      <c r="K3256" s="684" t="s">
        <v>9173</v>
      </c>
      <c r="L3256" s="445">
        <v>37135.30632061894</v>
      </c>
      <c r="M3256" s="446">
        <f>L3256*ЗМІСТ!$E$13/1000*1.2</f>
        <v>2341.8950161545013</v>
      </c>
      <c r="N3256" s="874"/>
      <c r="O3256" s="875"/>
      <c r="P3256" s="1033"/>
      <c r="Q3256" s="887"/>
      <c r="R3256" s="672"/>
      <c r="S3256" s="670"/>
      <c r="T3256" s="671"/>
      <c r="U3256" s="425"/>
      <c r="V3256" s="697"/>
      <c r="W3256" s="697"/>
    </row>
    <row r="3257" spans="1:23" s="696" customFormat="1" ht="13.5" customHeight="1" outlineLevel="1">
      <c r="A3257" s="425"/>
      <c r="B3257" s="170">
        <f t="shared" si="52"/>
        <v>3250</v>
      </c>
      <c r="C3257" s="466"/>
      <c r="D3257" s="47">
        <v>8595057658943</v>
      </c>
      <c r="E3257" s="535" t="s">
        <v>4403</v>
      </c>
      <c r="F3257" s="699" t="s">
        <v>7671</v>
      </c>
      <c r="G3257" s="715" t="s">
        <v>8568</v>
      </c>
      <c r="H3257" s="723">
        <v>1</v>
      </c>
      <c r="I3257" s="684">
        <v>5.0541</v>
      </c>
      <c r="J3257" s="684">
        <v>43.984600999999998</v>
      </c>
      <c r="K3257" s="684" t="s">
        <v>9173</v>
      </c>
      <c r="L3257" s="445">
        <v>60979.784168695784</v>
      </c>
      <c r="M3257" s="446">
        <f>L3257*ЗМІСТ!$E$13/1000*1.2</f>
        <v>3845.6193520491638</v>
      </c>
      <c r="N3257" s="874"/>
      <c r="O3257" s="875"/>
      <c r="P3257" s="1033"/>
      <c r="Q3257" s="887"/>
      <c r="R3257" s="672"/>
      <c r="S3257" s="670"/>
      <c r="T3257" s="671"/>
      <c r="U3257" s="425"/>
      <c r="V3257" s="697"/>
      <c r="W3257" s="697"/>
    </row>
    <row r="3258" spans="1:23" s="696" customFormat="1" ht="13.5" customHeight="1" outlineLevel="1">
      <c r="A3258" s="425"/>
      <c r="B3258" s="170">
        <f t="shared" si="52"/>
        <v>3251</v>
      </c>
      <c r="C3258" s="466"/>
      <c r="D3258" s="47">
        <v>8595057658233</v>
      </c>
      <c r="E3258" s="535" t="s">
        <v>4404</v>
      </c>
      <c r="F3258" s="699" t="s">
        <v>7673</v>
      </c>
      <c r="G3258" s="715" t="s">
        <v>8568</v>
      </c>
      <c r="H3258" s="723">
        <v>1</v>
      </c>
      <c r="I3258" s="684">
        <v>1.2168000000000001</v>
      </c>
      <c r="J3258" s="684">
        <v>15.003996000000001</v>
      </c>
      <c r="K3258" s="684" t="s">
        <v>9173</v>
      </c>
      <c r="L3258" s="445">
        <v>19056.852633558789</v>
      </c>
      <c r="M3258" s="446">
        <f>L3258*ЗМІСТ!$E$13/1000*1.2</f>
        <v>1201.79830538633</v>
      </c>
      <c r="N3258" s="874"/>
      <c r="O3258" s="875"/>
      <c r="P3258" s="1033"/>
      <c r="Q3258" s="887"/>
      <c r="R3258" s="672"/>
      <c r="S3258" s="670"/>
      <c r="T3258" s="671"/>
      <c r="U3258" s="425"/>
      <c r="V3258" s="697"/>
      <c r="W3258" s="697"/>
    </row>
    <row r="3259" spans="1:23" s="696" customFormat="1" ht="13.5" customHeight="1" outlineLevel="1">
      <c r="A3259" s="425"/>
      <c r="B3259" s="170">
        <f t="shared" si="52"/>
        <v>3252</v>
      </c>
      <c r="C3259" s="466"/>
      <c r="D3259" s="47">
        <v>8595057658240</v>
      </c>
      <c r="E3259" s="535" t="s">
        <v>4405</v>
      </c>
      <c r="F3259" s="699" t="s">
        <v>7675</v>
      </c>
      <c r="G3259" s="715" t="s">
        <v>8568</v>
      </c>
      <c r="H3259" s="723">
        <v>1</v>
      </c>
      <c r="I3259" s="684">
        <v>1.4256</v>
      </c>
      <c r="J3259" s="684">
        <v>16.360596000000001</v>
      </c>
      <c r="K3259" s="684" t="s">
        <v>9173</v>
      </c>
      <c r="L3259" s="445">
        <v>20752.203282693004</v>
      </c>
      <c r="M3259" s="446">
        <f>L3259*ЗМІСТ!$E$13/1000*1.2</f>
        <v>1308.7136274672262</v>
      </c>
      <c r="N3259" s="874"/>
      <c r="O3259" s="875"/>
      <c r="P3259" s="1033"/>
      <c r="Q3259" s="887"/>
      <c r="R3259" s="672"/>
      <c r="S3259" s="670"/>
      <c r="T3259" s="671"/>
      <c r="U3259" s="425"/>
      <c r="V3259" s="697"/>
      <c r="W3259" s="697"/>
    </row>
    <row r="3260" spans="1:23" s="696" customFormat="1" ht="13.5" customHeight="1" outlineLevel="1">
      <c r="A3260" s="425"/>
      <c r="B3260" s="170">
        <f t="shared" si="52"/>
        <v>3253</v>
      </c>
      <c r="C3260" s="466"/>
      <c r="D3260" s="47">
        <v>8595057658257</v>
      </c>
      <c r="E3260" s="535" t="s">
        <v>4406</v>
      </c>
      <c r="F3260" s="699" t="s">
        <v>7677</v>
      </c>
      <c r="G3260" s="715" t="s">
        <v>8568</v>
      </c>
      <c r="H3260" s="723">
        <v>1</v>
      </c>
      <c r="I3260" s="684">
        <v>1.6459999999999999</v>
      </c>
      <c r="J3260" s="684">
        <v>19.073796000000002</v>
      </c>
      <c r="K3260" s="684" t="s">
        <v>9173</v>
      </c>
      <c r="L3260" s="445">
        <v>23257.623398591964</v>
      </c>
      <c r="M3260" s="446">
        <f>L3260*ЗМІСТ!$E$13/1000*1.2</f>
        <v>1466.7150407890595</v>
      </c>
      <c r="N3260" s="874"/>
      <c r="O3260" s="875"/>
      <c r="P3260" s="1033"/>
      <c r="Q3260" s="887"/>
      <c r="R3260" s="672"/>
      <c r="S3260" s="670"/>
      <c r="T3260" s="671"/>
      <c r="U3260" s="425"/>
      <c r="V3260" s="697"/>
      <c r="W3260" s="697"/>
    </row>
    <row r="3261" spans="1:23" s="696" customFormat="1" ht="13.5" customHeight="1" outlineLevel="1">
      <c r="A3261" s="425"/>
      <c r="B3261" s="170">
        <f t="shared" si="52"/>
        <v>3254</v>
      </c>
      <c r="C3261" s="466"/>
      <c r="D3261" s="47">
        <v>8595057658271</v>
      </c>
      <c r="E3261" s="535" t="s">
        <v>4407</v>
      </c>
      <c r="F3261" s="699" t="s">
        <v>7679</v>
      </c>
      <c r="G3261" s="715" t="s">
        <v>8568</v>
      </c>
      <c r="H3261" s="723">
        <v>1</v>
      </c>
      <c r="I3261" s="684">
        <v>1.8675999999999999</v>
      </c>
      <c r="J3261" s="684">
        <v>21.786995999999998</v>
      </c>
      <c r="K3261" s="684" t="s">
        <v>9173</v>
      </c>
      <c r="L3261" s="445">
        <v>25705.138691621047</v>
      </c>
      <c r="M3261" s="446">
        <f>L3261*ЗМІСТ!$E$13/1000*1.2</f>
        <v>1621.0647536261988</v>
      </c>
      <c r="N3261" s="874"/>
      <c r="O3261" s="875"/>
      <c r="P3261" s="1033"/>
      <c r="Q3261" s="887"/>
      <c r="R3261" s="672"/>
      <c r="S3261" s="670"/>
      <c r="T3261" s="671"/>
      <c r="U3261" s="425"/>
      <c r="V3261" s="697"/>
      <c r="W3261" s="697"/>
    </row>
    <row r="3262" spans="1:23" s="696" customFormat="1" ht="13.5" customHeight="1" outlineLevel="1">
      <c r="A3262" s="425"/>
      <c r="B3262" s="170">
        <f t="shared" si="52"/>
        <v>3255</v>
      </c>
      <c r="C3262" s="466"/>
      <c r="D3262" s="47">
        <v>8595057658288</v>
      </c>
      <c r="E3262" s="535" t="s">
        <v>4408</v>
      </c>
      <c r="F3262" s="699" t="s">
        <v>7681</v>
      </c>
      <c r="G3262" s="715" t="s">
        <v>8568</v>
      </c>
      <c r="H3262" s="723">
        <v>1</v>
      </c>
      <c r="I3262" s="684">
        <v>2.081</v>
      </c>
      <c r="J3262" s="684">
        <v>24.500195999999999</v>
      </c>
      <c r="K3262" s="684" t="s">
        <v>9173</v>
      </c>
      <c r="L3262" s="445">
        <v>29566.651518614537</v>
      </c>
      <c r="M3262" s="446">
        <f>L3262*ЗМІСТ!$E$13/1000*1.2</f>
        <v>1864.5865807056639</v>
      </c>
      <c r="N3262" s="874"/>
      <c r="O3262" s="875"/>
      <c r="P3262" s="1033"/>
      <c r="Q3262" s="887"/>
      <c r="R3262" s="672"/>
      <c r="S3262" s="670"/>
      <c r="T3262" s="671"/>
      <c r="U3262" s="425"/>
      <c r="V3262" s="697"/>
      <c r="W3262" s="697"/>
    </row>
    <row r="3263" spans="1:23" s="696" customFormat="1" ht="13.5" customHeight="1" outlineLevel="1">
      <c r="A3263" s="425"/>
      <c r="B3263" s="170">
        <f t="shared" si="52"/>
        <v>3256</v>
      </c>
      <c r="C3263" s="466"/>
      <c r="D3263" s="47">
        <v>8595057658295</v>
      </c>
      <c r="E3263" s="535" t="s">
        <v>4409</v>
      </c>
      <c r="F3263" s="699" t="s">
        <v>7683</v>
      </c>
      <c r="G3263" s="715" t="s">
        <v>8568</v>
      </c>
      <c r="H3263" s="723">
        <v>1</v>
      </c>
      <c r="I3263" s="684">
        <v>2.5996000000000001</v>
      </c>
      <c r="J3263" s="684">
        <v>27.213395999999999</v>
      </c>
      <c r="K3263" s="684" t="s">
        <v>9173</v>
      </c>
      <c r="L3263" s="445">
        <v>35130.77494934776</v>
      </c>
      <c r="M3263" s="446">
        <f>L3263*ЗМІСТ!$E$13/1000*1.2</f>
        <v>2215.4815704816751</v>
      </c>
      <c r="N3263" s="874"/>
      <c r="O3263" s="875"/>
      <c r="P3263" s="1033"/>
      <c r="Q3263" s="887"/>
      <c r="R3263" s="672"/>
      <c r="S3263" s="670"/>
      <c r="T3263" s="671"/>
      <c r="U3263" s="425"/>
      <c r="V3263" s="697"/>
      <c r="W3263" s="697"/>
    </row>
    <row r="3264" spans="1:23" s="696" customFormat="1" ht="13.5" customHeight="1" outlineLevel="1">
      <c r="A3264" s="425"/>
      <c r="B3264" s="170">
        <f t="shared" si="52"/>
        <v>3257</v>
      </c>
      <c r="C3264" s="466"/>
      <c r="D3264" s="47">
        <v>8595057658325</v>
      </c>
      <c r="E3264" s="535" t="s">
        <v>4410</v>
      </c>
      <c r="F3264" s="699" t="s">
        <v>8504</v>
      </c>
      <c r="G3264" s="715" t="s">
        <v>8568</v>
      </c>
      <c r="H3264" s="723">
        <v>1</v>
      </c>
      <c r="I3264" s="684">
        <v>0.74470000000000003</v>
      </c>
      <c r="J3264" s="684">
        <v>4.6688460000000003</v>
      </c>
      <c r="K3264" s="684" t="s">
        <v>9173</v>
      </c>
      <c r="L3264" s="445">
        <v>13896.638044889418</v>
      </c>
      <c r="M3264" s="446">
        <f>L3264*ЗМІСТ!$E$13/1000*1.2</f>
        <v>876.37535820081894</v>
      </c>
      <c r="N3264" s="874"/>
      <c r="O3264" s="875"/>
      <c r="P3264" s="1033"/>
      <c r="Q3264" s="887"/>
      <c r="R3264" s="672"/>
      <c r="S3264" s="670"/>
      <c r="T3264" s="671"/>
      <c r="U3264" s="425"/>
      <c r="V3264" s="697"/>
      <c r="W3264" s="697"/>
    </row>
    <row r="3265" spans="1:23" s="696" customFormat="1" ht="13.5" customHeight="1" outlineLevel="1">
      <c r="A3265" s="425"/>
      <c r="B3265" s="170">
        <f t="shared" si="52"/>
        <v>3258</v>
      </c>
      <c r="C3265" s="466"/>
      <c r="D3265" s="47">
        <v>8595057658349</v>
      </c>
      <c r="E3265" s="535" t="s">
        <v>4411</v>
      </c>
      <c r="F3265" s="699" t="s">
        <v>8507</v>
      </c>
      <c r="G3265" s="715" t="s">
        <v>8568</v>
      </c>
      <c r="H3265" s="723">
        <v>1</v>
      </c>
      <c r="I3265" s="684">
        <v>1.0382</v>
      </c>
      <c r="J3265" s="684">
        <v>5.5970459999999997</v>
      </c>
      <c r="K3265" s="684" t="s">
        <v>9173</v>
      </c>
      <c r="L3265" s="445">
        <v>16765.830624427108</v>
      </c>
      <c r="M3265" s="446">
        <f>L3265*ЗМІСТ!$E$13/1000*1.2</f>
        <v>1057.3176599659712</v>
      </c>
      <c r="N3265" s="874"/>
      <c r="O3265" s="875"/>
      <c r="P3265" s="1033"/>
      <c r="Q3265" s="887"/>
      <c r="R3265" s="672"/>
      <c r="S3265" s="670"/>
      <c r="T3265" s="671"/>
      <c r="U3265" s="425"/>
      <c r="V3265" s="697"/>
      <c r="W3265" s="697"/>
    </row>
    <row r="3266" spans="1:23" s="696" customFormat="1" ht="13.5" customHeight="1" outlineLevel="1">
      <c r="A3266" s="425"/>
      <c r="B3266" s="170">
        <f t="shared" si="52"/>
        <v>3259</v>
      </c>
      <c r="C3266" s="466"/>
      <c r="D3266" s="47">
        <v>8595057658363</v>
      </c>
      <c r="E3266" s="535" t="s">
        <v>4412</v>
      </c>
      <c r="F3266" s="699" t="s">
        <v>8509</v>
      </c>
      <c r="G3266" s="715" t="s">
        <v>8568</v>
      </c>
      <c r="H3266" s="723">
        <v>1</v>
      </c>
      <c r="I3266" s="684">
        <v>1.2585999999999999</v>
      </c>
      <c r="J3266" s="684">
        <v>6.5252460000000001</v>
      </c>
      <c r="K3266" s="684" t="s">
        <v>9173</v>
      </c>
      <c r="L3266" s="445">
        <v>18946.570269894739</v>
      </c>
      <c r="M3266" s="446">
        <f>L3266*ЗМІСТ!$E$13/1000*1.2</f>
        <v>1194.8434760493985</v>
      </c>
      <c r="N3266" s="874"/>
      <c r="O3266" s="875"/>
      <c r="P3266" s="1033"/>
      <c r="Q3266" s="887"/>
      <c r="R3266" s="672"/>
      <c r="S3266" s="670"/>
      <c r="T3266" s="671"/>
      <c r="U3266" s="425"/>
      <c r="V3266" s="697"/>
      <c r="W3266" s="697"/>
    </row>
    <row r="3267" spans="1:23" s="696" customFormat="1" ht="13.5" customHeight="1" outlineLevel="1">
      <c r="A3267" s="425"/>
      <c r="B3267" s="170">
        <f t="shared" si="52"/>
        <v>3260</v>
      </c>
      <c r="C3267" s="466"/>
      <c r="D3267" s="47">
        <v>8595057658301</v>
      </c>
      <c r="E3267" s="535" t="s">
        <v>4413</v>
      </c>
      <c r="F3267" s="699" t="s">
        <v>8512</v>
      </c>
      <c r="G3267" s="715" t="s">
        <v>8568</v>
      </c>
      <c r="H3267" s="723">
        <v>1</v>
      </c>
      <c r="I3267" s="684">
        <v>0.65659999999999996</v>
      </c>
      <c r="J3267" s="684">
        <v>4.2047460000000001</v>
      </c>
      <c r="K3267" s="684" t="s">
        <v>9173</v>
      </c>
      <c r="L3267" s="445">
        <v>13645.466398983621</v>
      </c>
      <c r="M3267" s="446">
        <f>L3267*ЗМІСТ!$E$13/1000*1.2</f>
        <v>860.53550971087918</v>
      </c>
      <c r="N3267" s="874"/>
      <c r="O3267" s="875"/>
      <c r="P3267" s="1033"/>
      <c r="Q3267" s="887"/>
      <c r="R3267" s="672"/>
      <c r="S3267" s="670"/>
      <c r="T3267" s="671"/>
      <c r="U3267" s="425"/>
      <c r="V3267" s="697"/>
      <c r="W3267" s="697"/>
    </row>
    <row r="3268" spans="1:23" s="696" customFormat="1" ht="13.5" customHeight="1" outlineLevel="1">
      <c r="A3268" s="425"/>
      <c r="B3268" s="170">
        <f t="shared" si="52"/>
        <v>3261</v>
      </c>
      <c r="C3268" s="466"/>
      <c r="D3268" s="47">
        <v>8595057658424</v>
      </c>
      <c r="E3268" s="535" t="s">
        <v>4414</v>
      </c>
      <c r="F3268" s="699" t="s">
        <v>8516</v>
      </c>
      <c r="G3268" s="715" t="s">
        <v>8568</v>
      </c>
      <c r="H3268" s="723">
        <v>1</v>
      </c>
      <c r="I3268" s="684">
        <v>0.83289999999999997</v>
      </c>
      <c r="J3268" s="684">
        <v>7.6616960000000001</v>
      </c>
      <c r="K3268" s="684" t="s">
        <v>9173</v>
      </c>
      <c r="L3268" s="445">
        <v>14782.329484716238</v>
      </c>
      <c r="M3268" s="446">
        <f>L3268*ЗМІСТ!$E$13/1000*1.2</f>
        <v>932.23046145142723</v>
      </c>
      <c r="N3268" s="874"/>
      <c r="O3268" s="875"/>
      <c r="P3268" s="1033"/>
      <c r="Q3268" s="887"/>
      <c r="R3268" s="672"/>
      <c r="S3268" s="670"/>
      <c r="T3268" s="671"/>
      <c r="U3268" s="425"/>
      <c r="V3268" s="697"/>
      <c r="W3268" s="697"/>
    </row>
    <row r="3269" spans="1:23" s="696" customFormat="1" ht="13.5" customHeight="1" outlineLevel="1">
      <c r="A3269" s="425"/>
      <c r="B3269" s="170">
        <f t="shared" si="52"/>
        <v>3262</v>
      </c>
      <c r="C3269" s="466"/>
      <c r="D3269" s="47">
        <v>8595057658431</v>
      </c>
      <c r="E3269" s="535" t="s">
        <v>4415</v>
      </c>
      <c r="F3269" s="699" t="s">
        <v>8518</v>
      </c>
      <c r="G3269" s="715" t="s">
        <v>8568</v>
      </c>
      <c r="H3269" s="723">
        <v>1</v>
      </c>
      <c r="I3269" s="684">
        <v>0.91759999999999997</v>
      </c>
      <c r="J3269" s="684">
        <v>8.4232960000000006</v>
      </c>
      <c r="K3269" s="684" t="s">
        <v>9173</v>
      </c>
      <c r="L3269" s="445">
        <v>15955.295479273651</v>
      </c>
      <c r="M3269" s="446">
        <f>L3269*ЗМІСТ!$E$13/1000*1.2</f>
        <v>1006.2022012576366</v>
      </c>
      <c r="N3269" s="874"/>
      <c r="O3269" s="875"/>
      <c r="P3269" s="1033"/>
      <c r="Q3269" s="887"/>
      <c r="R3269" s="672"/>
      <c r="S3269" s="670"/>
      <c r="T3269" s="671"/>
      <c r="U3269" s="425"/>
      <c r="V3269" s="697"/>
      <c r="W3269" s="697"/>
    </row>
    <row r="3270" spans="1:23" s="696" customFormat="1" ht="13.5" customHeight="1" outlineLevel="1">
      <c r="A3270" s="425"/>
      <c r="B3270" s="170">
        <f t="shared" si="52"/>
        <v>3263</v>
      </c>
      <c r="C3270" s="466"/>
      <c r="D3270" s="47">
        <v>8595057658448</v>
      </c>
      <c r="E3270" s="535" t="s">
        <v>4416</v>
      </c>
      <c r="F3270" s="699" t="s">
        <v>8520</v>
      </c>
      <c r="G3270" s="715" t="s">
        <v>8568</v>
      </c>
      <c r="H3270" s="723">
        <v>1</v>
      </c>
      <c r="I3270" s="684">
        <v>1.1264000000000001</v>
      </c>
      <c r="J3270" s="684">
        <v>9.1848960000000002</v>
      </c>
      <c r="K3270" s="684" t="s">
        <v>9173</v>
      </c>
      <c r="L3270" s="445">
        <v>17755.072543991842</v>
      </c>
      <c r="M3270" s="446">
        <f>L3270*ЗМІСТ!$E$13/1000*1.2</f>
        <v>1119.7030541026945</v>
      </c>
      <c r="N3270" s="874"/>
      <c r="O3270" s="875"/>
      <c r="P3270" s="1033"/>
      <c r="Q3270" s="887"/>
      <c r="R3270" s="672"/>
      <c r="S3270" s="670"/>
      <c r="T3270" s="671"/>
      <c r="U3270" s="425"/>
      <c r="V3270" s="697"/>
      <c r="W3270" s="697"/>
    </row>
    <row r="3271" spans="1:23" s="696" customFormat="1" ht="13.5" customHeight="1" outlineLevel="1">
      <c r="A3271" s="425"/>
      <c r="B3271" s="170">
        <f t="shared" si="52"/>
        <v>3264</v>
      </c>
      <c r="C3271" s="466"/>
      <c r="D3271" s="47">
        <v>8595057658462</v>
      </c>
      <c r="E3271" s="535" t="s">
        <v>4417</v>
      </c>
      <c r="F3271" s="699" t="s">
        <v>8522</v>
      </c>
      <c r="G3271" s="715" t="s">
        <v>8568</v>
      </c>
      <c r="H3271" s="723">
        <v>1</v>
      </c>
      <c r="I3271" s="684">
        <v>1.3468</v>
      </c>
      <c r="J3271" s="684">
        <v>10.708095999999999</v>
      </c>
      <c r="K3271" s="684" t="s">
        <v>9173</v>
      </c>
      <c r="L3271" s="445">
        <v>20083.997702582314</v>
      </c>
      <c r="M3271" s="446">
        <f>L3271*ЗМІСТ!$E$13/1000*1.2</f>
        <v>1266.5740176760187</v>
      </c>
      <c r="N3271" s="874"/>
      <c r="O3271" s="875"/>
      <c r="P3271" s="1033"/>
      <c r="Q3271" s="887"/>
      <c r="R3271" s="672"/>
      <c r="S3271" s="670"/>
      <c r="T3271" s="671"/>
      <c r="U3271" s="425"/>
      <c r="V3271" s="697"/>
      <c r="W3271" s="697"/>
    </row>
    <row r="3272" spans="1:23" s="696" customFormat="1" ht="13.5" customHeight="1" outlineLevel="1">
      <c r="A3272" s="425"/>
      <c r="B3272" s="170">
        <f t="shared" si="52"/>
        <v>3265</v>
      </c>
      <c r="C3272" s="466"/>
      <c r="D3272" s="47">
        <v>8595057658479</v>
      </c>
      <c r="E3272" s="535" t="s">
        <v>4418</v>
      </c>
      <c r="F3272" s="699" t="s">
        <v>8524</v>
      </c>
      <c r="G3272" s="715" t="s">
        <v>8568</v>
      </c>
      <c r="H3272" s="723">
        <v>1</v>
      </c>
      <c r="I3272" s="684">
        <v>1.5683</v>
      </c>
      <c r="J3272" s="684">
        <v>12.231296</v>
      </c>
      <c r="K3272" s="684" t="s">
        <v>9173</v>
      </c>
      <c r="L3272" s="445">
        <v>23084.917093431035</v>
      </c>
      <c r="M3272" s="446">
        <f>L3272*ЗМІСТ!$E$13/1000*1.2</f>
        <v>1455.8235179933995</v>
      </c>
      <c r="N3272" s="874"/>
      <c r="O3272" s="875"/>
      <c r="P3272" s="1033"/>
      <c r="Q3272" s="887"/>
      <c r="R3272" s="672"/>
      <c r="S3272" s="670"/>
      <c r="T3272" s="671"/>
      <c r="U3272" s="425"/>
      <c r="V3272" s="697"/>
      <c r="W3272" s="697"/>
    </row>
    <row r="3273" spans="1:23" s="696" customFormat="1" ht="13.5" customHeight="1" outlineLevel="1">
      <c r="A3273" s="425"/>
      <c r="B3273" s="170">
        <f t="shared" si="52"/>
        <v>3266</v>
      </c>
      <c r="C3273" s="466"/>
      <c r="D3273" s="47">
        <v>8595057658400</v>
      </c>
      <c r="E3273" s="535" t="s">
        <v>4419</v>
      </c>
      <c r="F3273" s="699" t="s">
        <v>8526</v>
      </c>
      <c r="G3273" s="715" t="s">
        <v>8568</v>
      </c>
      <c r="H3273" s="723">
        <v>1</v>
      </c>
      <c r="I3273" s="684">
        <v>0.74470000000000003</v>
      </c>
      <c r="J3273" s="684">
        <v>6.9000959999999996</v>
      </c>
      <c r="K3273" s="684" t="s">
        <v>9173</v>
      </c>
      <c r="L3273" s="445">
        <v>14443.568059692248</v>
      </c>
      <c r="M3273" s="446">
        <f>L3273*ЗМІСТ!$E$13/1000*1.2</f>
        <v>910.86686514554242</v>
      </c>
      <c r="N3273" s="874"/>
      <c r="O3273" s="875"/>
      <c r="P3273" s="1033"/>
      <c r="Q3273" s="887"/>
      <c r="R3273" s="672"/>
      <c r="S3273" s="670"/>
      <c r="T3273" s="671"/>
      <c r="U3273" s="425"/>
      <c r="V3273" s="697"/>
      <c r="W3273" s="697"/>
    </row>
    <row r="3274" spans="1:23" s="696" customFormat="1" ht="13.5" customHeight="1" outlineLevel="1">
      <c r="A3274" s="425"/>
      <c r="B3274" s="170">
        <f t="shared" si="52"/>
        <v>3267</v>
      </c>
      <c r="C3274" s="466"/>
      <c r="D3274" s="47">
        <v>8595057658486</v>
      </c>
      <c r="E3274" s="535" t="s">
        <v>4420</v>
      </c>
      <c r="F3274" s="699" t="s">
        <v>8528</v>
      </c>
      <c r="G3274" s="715" t="s">
        <v>8568</v>
      </c>
      <c r="H3274" s="723">
        <v>1</v>
      </c>
      <c r="I3274" s="684">
        <v>1.7818000000000001</v>
      </c>
      <c r="J3274" s="684">
        <v>13.754496</v>
      </c>
      <c r="K3274" s="684" t="s">
        <v>9173</v>
      </c>
      <c r="L3274" s="445">
        <v>25521.1382497823</v>
      </c>
      <c r="M3274" s="446">
        <f>L3274*ЗМІСТ!$E$13/1000*1.2</f>
        <v>1609.4609792021508</v>
      </c>
      <c r="N3274" s="874"/>
      <c r="O3274" s="875"/>
      <c r="P3274" s="1033"/>
      <c r="Q3274" s="887"/>
      <c r="R3274" s="672"/>
      <c r="S3274" s="670"/>
      <c r="T3274" s="671"/>
      <c r="U3274" s="425"/>
      <c r="V3274" s="697"/>
      <c r="W3274" s="697"/>
    </row>
    <row r="3275" spans="1:23" s="696" customFormat="1" ht="13.5" customHeight="1" outlineLevel="1">
      <c r="A3275" s="425"/>
      <c r="B3275" s="170">
        <f t="shared" si="52"/>
        <v>3268</v>
      </c>
      <c r="C3275" s="466"/>
      <c r="D3275" s="47">
        <v>8595057658417</v>
      </c>
      <c r="E3275" s="535" t="s">
        <v>4421</v>
      </c>
      <c r="F3275" s="699" t="s">
        <v>8531</v>
      </c>
      <c r="G3275" s="715" t="s">
        <v>8568</v>
      </c>
      <c r="H3275" s="723">
        <v>1</v>
      </c>
      <c r="I3275" s="684">
        <v>0.78879999999999995</v>
      </c>
      <c r="J3275" s="684">
        <v>7.2808960000000003</v>
      </c>
      <c r="K3275" s="684" t="s">
        <v>9173</v>
      </c>
      <c r="L3275" s="445">
        <v>14916.475753593269</v>
      </c>
      <c r="M3275" s="446">
        <f>L3275*ЗМІСТ!$E$13/1000*1.2</f>
        <v>940.69024028848526</v>
      </c>
      <c r="N3275" s="874"/>
      <c r="O3275" s="875"/>
      <c r="P3275" s="1033"/>
      <c r="Q3275" s="887"/>
      <c r="R3275" s="672"/>
      <c r="S3275" s="670"/>
      <c r="T3275" s="671"/>
      <c r="U3275" s="425"/>
      <c r="V3275" s="697"/>
      <c r="W3275" s="697"/>
    </row>
    <row r="3276" spans="1:23" s="696" customFormat="1" ht="13.5" customHeight="1" outlineLevel="1">
      <c r="A3276" s="425"/>
      <c r="B3276" s="170">
        <f t="shared" si="52"/>
        <v>3269</v>
      </c>
      <c r="C3276" s="466"/>
      <c r="D3276" s="47">
        <v>8595057658509</v>
      </c>
      <c r="E3276" s="535" t="s">
        <v>4422</v>
      </c>
      <c r="F3276" s="699" t="s">
        <v>8534</v>
      </c>
      <c r="G3276" s="715" t="s">
        <v>8568</v>
      </c>
      <c r="H3276" s="723">
        <v>1</v>
      </c>
      <c r="I3276" s="684">
        <v>1.0996999999999999</v>
      </c>
      <c r="J3276" s="684">
        <v>10.654546</v>
      </c>
      <c r="K3276" s="684" t="s">
        <v>9173</v>
      </c>
      <c r="L3276" s="445">
        <v>19267.508682446824</v>
      </c>
      <c r="M3276" s="446">
        <f>L3276*ЗМІСТ!$E$13/1000*1.2</f>
        <v>1215.0830847484372</v>
      </c>
      <c r="N3276" s="874"/>
      <c r="O3276" s="875"/>
      <c r="P3276" s="1033"/>
      <c r="Q3276" s="887"/>
      <c r="R3276" s="672"/>
      <c r="S3276" s="670"/>
      <c r="T3276" s="671"/>
      <c r="U3276" s="425"/>
      <c r="V3276" s="697"/>
      <c r="W3276" s="697"/>
    </row>
    <row r="3277" spans="1:23" s="696" customFormat="1" ht="13.5" customHeight="1" outlineLevel="1">
      <c r="A3277" s="425"/>
      <c r="B3277" s="170">
        <f t="shared" si="52"/>
        <v>3270</v>
      </c>
      <c r="C3277" s="466"/>
      <c r="D3277" s="47">
        <v>8595057658516</v>
      </c>
      <c r="E3277" s="535" t="s">
        <v>4423</v>
      </c>
      <c r="F3277" s="699" t="s">
        <v>8535</v>
      </c>
      <c r="G3277" s="715" t="s">
        <v>8568</v>
      </c>
      <c r="H3277" s="723">
        <v>1</v>
      </c>
      <c r="I3277" s="684">
        <v>1.1843999999999999</v>
      </c>
      <c r="J3277" s="684">
        <v>11.713646000000001</v>
      </c>
      <c r="K3277" s="684" t="s">
        <v>9173</v>
      </c>
      <c r="L3277" s="445">
        <v>20497.289716421914</v>
      </c>
      <c r="M3277" s="446">
        <f>L3277*ЗМІСТ!$E$13/1000*1.2</f>
        <v>1292.6377991100769</v>
      </c>
      <c r="N3277" s="874"/>
      <c r="O3277" s="875"/>
      <c r="P3277" s="1033"/>
      <c r="Q3277" s="887"/>
      <c r="R3277" s="672"/>
      <c r="S3277" s="670"/>
      <c r="T3277" s="671"/>
      <c r="U3277" s="425"/>
      <c r="V3277" s="697"/>
      <c r="W3277" s="697"/>
    </row>
    <row r="3278" spans="1:23" s="696" customFormat="1" ht="13.5" customHeight="1" outlineLevel="1">
      <c r="A3278" s="425"/>
      <c r="B3278" s="170">
        <f t="shared" si="52"/>
        <v>3271</v>
      </c>
      <c r="C3278" s="466"/>
      <c r="D3278" s="47">
        <v>8595057658547</v>
      </c>
      <c r="E3278" s="535" t="s">
        <v>4424</v>
      </c>
      <c r="F3278" s="699" t="s">
        <v>8538</v>
      </c>
      <c r="G3278" s="715" t="s">
        <v>8568</v>
      </c>
      <c r="H3278" s="723">
        <v>1</v>
      </c>
      <c r="I3278" s="684">
        <v>1.6135999999999999</v>
      </c>
      <c r="J3278" s="684">
        <v>14.890946</v>
      </c>
      <c r="K3278" s="684" t="s">
        <v>9173</v>
      </c>
      <c r="L3278" s="445">
        <v>24449.997024244021</v>
      </c>
      <c r="M3278" s="446">
        <f>L3278*ЗМІСТ!$E$13/1000*1.2</f>
        <v>1541.9107003374011</v>
      </c>
      <c r="N3278" s="874"/>
      <c r="O3278" s="875"/>
      <c r="P3278" s="1033"/>
      <c r="Q3278" s="887"/>
      <c r="R3278" s="672"/>
      <c r="S3278" s="670"/>
      <c r="T3278" s="671"/>
      <c r="U3278" s="425"/>
      <c r="V3278" s="697"/>
      <c r="W3278" s="697"/>
    </row>
    <row r="3279" spans="1:23" s="696" customFormat="1" ht="13.5" customHeight="1" outlineLevel="1">
      <c r="A3279" s="425"/>
      <c r="B3279" s="170">
        <f t="shared" si="52"/>
        <v>3272</v>
      </c>
      <c r="C3279" s="466"/>
      <c r="D3279" s="47">
        <v>8595057658561</v>
      </c>
      <c r="E3279" s="535" t="s">
        <v>4425</v>
      </c>
      <c r="F3279" s="699" t="s">
        <v>8541</v>
      </c>
      <c r="G3279" s="715" t="s">
        <v>8568</v>
      </c>
      <c r="H3279" s="723">
        <v>1</v>
      </c>
      <c r="I3279" s="684">
        <v>2.0499999999999998</v>
      </c>
      <c r="J3279" s="684">
        <v>19.127345999999999</v>
      </c>
      <c r="K3279" s="684" t="s">
        <v>9173</v>
      </c>
      <c r="L3279" s="445">
        <v>30285.763646597421</v>
      </c>
      <c r="M3279" s="446">
        <f>L3279*ЗМІСТ!$E$13/1000*1.2</f>
        <v>1909.9365528868361</v>
      </c>
      <c r="N3279" s="874"/>
      <c r="O3279" s="875"/>
      <c r="P3279" s="1033"/>
      <c r="Q3279" s="887"/>
      <c r="R3279" s="672"/>
      <c r="S3279" s="670"/>
      <c r="T3279" s="671"/>
      <c r="U3279" s="425"/>
      <c r="V3279" s="697"/>
      <c r="W3279" s="697"/>
    </row>
    <row r="3280" spans="1:23" s="696" customFormat="1" ht="13.5" customHeight="1" outlineLevel="1">
      <c r="A3280" s="425"/>
      <c r="B3280" s="170">
        <f t="shared" si="52"/>
        <v>3273</v>
      </c>
      <c r="C3280" s="466"/>
      <c r="D3280" s="534">
        <v>8595568917652</v>
      </c>
      <c r="E3280" s="536" t="s">
        <v>4434</v>
      </c>
      <c r="F3280" s="699" t="s">
        <v>7716</v>
      </c>
      <c r="G3280" s="715" t="s">
        <v>8568</v>
      </c>
      <c r="H3280" s="723">
        <v>1</v>
      </c>
      <c r="I3280" s="684">
        <v>0.64100000000000001</v>
      </c>
      <c r="J3280" s="684">
        <v>4.952064</v>
      </c>
      <c r="K3280" s="684" t="s">
        <v>9173</v>
      </c>
      <c r="L3280" s="445">
        <v>10962.8449271748</v>
      </c>
      <c r="M3280" s="446">
        <f>L3280*ЗМІСТ!$E$13/1000*1.2</f>
        <v>691.35909843216302</v>
      </c>
      <c r="N3280" s="874"/>
      <c r="O3280" s="875"/>
      <c r="P3280" s="1033"/>
      <c r="Q3280" s="887"/>
      <c r="R3280" s="672"/>
      <c r="S3280" s="670"/>
      <c r="T3280" s="671"/>
      <c r="U3280" s="425"/>
      <c r="V3280" s="697"/>
      <c r="W3280" s="697"/>
    </row>
    <row r="3281" spans="1:23" s="696" customFormat="1" ht="13.5" customHeight="1" outlineLevel="1">
      <c r="A3281" s="425"/>
      <c r="B3281" s="170">
        <f t="shared" si="52"/>
        <v>3274</v>
      </c>
      <c r="C3281" s="466"/>
      <c r="D3281" s="534">
        <v>8595568917676</v>
      </c>
      <c r="E3281" s="536" t="s">
        <v>4436</v>
      </c>
      <c r="F3281" s="699" t="s">
        <v>7718</v>
      </c>
      <c r="G3281" s="715" t="s">
        <v>8568</v>
      </c>
      <c r="H3281" s="723">
        <v>1</v>
      </c>
      <c r="I3281" s="684">
        <v>0.90100000000000002</v>
      </c>
      <c r="J3281" s="684">
        <v>9.7880640000000003</v>
      </c>
      <c r="K3281" s="684" t="s">
        <v>9173</v>
      </c>
      <c r="L3281" s="445">
        <v>13412.643645484148</v>
      </c>
      <c r="M3281" s="446">
        <f>L3281*ЗМІСТ!$E$13/1000*1.2</f>
        <v>845.8528128358289</v>
      </c>
      <c r="N3281" s="874"/>
      <c r="O3281" s="875"/>
      <c r="P3281" s="1033"/>
      <c r="Q3281" s="887"/>
      <c r="R3281" s="672"/>
      <c r="S3281" s="670"/>
      <c r="T3281" s="671"/>
      <c r="U3281" s="425"/>
      <c r="V3281" s="697"/>
      <c r="W3281" s="697"/>
    </row>
    <row r="3282" spans="1:23" s="696" customFormat="1" ht="13.5" customHeight="1" outlineLevel="1">
      <c r="A3282" s="425"/>
      <c r="B3282" s="170">
        <f t="shared" si="52"/>
        <v>3275</v>
      </c>
      <c r="C3282" s="466"/>
      <c r="D3282" s="47">
        <v>8595568917690</v>
      </c>
      <c r="E3282" s="535" t="s">
        <v>4438</v>
      </c>
      <c r="F3282" s="699" t="s">
        <v>7720</v>
      </c>
      <c r="G3282" s="715" t="s">
        <v>8568</v>
      </c>
      <c r="H3282" s="723">
        <v>1</v>
      </c>
      <c r="I3282" s="684">
        <v>1.32</v>
      </c>
      <c r="J3282" s="684">
        <v>19.460063999999999</v>
      </c>
      <c r="K3282" s="684" t="s">
        <v>9173</v>
      </c>
      <c r="L3282" s="445">
        <v>10898.580537886794</v>
      </c>
      <c r="M3282" s="446">
        <f>L3282*ЗМІСТ!$E$13/1000*1.2</f>
        <v>687.30633926840653</v>
      </c>
      <c r="N3282" s="874"/>
      <c r="O3282" s="875"/>
      <c r="P3282" s="1033"/>
      <c r="Q3282" s="887"/>
      <c r="R3282" s="672"/>
      <c r="S3282" s="670"/>
      <c r="T3282" s="671"/>
      <c r="U3282" s="425"/>
      <c r="V3282" s="697"/>
      <c r="W3282" s="697"/>
    </row>
    <row r="3283" spans="1:23" s="696" customFormat="1" ht="13.5" customHeight="1" outlineLevel="1">
      <c r="A3283" s="425"/>
      <c r="B3283" s="170">
        <f t="shared" si="52"/>
        <v>3276</v>
      </c>
      <c r="C3283" s="466"/>
      <c r="D3283" s="47">
        <v>8595568917614</v>
      </c>
      <c r="E3283" s="535" t="s">
        <v>4440</v>
      </c>
      <c r="F3283" s="699" t="s">
        <v>7722</v>
      </c>
      <c r="G3283" s="715" t="s">
        <v>8568</v>
      </c>
      <c r="H3283" s="723">
        <v>1</v>
      </c>
      <c r="I3283" s="684">
        <v>0.32700000000000001</v>
      </c>
      <c r="J3283" s="684">
        <v>2.0735999999999999</v>
      </c>
      <c r="K3283" s="684" t="s">
        <v>9173</v>
      </c>
      <c r="L3283" s="445">
        <v>8438.8640642134542</v>
      </c>
      <c r="M3283" s="446">
        <f>L3283*ЗМІСТ!$E$13/1000*1.2</f>
        <v>532.18717312730689</v>
      </c>
      <c r="N3283" s="874"/>
      <c r="O3283" s="875"/>
      <c r="P3283" s="1033"/>
      <c r="Q3283" s="887"/>
      <c r="R3283" s="672"/>
      <c r="S3283" s="670"/>
      <c r="T3283" s="671"/>
      <c r="U3283" s="425"/>
      <c r="V3283" s="697"/>
      <c r="W3283" s="697"/>
    </row>
    <row r="3284" spans="1:23" s="696" customFormat="1" ht="13.5" customHeight="1" outlineLevel="1">
      <c r="A3284" s="425"/>
      <c r="B3284" s="170">
        <f t="shared" si="52"/>
        <v>3277</v>
      </c>
      <c r="C3284" s="466"/>
      <c r="D3284" s="47">
        <v>8595568917638</v>
      </c>
      <c r="E3284" s="535" t="s">
        <v>4442</v>
      </c>
      <c r="F3284" s="699" t="s">
        <v>7724</v>
      </c>
      <c r="G3284" s="715" t="s">
        <v>8568</v>
      </c>
      <c r="H3284" s="723">
        <v>1</v>
      </c>
      <c r="I3284" s="684">
        <v>0.50800000000000001</v>
      </c>
      <c r="J3284" s="684">
        <v>4.0986000000000002</v>
      </c>
      <c r="K3284" s="684" t="s">
        <v>9173</v>
      </c>
      <c r="L3284" s="445">
        <v>10694.990259234059</v>
      </c>
      <c r="M3284" s="446">
        <f>L3284*ЗМІСТ!$E$13/1000*1.2</f>
        <v>674.46715450989518</v>
      </c>
      <c r="N3284" s="874"/>
      <c r="O3284" s="875"/>
      <c r="P3284" s="1033"/>
      <c r="Q3284" s="887"/>
      <c r="R3284" s="672"/>
      <c r="S3284" s="670"/>
      <c r="T3284" s="671"/>
      <c r="U3284" s="425"/>
      <c r="V3284" s="697"/>
      <c r="W3284" s="697"/>
    </row>
    <row r="3285" spans="1:23" s="696" customFormat="1" ht="13.5" customHeight="1" outlineLevel="1">
      <c r="A3285" s="425"/>
      <c r="B3285" s="170">
        <f t="shared" si="52"/>
        <v>3278</v>
      </c>
      <c r="C3285" s="466"/>
      <c r="D3285" s="47">
        <v>8595568917591</v>
      </c>
      <c r="E3285" s="535" t="s">
        <v>4444</v>
      </c>
      <c r="F3285" s="699" t="s">
        <v>7726</v>
      </c>
      <c r="G3285" s="715" t="s">
        <v>8568</v>
      </c>
      <c r="H3285" s="723">
        <v>1</v>
      </c>
      <c r="I3285" s="684">
        <v>0.27700000000000002</v>
      </c>
      <c r="J3285" s="684">
        <v>1.0529999999999999</v>
      </c>
      <c r="K3285" s="684" t="s">
        <v>9173</v>
      </c>
      <c r="L3285" s="445">
        <v>8197.2906203290986</v>
      </c>
      <c r="M3285" s="446">
        <f>L3285*ЗМІСТ!$E$13/1000*1.2</f>
        <v>516.95262411393503</v>
      </c>
      <c r="N3285" s="874"/>
      <c r="O3285" s="875"/>
      <c r="P3285" s="1033"/>
      <c r="Q3285" s="887"/>
      <c r="R3285" s="672"/>
      <c r="S3285" s="670"/>
      <c r="T3285" s="671"/>
      <c r="U3285" s="425"/>
      <c r="V3285" s="697"/>
      <c r="W3285" s="697"/>
    </row>
    <row r="3286" spans="1:23" s="696" customFormat="1" ht="13.5" customHeight="1" outlineLevel="1">
      <c r="A3286" s="425"/>
      <c r="B3286" s="170">
        <f t="shared" si="52"/>
        <v>3279</v>
      </c>
      <c r="C3286" s="466"/>
      <c r="D3286" s="47">
        <v>8595057663428</v>
      </c>
      <c r="E3286" s="535" t="s">
        <v>4447</v>
      </c>
      <c r="F3286" s="699" t="s">
        <v>5147</v>
      </c>
      <c r="G3286" s="715" t="s">
        <v>8567</v>
      </c>
      <c r="H3286" s="723">
        <v>30</v>
      </c>
      <c r="I3286" s="684">
        <v>0.48299999999999998</v>
      </c>
      <c r="J3286" s="684">
        <v>0.36</v>
      </c>
      <c r="K3286" s="684" t="s">
        <v>9173</v>
      </c>
      <c r="L3286" s="445">
        <v>4812.6751951429733</v>
      </c>
      <c r="M3286" s="446">
        <f>L3286*ЗМІСТ!$E$13/1000*1.2</f>
        <v>303.50577847846523</v>
      </c>
      <c r="N3286" s="874"/>
      <c r="O3286" s="875"/>
      <c r="P3286" s="1033"/>
      <c r="Q3286" s="887"/>
      <c r="R3286" s="672"/>
      <c r="S3286" s="670"/>
      <c r="T3286" s="671"/>
      <c r="U3286" s="425"/>
      <c r="V3286" s="697"/>
      <c r="W3286" s="697"/>
    </row>
    <row r="3287" spans="1:23" s="696" customFormat="1" ht="13.5" customHeight="1" outlineLevel="1">
      <c r="A3287" s="425"/>
      <c r="B3287" s="170">
        <f t="shared" si="52"/>
        <v>3280</v>
      </c>
      <c r="C3287" s="466"/>
      <c r="D3287" s="47">
        <v>8595057663435</v>
      </c>
      <c r="E3287" s="535" t="s">
        <v>4448</v>
      </c>
      <c r="F3287" s="699" t="s">
        <v>7729</v>
      </c>
      <c r="G3287" s="715" t="s">
        <v>8567</v>
      </c>
      <c r="H3287" s="723">
        <v>18</v>
      </c>
      <c r="I3287" s="684">
        <v>0.72199999999999998</v>
      </c>
      <c r="J3287" s="684">
        <v>0.59583330000000001</v>
      </c>
      <c r="K3287" s="684" t="s">
        <v>9173</v>
      </c>
      <c r="L3287" s="445">
        <v>6462.1067342763681</v>
      </c>
      <c r="M3287" s="446">
        <f>L3287*ЗМІСТ!$E$13/1000*1.2</f>
        <v>407.52526515332738</v>
      </c>
      <c r="N3287" s="874"/>
      <c r="O3287" s="875"/>
      <c r="P3287" s="1033"/>
      <c r="Q3287" s="887"/>
      <c r="R3287" s="672"/>
      <c r="S3287" s="670"/>
      <c r="T3287" s="671"/>
      <c r="U3287" s="425"/>
      <c r="V3287" s="697"/>
      <c r="W3287" s="697"/>
    </row>
    <row r="3288" spans="1:23" s="696" customFormat="1" ht="13.5" customHeight="1" outlineLevel="1">
      <c r="A3288" s="425"/>
      <c r="B3288" s="170">
        <f t="shared" si="52"/>
        <v>3281</v>
      </c>
      <c r="C3288" s="466"/>
      <c r="D3288" s="47">
        <v>8595057663442</v>
      </c>
      <c r="E3288" s="535" t="s">
        <v>4450</v>
      </c>
      <c r="F3288" s="699" t="s">
        <v>5148</v>
      </c>
      <c r="G3288" s="715" t="s">
        <v>8567</v>
      </c>
      <c r="H3288" s="723">
        <v>18</v>
      </c>
      <c r="I3288" s="684">
        <v>0.95</v>
      </c>
      <c r="J3288" s="684">
        <v>0.86666670000000001</v>
      </c>
      <c r="K3288" s="684" t="s">
        <v>9173</v>
      </c>
      <c r="L3288" s="445">
        <v>8004.9196669357461</v>
      </c>
      <c r="M3288" s="446">
        <f>L3288*ЗМІСТ!$E$13/1000*1.2</f>
        <v>504.82097308848915</v>
      </c>
      <c r="N3288" s="874"/>
      <c r="O3288" s="875"/>
      <c r="P3288" s="1033"/>
      <c r="Q3288" s="887"/>
      <c r="R3288" s="672"/>
      <c r="S3288" s="670"/>
      <c r="T3288" s="671"/>
      <c r="U3288" s="425"/>
      <c r="V3288" s="697"/>
      <c r="W3288" s="697"/>
    </row>
    <row r="3289" spans="1:23" s="696" customFormat="1" ht="13.5" customHeight="1" outlineLevel="1">
      <c r="A3289" s="425"/>
      <c r="B3289" s="170">
        <f t="shared" si="52"/>
        <v>3282</v>
      </c>
      <c r="C3289" s="466"/>
      <c r="D3289" s="47">
        <v>8595057644878</v>
      </c>
      <c r="E3289" s="535" t="s">
        <v>4463</v>
      </c>
      <c r="F3289" s="699" t="s">
        <v>7753</v>
      </c>
      <c r="G3289" s="715" t="s">
        <v>8568</v>
      </c>
      <c r="H3289" s="723">
        <v>100</v>
      </c>
      <c r="I3289" s="684">
        <v>0.03</v>
      </c>
      <c r="J3289" s="684">
        <v>4.5517500000000002E-2</v>
      </c>
      <c r="K3289" s="684" t="s">
        <v>9173</v>
      </c>
      <c r="L3289" s="445">
        <v>1985.7576764018938</v>
      </c>
      <c r="M3289" s="446">
        <f>L3289*ЗМІСТ!$E$13/1000*1.2</f>
        <v>125.22950438338079</v>
      </c>
      <c r="N3289" s="874"/>
      <c r="O3289" s="875"/>
      <c r="P3289" s="1033"/>
      <c r="Q3289" s="887"/>
      <c r="R3289" s="672"/>
      <c r="S3289" s="670"/>
      <c r="T3289" s="671"/>
      <c r="U3289" s="425"/>
      <c r="V3289" s="697"/>
      <c r="W3289" s="697"/>
    </row>
    <row r="3290" spans="1:23" s="696" customFormat="1" ht="13.5" customHeight="1" outlineLevel="1">
      <c r="A3290" s="425"/>
      <c r="B3290" s="170">
        <f t="shared" si="52"/>
        <v>3283</v>
      </c>
      <c r="C3290" s="466"/>
      <c r="D3290" s="47">
        <v>8595057644885</v>
      </c>
      <c r="E3290" s="535" t="s">
        <v>4464</v>
      </c>
      <c r="F3290" s="699" t="s">
        <v>7754</v>
      </c>
      <c r="G3290" s="715" t="s">
        <v>8568</v>
      </c>
      <c r="H3290" s="723">
        <v>100</v>
      </c>
      <c r="I3290" s="684">
        <v>0.03</v>
      </c>
      <c r="J3290" s="684">
        <v>4.5517500000000002E-2</v>
      </c>
      <c r="K3290" s="684" t="s">
        <v>9173</v>
      </c>
      <c r="L3290" s="445">
        <v>2022.689996452558</v>
      </c>
      <c r="M3290" s="446">
        <f>L3290*ЗМІСТ!$E$13/1000*1.2</f>
        <v>127.55859830588467</v>
      </c>
      <c r="N3290" s="874"/>
      <c r="O3290" s="875"/>
      <c r="P3290" s="1033"/>
      <c r="Q3290" s="887"/>
      <c r="R3290" s="672"/>
      <c r="S3290" s="670"/>
      <c r="T3290" s="671"/>
      <c r="U3290" s="425"/>
      <c r="V3290" s="697"/>
      <c r="W3290" s="697"/>
    </row>
    <row r="3291" spans="1:23" s="696" customFormat="1" ht="13.5" customHeight="1" outlineLevel="1">
      <c r="A3291" s="425"/>
      <c r="B3291" s="170">
        <f t="shared" si="52"/>
        <v>3284</v>
      </c>
      <c r="C3291" s="466"/>
      <c r="D3291" s="47">
        <v>8595057642232</v>
      </c>
      <c r="E3291" s="535" t="s">
        <v>4465</v>
      </c>
      <c r="F3291" s="699" t="s">
        <v>7755</v>
      </c>
      <c r="G3291" s="715" t="s">
        <v>8568</v>
      </c>
      <c r="H3291" s="723">
        <v>100</v>
      </c>
      <c r="I3291" s="684">
        <v>0.04</v>
      </c>
      <c r="J3291" s="684">
        <v>4.5517500000000002E-2</v>
      </c>
      <c r="K3291" s="684" t="s">
        <v>9173</v>
      </c>
      <c r="L3291" s="445">
        <v>2034.8978682018274</v>
      </c>
      <c r="M3291" s="446">
        <f>L3291*ЗМІСТ!$E$13/1000*1.2</f>
        <v>128.32847357662112</v>
      </c>
      <c r="N3291" s="874"/>
      <c r="O3291" s="875"/>
      <c r="P3291" s="1033"/>
      <c r="Q3291" s="887"/>
      <c r="R3291" s="672"/>
      <c r="S3291" s="670"/>
      <c r="T3291" s="671"/>
      <c r="U3291" s="425"/>
      <c r="V3291" s="697"/>
      <c r="W3291" s="697"/>
    </row>
    <row r="3292" spans="1:23" s="696" customFormat="1" ht="13.5" customHeight="1" outlineLevel="1">
      <c r="A3292" s="425"/>
      <c r="B3292" s="170">
        <f t="shared" si="52"/>
        <v>3285</v>
      </c>
      <c r="C3292" s="466"/>
      <c r="D3292" s="47">
        <v>8595057642249</v>
      </c>
      <c r="E3292" s="535" t="s">
        <v>4466</v>
      </c>
      <c r="F3292" s="699" t="s">
        <v>7756</v>
      </c>
      <c r="G3292" s="715" t="s">
        <v>8568</v>
      </c>
      <c r="H3292" s="723">
        <v>100</v>
      </c>
      <c r="I3292" s="684">
        <v>0.04</v>
      </c>
      <c r="J3292" s="684">
        <v>5.0625000000000003E-2</v>
      </c>
      <c r="K3292" s="684" t="s">
        <v>9173</v>
      </c>
      <c r="L3292" s="445">
        <v>2215.0411527042688</v>
      </c>
      <c r="M3292" s="446">
        <f>L3292*ЗМІСТ!$E$13/1000*1.2</f>
        <v>139.68900084755757</v>
      </c>
      <c r="N3292" s="874"/>
      <c r="O3292" s="875"/>
      <c r="P3292" s="1033"/>
      <c r="Q3292" s="887"/>
      <c r="R3292" s="672"/>
      <c r="S3292" s="670"/>
      <c r="T3292" s="671"/>
      <c r="U3292" s="425"/>
      <c r="V3292" s="697"/>
      <c r="W3292" s="697"/>
    </row>
    <row r="3293" spans="1:23" s="696" customFormat="1" ht="13.5" customHeight="1" outlineLevel="1">
      <c r="A3293" s="425"/>
      <c r="B3293" s="170">
        <f t="shared" si="52"/>
        <v>3286</v>
      </c>
      <c r="C3293" s="466"/>
      <c r="D3293" s="47">
        <v>8595057635586</v>
      </c>
      <c r="E3293" s="535" t="s">
        <v>4467</v>
      </c>
      <c r="F3293" s="699" t="s">
        <v>7757</v>
      </c>
      <c r="G3293" s="715" t="s">
        <v>8568</v>
      </c>
      <c r="H3293" s="723">
        <v>100</v>
      </c>
      <c r="I3293" s="684">
        <v>0.04</v>
      </c>
      <c r="J3293" s="684">
        <v>5.0625000000000003E-2</v>
      </c>
      <c r="K3293" s="684" t="s">
        <v>9173</v>
      </c>
      <c r="L3293" s="445">
        <v>2391.3147499177799</v>
      </c>
      <c r="M3293" s="446">
        <f>L3293*ЗМІСТ!$E$13/1000*1.2</f>
        <v>150.80549077845487</v>
      </c>
      <c r="N3293" s="874"/>
      <c r="O3293" s="875"/>
      <c r="P3293" s="1033"/>
      <c r="Q3293" s="887"/>
      <c r="R3293" s="672"/>
      <c r="S3293" s="670"/>
      <c r="T3293" s="671"/>
      <c r="U3293" s="425"/>
      <c r="V3293" s="697"/>
      <c r="W3293" s="697"/>
    </row>
    <row r="3294" spans="1:23" s="696" customFormat="1" ht="13.5" customHeight="1" outlineLevel="1">
      <c r="A3294" s="425"/>
      <c r="B3294" s="170">
        <f t="shared" si="52"/>
        <v>3287</v>
      </c>
      <c r="C3294" s="466"/>
      <c r="D3294" s="47">
        <v>8595057635517</v>
      </c>
      <c r="E3294" s="535" t="s">
        <v>4468</v>
      </c>
      <c r="F3294" s="699" t="s">
        <v>7758</v>
      </c>
      <c r="G3294" s="715" t="s">
        <v>8568</v>
      </c>
      <c r="H3294" s="723">
        <v>100</v>
      </c>
      <c r="I3294" s="684">
        <v>0.06</v>
      </c>
      <c r="J3294" s="684">
        <v>0.13769999999999999</v>
      </c>
      <c r="K3294" s="684" t="s">
        <v>9173</v>
      </c>
      <c r="L3294" s="445">
        <v>2432.0886931843875</v>
      </c>
      <c r="M3294" s="446">
        <f>L3294*ЗМІСТ!$E$13/1000*1.2</f>
        <v>153.37685221278929</v>
      </c>
      <c r="N3294" s="874"/>
      <c r="O3294" s="875"/>
      <c r="P3294" s="1033"/>
      <c r="Q3294" s="887"/>
      <c r="R3294" s="672"/>
      <c r="S3294" s="670"/>
      <c r="T3294" s="671"/>
      <c r="U3294" s="425"/>
      <c r="V3294" s="697"/>
      <c r="W3294" s="697"/>
    </row>
    <row r="3295" spans="1:23" s="696" customFormat="1" ht="13.5" customHeight="1" outlineLevel="1">
      <c r="A3295" s="425"/>
      <c r="B3295" s="170">
        <f t="shared" si="52"/>
        <v>3288</v>
      </c>
      <c r="C3295" s="466"/>
      <c r="D3295" s="47">
        <v>8595057635401</v>
      </c>
      <c r="E3295" s="535" t="s">
        <v>4469</v>
      </c>
      <c r="F3295" s="699" t="s">
        <v>7759</v>
      </c>
      <c r="G3295" s="715" t="s">
        <v>8568</v>
      </c>
      <c r="H3295" s="723">
        <v>100</v>
      </c>
      <c r="I3295" s="684">
        <v>7.0000000000000007E-2</v>
      </c>
      <c r="J3295" s="684">
        <v>0.126</v>
      </c>
      <c r="K3295" s="684" t="s">
        <v>9173</v>
      </c>
      <c r="L3295" s="445">
        <v>2702.1773316096092</v>
      </c>
      <c r="M3295" s="446">
        <f>L3295*ЗМІСТ!$E$13/1000*1.2</f>
        <v>170.4096788922553</v>
      </c>
      <c r="N3295" s="874"/>
      <c r="O3295" s="875"/>
      <c r="P3295" s="1033"/>
      <c r="Q3295" s="887"/>
      <c r="R3295" s="672"/>
      <c r="S3295" s="670"/>
      <c r="T3295" s="671"/>
      <c r="U3295" s="425"/>
      <c r="V3295" s="697"/>
      <c r="W3295" s="697"/>
    </row>
    <row r="3296" spans="1:23" s="696" customFormat="1" ht="13.5" customHeight="1" outlineLevel="1">
      <c r="A3296" s="425"/>
      <c r="B3296" s="170">
        <f t="shared" si="52"/>
        <v>3289</v>
      </c>
      <c r="C3296" s="466"/>
      <c r="D3296" s="47">
        <v>8595057635524</v>
      </c>
      <c r="E3296" s="535" t="s">
        <v>4470</v>
      </c>
      <c r="F3296" s="699" t="s">
        <v>7760</v>
      </c>
      <c r="G3296" s="715" t="s">
        <v>8568</v>
      </c>
      <c r="H3296" s="723">
        <v>100</v>
      </c>
      <c r="I3296" s="684">
        <v>0.08</v>
      </c>
      <c r="J3296" s="684">
        <v>7.1999999999999995E-2</v>
      </c>
      <c r="K3296" s="684" t="s">
        <v>9173</v>
      </c>
      <c r="L3296" s="445">
        <v>3062.7445413443597</v>
      </c>
      <c r="M3296" s="446">
        <f>L3296*ЗМІСТ!$E$13/1000*1.2</f>
        <v>193.14843171621411</v>
      </c>
      <c r="N3296" s="874"/>
      <c r="O3296" s="875"/>
      <c r="P3296" s="1033"/>
      <c r="Q3296" s="887"/>
      <c r="R3296" s="672"/>
      <c r="S3296" s="670"/>
      <c r="T3296" s="671"/>
      <c r="U3296" s="425"/>
      <c r="V3296" s="697"/>
      <c r="W3296" s="697"/>
    </row>
    <row r="3297" spans="1:23" s="696" customFormat="1" ht="13.5" customHeight="1" outlineLevel="1">
      <c r="A3297" s="425"/>
      <c r="B3297" s="170">
        <f t="shared" si="52"/>
        <v>3290</v>
      </c>
      <c r="C3297" s="466"/>
      <c r="D3297" s="47">
        <v>8595057644892</v>
      </c>
      <c r="E3297" s="535" t="s">
        <v>4471</v>
      </c>
      <c r="F3297" s="699" t="s">
        <v>7761</v>
      </c>
      <c r="G3297" s="715" t="s">
        <v>8568</v>
      </c>
      <c r="H3297" s="723">
        <v>100</v>
      </c>
      <c r="I3297" s="684">
        <v>0.09</v>
      </c>
      <c r="J3297" s="684">
        <v>0.19284999999999999</v>
      </c>
      <c r="K3297" s="684" t="s">
        <v>9173</v>
      </c>
      <c r="L3297" s="445">
        <v>3226.5264712954822</v>
      </c>
      <c r="M3297" s="446">
        <f>L3297*ЗМІСТ!$E$13/1000*1.2</f>
        <v>203.47714914154287</v>
      </c>
      <c r="N3297" s="874"/>
      <c r="O3297" s="875"/>
      <c r="P3297" s="1033"/>
      <c r="Q3297" s="887"/>
      <c r="R3297" s="672"/>
      <c r="S3297" s="670"/>
      <c r="T3297" s="671"/>
      <c r="U3297" s="425"/>
      <c r="V3297" s="697"/>
      <c r="W3297" s="697"/>
    </row>
    <row r="3298" spans="1:23" s="696" customFormat="1" ht="13.5" customHeight="1" outlineLevel="1">
      <c r="A3298" s="425"/>
      <c r="B3298" s="170">
        <f t="shared" si="52"/>
        <v>3291</v>
      </c>
      <c r="C3298" s="466"/>
      <c r="D3298" s="47">
        <v>8595057644908</v>
      </c>
      <c r="E3298" s="535" t="s">
        <v>4472</v>
      </c>
      <c r="F3298" s="699" t="s">
        <v>7762</v>
      </c>
      <c r="G3298" s="715" t="s">
        <v>8568</v>
      </c>
      <c r="H3298" s="723">
        <v>100</v>
      </c>
      <c r="I3298" s="684">
        <v>0.1</v>
      </c>
      <c r="J3298" s="684">
        <v>0.19284999999999999</v>
      </c>
      <c r="K3298" s="684" t="s">
        <v>9173</v>
      </c>
      <c r="L3298" s="445">
        <v>3950.9724513774299</v>
      </c>
      <c r="M3298" s="446">
        <f>L3298*ЗМІСТ!$E$13/1000*1.2</f>
        <v>249.163494518074</v>
      </c>
      <c r="N3298" s="874"/>
      <c r="O3298" s="875"/>
      <c r="P3298" s="1033"/>
      <c r="Q3298" s="887"/>
      <c r="R3298" s="672"/>
      <c r="S3298" s="670"/>
      <c r="T3298" s="671"/>
      <c r="U3298" s="425"/>
      <c r="V3298" s="697"/>
      <c r="W3298" s="697"/>
    </row>
    <row r="3299" spans="1:23" s="696" customFormat="1" ht="13.5" customHeight="1" outlineLevel="1">
      <c r="A3299" s="425"/>
      <c r="B3299" s="170">
        <f t="shared" si="52"/>
        <v>3292</v>
      </c>
      <c r="C3299" s="466"/>
      <c r="D3299" s="47">
        <v>8595057635531</v>
      </c>
      <c r="E3299" s="535" t="s">
        <v>4473</v>
      </c>
      <c r="F3299" s="699" t="s">
        <v>7763</v>
      </c>
      <c r="G3299" s="715" t="s">
        <v>8568</v>
      </c>
      <c r="H3299" s="723">
        <v>50</v>
      </c>
      <c r="I3299" s="684">
        <v>0.1</v>
      </c>
      <c r="J3299" s="684">
        <v>0.26519999999999999</v>
      </c>
      <c r="K3299" s="684" t="s">
        <v>9173</v>
      </c>
      <c r="L3299" s="445">
        <v>4270.4819223324521</v>
      </c>
      <c r="M3299" s="446">
        <f>L3299*ЗМІСТ!$E$13/1000*1.2</f>
        <v>269.3129886728662</v>
      </c>
      <c r="N3299" s="874"/>
      <c r="O3299" s="875"/>
      <c r="P3299" s="1033"/>
      <c r="Q3299" s="887"/>
      <c r="R3299" s="672"/>
      <c r="S3299" s="670"/>
      <c r="T3299" s="671"/>
      <c r="U3299" s="425"/>
      <c r="V3299" s="697"/>
      <c r="W3299" s="697"/>
    </row>
    <row r="3300" spans="1:23" s="696" customFormat="1" ht="13.5" customHeight="1" outlineLevel="1">
      <c r="A3300" s="425"/>
      <c r="B3300" s="170">
        <f t="shared" si="52"/>
        <v>3293</v>
      </c>
      <c r="C3300" s="466"/>
      <c r="D3300" s="47">
        <v>8595057635593</v>
      </c>
      <c r="E3300" s="535" t="s">
        <v>4474</v>
      </c>
      <c r="F3300" s="699" t="s">
        <v>7764</v>
      </c>
      <c r="G3300" s="715" t="s">
        <v>8568</v>
      </c>
      <c r="H3300" s="723">
        <v>50</v>
      </c>
      <c r="I3300" s="684">
        <v>0.11</v>
      </c>
      <c r="J3300" s="684">
        <v>0.26519999999999999</v>
      </c>
      <c r="K3300" s="684" t="s">
        <v>9173</v>
      </c>
      <c r="L3300" s="445">
        <v>4294.8976658309939</v>
      </c>
      <c r="M3300" s="446">
        <f>L3300*ЗМІСТ!$E$13/1000*1.2</f>
        <v>270.85273921433924</v>
      </c>
      <c r="N3300" s="874"/>
      <c r="O3300" s="875"/>
      <c r="P3300" s="1033"/>
      <c r="Q3300" s="887"/>
      <c r="R3300" s="672"/>
      <c r="S3300" s="670"/>
      <c r="T3300" s="671"/>
      <c r="U3300" s="425"/>
      <c r="V3300" s="697"/>
      <c r="W3300" s="697"/>
    </row>
    <row r="3301" spans="1:23" s="696" customFormat="1" ht="13.5" customHeight="1" outlineLevel="1">
      <c r="A3301" s="425"/>
      <c r="B3301" s="170">
        <f t="shared" si="52"/>
        <v>3294</v>
      </c>
      <c r="C3301" s="466"/>
      <c r="D3301" s="47">
        <v>8595057644915</v>
      </c>
      <c r="E3301" s="535" t="s">
        <v>4475</v>
      </c>
      <c r="F3301" s="699" t="s">
        <v>7765</v>
      </c>
      <c r="G3301" s="715" t="s">
        <v>8568</v>
      </c>
      <c r="H3301" s="723">
        <v>50</v>
      </c>
      <c r="I3301" s="684">
        <v>0.14000000000000001</v>
      </c>
      <c r="J3301" s="684">
        <v>0.26519999999999999</v>
      </c>
      <c r="K3301" s="684" t="s">
        <v>9173</v>
      </c>
      <c r="L3301" s="445">
        <v>4446.4436599598575</v>
      </c>
      <c r="M3301" s="446">
        <f>L3301*ЗМІСТ!$E$13/1000*1.2</f>
        <v>280.40981154072284</v>
      </c>
      <c r="N3301" s="874"/>
      <c r="O3301" s="875"/>
      <c r="P3301" s="1033"/>
      <c r="Q3301" s="887"/>
      <c r="R3301" s="672"/>
      <c r="S3301" s="670"/>
      <c r="T3301" s="671"/>
      <c r="U3301" s="425"/>
      <c r="V3301" s="697"/>
      <c r="W3301" s="697"/>
    </row>
    <row r="3302" spans="1:23" s="696" customFormat="1" ht="13.5" customHeight="1" outlineLevel="1">
      <c r="A3302" s="425"/>
      <c r="B3302" s="170">
        <f t="shared" si="52"/>
        <v>3295</v>
      </c>
      <c r="C3302" s="466"/>
      <c r="D3302" s="47">
        <v>8595057644922</v>
      </c>
      <c r="E3302" s="535" t="s">
        <v>4476</v>
      </c>
      <c r="F3302" s="699" t="s">
        <v>7766</v>
      </c>
      <c r="G3302" s="715" t="s">
        <v>8568</v>
      </c>
      <c r="H3302" s="723">
        <v>50</v>
      </c>
      <c r="I3302" s="684">
        <v>0.16</v>
      </c>
      <c r="J3302" s="684">
        <v>0.26519999999999999</v>
      </c>
      <c r="K3302" s="684" t="s">
        <v>9173</v>
      </c>
      <c r="L3302" s="445">
        <v>4724.839999890979</v>
      </c>
      <c r="M3302" s="446">
        <f>L3302*ЗМІСТ!$E$13/1000*1.2</f>
        <v>297.96655377872469</v>
      </c>
      <c r="N3302" s="874"/>
      <c r="O3302" s="875"/>
      <c r="P3302" s="1033"/>
      <c r="Q3302" s="887"/>
      <c r="R3302" s="672"/>
      <c r="S3302" s="670"/>
      <c r="T3302" s="671"/>
      <c r="U3302" s="425"/>
      <c r="V3302" s="697"/>
      <c r="W3302" s="697"/>
    </row>
    <row r="3303" spans="1:23" s="696" customFormat="1" ht="13.5" customHeight="1" outlineLevel="1">
      <c r="A3303" s="425"/>
      <c r="B3303" s="170">
        <f t="shared" si="52"/>
        <v>3296</v>
      </c>
      <c r="C3303" s="466"/>
      <c r="D3303" s="47">
        <v>8595057635609</v>
      </c>
      <c r="E3303" s="535" t="s">
        <v>4477</v>
      </c>
      <c r="F3303" s="699" t="s">
        <v>7767</v>
      </c>
      <c r="G3303" s="715" t="s">
        <v>8568</v>
      </c>
      <c r="H3303" s="723">
        <v>50</v>
      </c>
      <c r="I3303" s="684">
        <v>0.16</v>
      </c>
      <c r="J3303" s="684">
        <v>0.156</v>
      </c>
      <c r="K3303" s="684" t="s">
        <v>9173</v>
      </c>
      <c r="L3303" s="445">
        <v>7287.9591139490622</v>
      </c>
      <c r="M3303" s="446">
        <f>L3303*ЗМІСТ!$E$13/1000*1.2</f>
        <v>459.60668748862537</v>
      </c>
      <c r="N3303" s="874"/>
      <c r="O3303" s="875"/>
      <c r="P3303" s="1033"/>
      <c r="Q3303" s="887"/>
      <c r="R3303" s="672"/>
      <c r="S3303" s="670"/>
      <c r="T3303" s="671"/>
      <c r="U3303" s="425"/>
      <c r="V3303" s="697"/>
      <c r="W3303" s="697"/>
    </row>
    <row r="3304" spans="1:23" s="696" customFormat="1" ht="13.5" customHeight="1" outlineLevel="1">
      <c r="A3304" s="425"/>
      <c r="B3304" s="170">
        <f t="shared" si="52"/>
        <v>3297</v>
      </c>
      <c r="C3304" s="466"/>
      <c r="D3304" s="47">
        <v>8595057662568</v>
      </c>
      <c r="E3304" s="535" t="s">
        <v>4553</v>
      </c>
      <c r="F3304" s="699" t="s">
        <v>7879</v>
      </c>
      <c r="G3304" s="715" t="s">
        <v>8568</v>
      </c>
      <c r="H3304" s="723">
        <v>1</v>
      </c>
      <c r="I3304" s="684">
        <v>1.3049999999999999</v>
      </c>
      <c r="J3304" s="684">
        <v>13.2278</v>
      </c>
      <c r="K3304" s="684" t="s">
        <v>9173</v>
      </c>
      <c r="L3304" s="445">
        <v>21705.190438187856</v>
      </c>
      <c r="M3304" s="446">
        <f>L3304*ЗМІСТ!$E$13/1000*1.2</f>
        <v>1368.8126569634087</v>
      </c>
      <c r="N3304" s="874"/>
      <c r="O3304" s="875"/>
      <c r="P3304" s="1033"/>
      <c r="Q3304" s="887"/>
      <c r="R3304" s="672"/>
      <c r="S3304" s="670"/>
      <c r="T3304" s="671"/>
      <c r="U3304" s="425"/>
      <c r="V3304" s="697"/>
      <c r="W3304" s="697"/>
    </row>
    <row r="3305" spans="1:23" s="696" customFormat="1" ht="13.5" customHeight="1" outlineLevel="1">
      <c r="A3305" s="425"/>
      <c r="B3305" s="170">
        <f t="shared" si="52"/>
        <v>3298</v>
      </c>
      <c r="C3305" s="466"/>
      <c r="D3305" s="47">
        <v>8595057662575</v>
      </c>
      <c r="E3305" s="535" t="s">
        <v>4554</v>
      </c>
      <c r="F3305" s="699" t="s">
        <v>7881</v>
      </c>
      <c r="G3305" s="715" t="s">
        <v>8568</v>
      </c>
      <c r="H3305" s="723">
        <v>1</v>
      </c>
      <c r="I3305" s="684">
        <v>1.6344000000000001</v>
      </c>
      <c r="J3305" s="684">
        <v>17.579049999999999</v>
      </c>
      <c r="K3305" s="684" t="s">
        <v>9173</v>
      </c>
      <c r="L3305" s="445">
        <v>24847.366305485953</v>
      </c>
      <c r="M3305" s="446">
        <f>L3305*ЗМІСТ!$E$13/1000*1.2</f>
        <v>1566.9703331105572</v>
      </c>
      <c r="N3305" s="874"/>
      <c r="O3305" s="875"/>
      <c r="P3305" s="1033"/>
      <c r="Q3305" s="887"/>
      <c r="R3305" s="672"/>
      <c r="S3305" s="670"/>
      <c r="T3305" s="671"/>
      <c r="U3305" s="425"/>
      <c r="V3305" s="697"/>
      <c r="W3305" s="697"/>
    </row>
    <row r="3306" spans="1:23" s="696" customFormat="1" ht="13.5" customHeight="1" outlineLevel="1">
      <c r="A3306" s="425"/>
      <c r="B3306" s="170">
        <f t="shared" si="52"/>
        <v>3299</v>
      </c>
      <c r="C3306" s="466"/>
      <c r="D3306" s="47">
        <v>8595057662582</v>
      </c>
      <c r="E3306" s="535" t="s">
        <v>4555</v>
      </c>
      <c r="F3306" s="699" t="s">
        <v>7883</v>
      </c>
      <c r="G3306" s="715" t="s">
        <v>8568</v>
      </c>
      <c r="H3306" s="723">
        <v>1</v>
      </c>
      <c r="I3306" s="684">
        <v>2.1320999999999999</v>
      </c>
      <c r="J3306" s="684">
        <v>26.281549999999999</v>
      </c>
      <c r="K3306" s="684" t="s">
        <v>9173</v>
      </c>
      <c r="L3306" s="445">
        <v>26084.528379315878</v>
      </c>
      <c r="M3306" s="446">
        <f>L3306*ЗМІСТ!$E$13/1000*1.2</f>
        <v>1644.9905241886356</v>
      </c>
      <c r="N3306" s="874"/>
      <c r="O3306" s="875"/>
      <c r="P3306" s="1033"/>
      <c r="Q3306" s="887"/>
      <c r="R3306" s="672"/>
      <c r="S3306" s="670"/>
      <c r="T3306" s="671"/>
      <c r="U3306" s="425"/>
      <c r="V3306" s="697"/>
      <c r="W3306" s="697"/>
    </row>
    <row r="3307" spans="1:23" s="696" customFormat="1" ht="13.5" customHeight="1" outlineLevel="1">
      <c r="A3307" s="425"/>
      <c r="B3307" s="170">
        <f t="shared" si="52"/>
        <v>3300</v>
      </c>
      <c r="C3307" s="466"/>
      <c r="D3307" s="47">
        <v>8595057662599</v>
      </c>
      <c r="E3307" s="535" t="s">
        <v>4556</v>
      </c>
      <c r="F3307" s="699" t="s">
        <v>7885</v>
      </c>
      <c r="G3307" s="715" t="s">
        <v>8568</v>
      </c>
      <c r="H3307" s="723">
        <v>1</v>
      </c>
      <c r="I3307" s="684">
        <v>2.5242</v>
      </c>
      <c r="J3307" s="684">
        <v>34.984050000000003</v>
      </c>
      <c r="K3307" s="684" t="s">
        <v>9173</v>
      </c>
      <c r="L3307" s="445">
        <v>34870.405890517839</v>
      </c>
      <c r="M3307" s="446">
        <f>L3307*ЗМІСТ!$E$13/1000*1.2</f>
        <v>2199.0616978146745</v>
      </c>
      <c r="N3307" s="874"/>
      <c r="O3307" s="875"/>
      <c r="P3307" s="1033"/>
      <c r="Q3307" s="887"/>
      <c r="R3307" s="672"/>
      <c r="S3307" s="670"/>
      <c r="T3307" s="671"/>
      <c r="U3307" s="425"/>
      <c r="V3307" s="697"/>
      <c r="W3307" s="697"/>
    </row>
    <row r="3308" spans="1:23" s="696" customFormat="1" ht="13.5" customHeight="1" outlineLevel="1">
      <c r="A3308" s="425"/>
      <c r="B3308" s="170">
        <f t="shared" ref="B3308:B3371" si="53">B3307+1</f>
        <v>3301</v>
      </c>
      <c r="C3308" s="466"/>
      <c r="D3308" s="47">
        <v>8595057662605</v>
      </c>
      <c r="E3308" s="535" t="s">
        <v>4557</v>
      </c>
      <c r="F3308" s="699" t="s">
        <v>7887</v>
      </c>
      <c r="G3308" s="715" t="s">
        <v>8568</v>
      </c>
      <c r="H3308" s="723">
        <v>1</v>
      </c>
      <c r="I3308" s="684">
        <v>3.0485000000000002</v>
      </c>
      <c r="J3308" s="684">
        <v>43.686549999999997</v>
      </c>
      <c r="K3308" s="684" t="s">
        <v>9173</v>
      </c>
      <c r="L3308" s="445">
        <v>40288.663171326058</v>
      </c>
      <c r="M3308" s="446">
        <f>L3308*ЗМІСТ!$E$13/1000*1.2</f>
        <v>2540.7578080503986</v>
      </c>
      <c r="N3308" s="874"/>
      <c r="O3308" s="875"/>
      <c r="P3308" s="1033"/>
      <c r="Q3308" s="887"/>
      <c r="R3308" s="672"/>
      <c r="S3308" s="670"/>
      <c r="T3308" s="671"/>
      <c r="U3308" s="425"/>
      <c r="V3308" s="697"/>
      <c r="W3308" s="697"/>
    </row>
    <row r="3309" spans="1:23" s="696" customFormat="1" ht="13.5" customHeight="1" outlineLevel="1">
      <c r="A3309" s="425"/>
      <c r="B3309" s="170">
        <f t="shared" si="53"/>
        <v>3302</v>
      </c>
      <c r="C3309" s="466"/>
      <c r="D3309" s="47">
        <v>8595057662612</v>
      </c>
      <c r="E3309" s="535" t="s">
        <v>4558</v>
      </c>
      <c r="F3309" s="699" t="s">
        <v>7889</v>
      </c>
      <c r="G3309" s="715" t="s">
        <v>8568</v>
      </c>
      <c r="H3309" s="723">
        <v>1</v>
      </c>
      <c r="I3309" s="684">
        <v>3.9323999999999999</v>
      </c>
      <c r="J3309" s="684">
        <v>52.389049999999997</v>
      </c>
      <c r="K3309" s="684" t="s">
        <v>9173</v>
      </c>
      <c r="L3309" s="445">
        <v>46914.12244649732</v>
      </c>
      <c r="M3309" s="446">
        <f>L3309*ЗМІСТ!$E$13/1000*1.2</f>
        <v>2958.5847117063149</v>
      </c>
      <c r="N3309" s="874"/>
      <c r="O3309" s="875"/>
      <c r="P3309" s="1033"/>
      <c r="Q3309" s="887"/>
      <c r="R3309" s="672"/>
      <c r="S3309" s="670"/>
      <c r="T3309" s="671"/>
      <c r="U3309" s="425"/>
      <c r="V3309" s="697"/>
      <c r="W3309" s="697"/>
    </row>
    <row r="3310" spans="1:23" s="696" customFormat="1" ht="13.5" customHeight="1" outlineLevel="1">
      <c r="A3310" s="425"/>
      <c r="B3310" s="170">
        <f t="shared" si="53"/>
        <v>3303</v>
      </c>
      <c r="C3310" s="466"/>
      <c r="D3310" s="47">
        <v>8595057662766</v>
      </c>
      <c r="E3310" s="535" t="s">
        <v>4559</v>
      </c>
      <c r="F3310" s="699" t="s">
        <v>7891</v>
      </c>
      <c r="G3310" s="715" t="s">
        <v>8568</v>
      </c>
      <c r="H3310" s="723">
        <v>1</v>
      </c>
      <c r="I3310" s="684">
        <v>0.56999999999999995</v>
      </c>
      <c r="J3310" s="684">
        <v>4.9367999999999999</v>
      </c>
      <c r="K3310" s="684" t="s">
        <v>9173</v>
      </c>
      <c r="L3310" s="445">
        <v>15014.601083903748</v>
      </c>
      <c r="M3310" s="446">
        <f>L3310*ЗМІСТ!$E$13/1000*1.2</f>
        <v>946.8784004191325</v>
      </c>
      <c r="N3310" s="874"/>
      <c r="O3310" s="875"/>
      <c r="P3310" s="1033"/>
      <c r="Q3310" s="887"/>
      <c r="R3310" s="672"/>
      <c r="S3310" s="670"/>
      <c r="T3310" s="671"/>
      <c r="U3310" s="425"/>
      <c r="V3310" s="697"/>
      <c r="W3310" s="697"/>
    </row>
    <row r="3311" spans="1:23" s="696" customFormat="1" ht="13.5" customHeight="1" outlineLevel="1">
      <c r="A3311" s="425"/>
      <c r="B3311" s="170">
        <f t="shared" si="53"/>
        <v>3304</v>
      </c>
      <c r="C3311" s="466"/>
      <c r="D3311" s="47">
        <v>8595057662780</v>
      </c>
      <c r="E3311" s="535" t="s">
        <v>4560</v>
      </c>
      <c r="F3311" s="699" t="s">
        <v>7894</v>
      </c>
      <c r="G3311" s="715" t="s">
        <v>8568</v>
      </c>
      <c r="H3311" s="723">
        <v>1</v>
      </c>
      <c r="I3311" s="684">
        <v>0.98019999999999996</v>
      </c>
      <c r="J3311" s="684">
        <v>9.7767999999999997</v>
      </c>
      <c r="K3311" s="684" t="s">
        <v>9173</v>
      </c>
      <c r="L3311" s="445">
        <v>18694.712182388543</v>
      </c>
      <c r="M3311" s="446">
        <f>L3311*ЗМІСТ!$E$13/1000*1.2</f>
        <v>1178.9603379162018</v>
      </c>
      <c r="N3311" s="874"/>
      <c r="O3311" s="875"/>
      <c r="P3311" s="1033"/>
      <c r="Q3311" s="887"/>
      <c r="R3311" s="672"/>
      <c r="S3311" s="670"/>
      <c r="T3311" s="671"/>
      <c r="U3311" s="425"/>
      <c r="V3311" s="697"/>
      <c r="W3311" s="697"/>
    </row>
    <row r="3312" spans="1:23" s="696" customFormat="1" ht="13.5" customHeight="1" outlineLevel="1">
      <c r="A3312" s="425"/>
      <c r="B3312" s="170">
        <f t="shared" si="53"/>
        <v>3305</v>
      </c>
      <c r="C3312" s="466"/>
      <c r="D3312" s="47">
        <v>8595057662797</v>
      </c>
      <c r="E3312" s="535" t="s">
        <v>4561</v>
      </c>
      <c r="F3312" s="699" t="s">
        <v>7896</v>
      </c>
      <c r="G3312" s="715" t="s">
        <v>8568</v>
      </c>
      <c r="H3312" s="723">
        <v>1</v>
      </c>
      <c r="I3312" s="684">
        <v>1.2806</v>
      </c>
      <c r="J3312" s="684">
        <v>14.6168</v>
      </c>
      <c r="K3312" s="684" t="s">
        <v>9173</v>
      </c>
      <c r="L3312" s="445">
        <v>22351.255088535891</v>
      </c>
      <c r="M3312" s="446">
        <f>L3312*ЗМІСТ!$E$13/1000*1.2</f>
        <v>1409.5559747026134</v>
      </c>
      <c r="N3312" s="874"/>
      <c r="O3312" s="875"/>
      <c r="P3312" s="1033"/>
      <c r="Q3312" s="887"/>
      <c r="R3312" s="672"/>
      <c r="S3312" s="670"/>
      <c r="T3312" s="671"/>
      <c r="U3312" s="425"/>
      <c r="V3312" s="697"/>
      <c r="W3312" s="697"/>
    </row>
    <row r="3313" spans="1:23" s="696" customFormat="1" ht="13.5" customHeight="1" outlineLevel="1">
      <c r="A3313" s="425"/>
      <c r="B3313" s="170">
        <f t="shared" si="53"/>
        <v>3306</v>
      </c>
      <c r="C3313" s="466"/>
      <c r="D3313" s="47">
        <v>8595057662742</v>
      </c>
      <c r="E3313" s="535" t="s">
        <v>4562</v>
      </c>
      <c r="F3313" s="699" t="s">
        <v>7899</v>
      </c>
      <c r="G3313" s="715" t="s">
        <v>8568</v>
      </c>
      <c r="H3313" s="723">
        <v>1</v>
      </c>
      <c r="I3313" s="684">
        <v>0.42920000000000003</v>
      </c>
      <c r="J3313" s="684">
        <v>2.5167999999999999</v>
      </c>
      <c r="K3313" s="684" t="s">
        <v>9173</v>
      </c>
      <c r="L3313" s="445">
        <v>13948.60772906286</v>
      </c>
      <c r="M3313" s="446">
        <f>L3313*ЗМІСТ!$E$13/1000*1.2</f>
        <v>879.65276604838346</v>
      </c>
      <c r="N3313" s="874"/>
      <c r="O3313" s="875"/>
      <c r="P3313" s="1033"/>
      <c r="Q3313" s="887"/>
      <c r="R3313" s="672"/>
      <c r="S3313" s="670"/>
      <c r="T3313" s="671"/>
      <c r="U3313" s="425"/>
      <c r="V3313" s="697"/>
      <c r="W3313" s="697"/>
    </row>
    <row r="3314" spans="1:23" s="696" customFormat="1" ht="13.5" customHeight="1" outlineLevel="1">
      <c r="A3314" s="425"/>
      <c r="B3314" s="170">
        <f t="shared" si="53"/>
        <v>3307</v>
      </c>
      <c r="C3314" s="466"/>
      <c r="D3314" s="47">
        <v>8595057650671</v>
      </c>
      <c r="E3314" s="535" t="s">
        <v>4563</v>
      </c>
      <c r="F3314" s="699" t="s">
        <v>7903</v>
      </c>
      <c r="G3314" s="715" t="s">
        <v>8568</v>
      </c>
      <c r="H3314" s="723">
        <v>1</v>
      </c>
      <c r="I3314" s="684">
        <v>0.74</v>
      </c>
      <c r="J3314" s="684">
        <v>6.1225500000000004</v>
      </c>
      <c r="K3314" s="684" t="s">
        <v>9173</v>
      </c>
      <c r="L3314" s="445">
        <v>15655.74689172089</v>
      </c>
      <c r="M3314" s="446">
        <f>L3314*ЗМІСТ!$E$13/1000*1.2</f>
        <v>987.31151705998343</v>
      </c>
      <c r="N3314" s="874"/>
      <c r="O3314" s="875"/>
      <c r="P3314" s="1033"/>
      <c r="Q3314" s="887"/>
      <c r="R3314" s="672"/>
      <c r="S3314" s="670"/>
      <c r="T3314" s="671"/>
      <c r="U3314" s="425"/>
      <c r="V3314" s="697"/>
      <c r="W3314" s="697"/>
    </row>
    <row r="3315" spans="1:23" s="696" customFormat="1" ht="13.5" customHeight="1" outlineLevel="1">
      <c r="A3315" s="425"/>
      <c r="B3315" s="170">
        <f t="shared" si="53"/>
        <v>3308</v>
      </c>
      <c r="C3315" s="466"/>
      <c r="D3315" s="47">
        <v>8595057662841</v>
      </c>
      <c r="E3315" s="535" t="s">
        <v>4564</v>
      </c>
      <c r="F3315" s="699" t="s">
        <v>7905</v>
      </c>
      <c r="G3315" s="715" t="s">
        <v>8568</v>
      </c>
      <c r="H3315" s="723">
        <v>1</v>
      </c>
      <c r="I3315" s="684">
        <v>0.88859999999999995</v>
      </c>
      <c r="J3315" s="684">
        <v>9.1237999999999992</v>
      </c>
      <c r="K3315" s="684" t="s">
        <v>9173</v>
      </c>
      <c r="L3315" s="445">
        <v>16873.135528932424</v>
      </c>
      <c r="M3315" s="446">
        <f>L3315*ЗМІСТ!$E$13/1000*1.2</f>
        <v>1064.0847192949095</v>
      </c>
      <c r="N3315" s="874"/>
      <c r="O3315" s="875"/>
      <c r="P3315" s="1033"/>
      <c r="Q3315" s="887"/>
      <c r="R3315" s="672"/>
      <c r="S3315" s="670"/>
      <c r="T3315" s="671"/>
      <c r="U3315" s="425"/>
      <c r="V3315" s="697"/>
      <c r="W3315" s="697"/>
    </row>
    <row r="3316" spans="1:23" s="696" customFormat="1" ht="13.5" customHeight="1" outlineLevel="1">
      <c r="A3316" s="425"/>
      <c r="B3316" s="170">
        <f t="shared" si="53"/>
        <v>3309</v>
      </c>
      <c r="C3316" s="466"/>
      <c r="D3316" s="47">
        <v>8595057650695</v>
      </c>
      <c r="E3316" s="535" t="s">
        <v>4565</v>
      </c>
      <c r="F3316" s="699" t="s">
        <v>7907</v>
      </c>
      <c r="G3316" s="715" t="s">
        <v>8568</v>
      </c>
      <c r="H3316" s="723">
        <v>1</v>
      </c>
      <c r="I3316" s="684">
        <v>1.194</v>
      </c>
      <c r="J3316" s="684">
        <v>12.12505</v>
      </c>
      <c r="K3316" s="684" t="s">
        <v>9173</v>
      </c>
      <c r="L3316" s="445">
        <v>19614.909002354838</v>
      </c>
      <c r="M3316" s="446">
        <f>L3316*ЗМІСТ!$E$13/1000*1.2</f>
        <v>1236.991482939065</v>
      </c>
      <c r="N3316" s="874"/>
      <c r="O3316" s="875"/>
      <c r="P3316" s="1033"/>
      <c r="Q3316" s="887"/>
      <c r="R3316" s="672"/>
      <c r="S3316" s="670"/>
      <c r="T3316" s="671"/>
      <c r="U3316" s="425"/>
      <c r="V3316" s="697"/>
      <c r="W3316" s="697"/>
    </row>
    <row r="3317" spans="1:23" s="696" customFormat="1" ht="13.5" customHeight="1" outlineLevel="1">
      <c r="A3317" s="425"/>
      <c r="B3317" s="170">
        <f t="shared" si="53"/>
        <v>3310</v>
      </c>
      <c r="C3317" s="466"/>
      <c r="D3317" s="47">
        <v>8595057662865</v>
      </c>
      <c r="E3317" s="535" t="s">
        <v>4566</v>
      </c>
      <c r="F3317" s="699" t="s">
        <v>7909</v>
      </c>
      <c r="G3317" s="715" t="s">
        <v>8568</v>
      </c>
      <c r="H3317" s="723">
        <v>1</v>
      </c>
      <c r="I3317" s="684">
        <v>1.5833999999999999</v>
      </c>
      <c r="J3317" s="684">
        <v>18.127549999999999</v>
      </c>
      <c r="K3317" s="684" t="s">
        <v>9173</v>
      </c>
      <c r="L3317" s="445">
        <v>24454.856973487626</v>
      </c>
      <c r="M3317" s="446">
        <f>L3317*ЗМІСТ!$E$13/1000*1.2</f>
        <v>1542.2171873989075</v>
      </c>
      <c r="N3317" s="874"/>
      <c r="O3317" s="875"/>
      <c r="P3317" s="1033"/>
      <c r="Q3317" s="887"/>
      <c r="R3317" s="672"/>
      <c r="S3317" s="670"/>
      <c r="T3317" s="671"/>
      <c r="U3317" s="425"/>
      <c r="V3317" s="697"/>
      <c r="W3317" s="697"/>
    </row>
    <row r="3318" spans="1:23" s="696" customFormat="1" ht="13.5" customHeight="1" outlineLevel="1">
      <c r="A3318" s="425"/>
      <c r="B3318" s="170">
        <f t="shared" si="53"/>
        <v>3311</v>
      </c>
      <c r="C3318" s="466"/>
      <c r="D3318" s="47">
        <v>8595057662872</v>
      </c>
      <c r="E3318" s="535" t="s">
        <v>4567</v>
      </c>
      <c r="F3318" s="699" t="s">
        <v>7911</v>
      </c>
      <c r="G3318" s="715" t="s">
        <v>8568</v>
      </c>
      <c r="H3318" s="723">
        <v>1</v>
      </c>
      <c r="I3318" s="684">
        <v>1.9732000000000001</v>
      </c>
      <c r="J3318" s="684">
        <v>24.130050000000001</v>
      </c>
      <c r="K3318" s="684" t="s">
        <v>9173</v>
      </c>
      <c r="L3318" s="445">
        <v>29260.030923748523</v>
      </c>
      <c r="M3318" s="446">
        <f>L3318*ЗМІСТ!$E$13/1000*1.2</f>
        <v>1845.2499085703289</v>
      </c>
      <c r="N3318" s="874"/>
      <c r="O3318" s="875"/>
      <c r="P3318" s="1033"/>
      <c r="Q3318" s="887"/>
      <c r="R3318" s="672"/>
      <c r="S3318" s="670"/>
      <c r="T3318" s="671"/>
      <c r="U3318" s="425"/>
      <c r="V3318" s="697"/>
      <c r="W3318" s="697"/>
    </row>
    <row r="3319" spans="1:23" s="696" customFormat="1" ht="13.5" customHeight="1" outlineLevel="1">
      <c r="A3319" s="425"/>
      <c r="B3319" s="170">
        <f t="shared" si="53"/>
        <v>3312</v>
      </c>
      <c r="C3319" s="466"/>
      <c r="D3319" s="47">
        <v>8595057662827</v>
      </c>
      <c r="E3319" s="535" t="s">
        <v>4568</v>
      </c>
      <c r="F3319" s="699" t="s">
        <v>7913</v>
      </c>
      <c r="G3319" s="715" t="s">
        <v>8568</v>
      </c>
      <c r="H3319" s="723">
        <v>1</v>
      </c>
      <c r="I3319" s="684">
        <v>0.58199999999999996</v>
      </c>
      <c r="J3319" s="684">
        <v>3.1213000000000002</v>
      </c>
      <c r="K3319" s="684" t="s">
        <v>9173</v>
      </c>
      <c r="L3319" s="445">
        <v>14379.331116806094</v>
      </c>
      <c r="M3319" s="446">
        <f>L3319*ЗМІСТ!$E$13/1000*1.2</f>
        <v>906.81583685728071</v>
      </c>
      <c r="N3319" s="874"/>
      <c r="O3319" s="875"/>
      <c r="P3319" s="1033"/>
      <c r="Q3319" s="887"/>
      <c r="R3319" s="672"/>
      <c r="S3319" s="670"/>
      <c r="T3319" s="671"/>
      <c r="U3319" s="425"/>
      <c r="V3319" s="697"/>
      <c r="W3319" s="697"/>
    </row>
    <row r="3320" spans="1:23" s="696" customFormat="1" ht="13.5" customHeight="1" outlineLevel="1">
      <c r="A3320" s="425"/>
      <c r="B3320" s="170">
        <f t="shared" si="53"/>
        <v>3313</v>
      </c>
      <c r="C3320" s="466"/>
      <c r="D3320" s="47">
        <v>8595057662889</v>
      </c>
      <c r="E3320" s="535" t="s">
        <v>4569</v>
      </c>
      <c r="F3320" s="699" t="s">
        <v>7915</v>
      </c>
      <c r="G3320" s="715" t="s">
        <v>8568</v>
      </c>
      <c r="H3320" s="723">
        <v>1</v>
      </c>
      <c r="I3320" s="684">
        <v>2.3525</v>
      </c>
      <c r="J3320" s="684">
        <v>30.132549999999998</v>
      </c>
      <c r="K3320" s="684" t="s">
        <v>9173</v>
      </c>
      <c r="L3320" s="445">
        <v>31247.596797296148</v>
      </c>
      <c r="M3320" s="446">
        <f>L3320*ЗМІСТ!$E$13/1000*1.2</f>
        <v>1970.5934448091966</v>
      </c>
      <c r="N3320" s="874"/>
      <c r="O3320" s="875"/>
      <c r="P3320" s="1033"/>
      <c r="Q3320" s="887"/>
      <c r="R3320" s="672"/>
      <c r="S3320" s="670"/>
      <c r="T3320" s="671"/>
      <c r="U3320" s="425"/>
      <c r="V3320" s="697"/>
      <c r="W3320" s="697"/>
    </row>
    <row r="3321" spans="1:23" s="696" customFormat="1" ht="13.5" customHeight="1" outlineLevel="1">
      <c r="A3321" s="425"/>
      <c r="B3321" s="170">
        <f t="shared" si="53"/>
        <v>3314</v>
      </c>
      <c r="C3321" s="466"/>
      <c r="D3321" s="47">
        <v>8595057662834</v>
      </c>
      <c r="E3321" s="535" t="s">
        <v>4570</v>
      </c>
      <c r="F3321" s="699" t="s">
        <v>7918</v>
      </c>
      <c r="G3321" s="715" t="s">
        <v>8568</v>
      </c>
      <c r="H3321" s="723">
        <v>1</v>
      </c>
      <c r="I3321" s="684">
        <v>0.66</v>
      </c>
      <c r="J3321" s="684">
        <v>4.6219250000000001</v>
      </c>
      <c r="K3321" s="684" t="s">
        <v>9173</v>
      </c>
      <c r="L3321" s="445">
        <v>14965.775200670292</v>
      </c>
      <c r="M3321" s="446">
        <f>L3321*ЗМІСТ!$E$13/1000*1.2</f>
        <v>943.79925273103913</v>
      </c>
      <c r="N3321" s="874"/>
      <c r="O3321" s="875"/>
      <c r="P3321" s="1033"/>
      <c r="Q3321" s="887"/>
      <c r="R3321" s="672"/>
      <c r="S3321" s="670"/>
      <c r="T3321" s="671"/>
      <c r="U3321" s="425"/>
      <c r="V3321" s="697"/>
      <c r="W3321" s="697"/>
    </row>
    <row r="3322" spans="1:23" s="696" customFormat="1" ht="13.5" customHeight="1" outlineLevel="1">
      <c r="A3322" s="425"/>
      <c r="B3322" s="170">
        <f t="shared" si="53"/>
        <v>3315</v>
      </c>
      <c r="C3322" s="466"/>
      <c r="D3322" s="47">
        <v>8595057662902</v>
      </c>
      <c r="E3322" s="535" t="s">
        <v>4571</v>
      </c>
      <c r="F3322" s="699" t="s">
        <v>7920</v>
      </c>
      <c r="G3322" s="715" t="s">
        <v>8568</v>
      </c>
      <c r="H3322" s="723">
        <v>1</v>
      </c>
      <c r="I3322" s="684">
        <v>0.9234</v>
      </c>
      <c r="J3322" s="684">
        <v>7.4358000000000004</v>
      </c>
      <c r="K3322" s="684" t="s">
        <v>9173</v>
      </c>
      <c r="L3322" s="445">
        <v>18673.222295676878</v>
      </c>
      <c r="M3322" s="446">
        <f>L3322*ЗМІСТ!$E$13/1000*1.2</f>
        <v>1177.6051031389993</v>
      </c>
      <c r="N3322" s="874"/>
      <c r="O3322" s="875"/>
      <c r="P3322" s="1033"/>
      <c r="Q3322" s="887"/>
      <c r="R3322" s="672"/>
      <c r="S3322" s="670"/>
      <c r="T3322" s="671"/>
      <c r="U3322" s="425"/>
      <c r="V3322" s="697"/>
      <c r="W3322" s="697"/>
    </row>
    <row r="3323" spans="1:23" s="696" customFormat="1" ht="13.5" customHeight="1" outlineLevel="1">
      <c r="A3323" s="425"/>
      <c r="B3323" s="170">
        <f t="shared" si="53"/>
        <v>3316</v>
      </c>
      <c r="C3323" s="466"/>
      <c r="D3323" s="47">
        <v>8595057662919</v>
      </c>
      <c r="E3323" s="535" t="s">
        <v>4572</v>
      </c>
      <c r="F3323" s="699" t="s">
        <v>7922</v>
      </c>
      <c r="G3323" s="715" t="s">
        <v>8568</v>
      </c>
      <c r="H3323" s="723">
        <v>1</v>
      </c>
      <c r="I3323" s="684">
        <v>1.0684</v>
      </c>
      <c r="J3323" s="684">
        <v>11.0808</v>
      </c>
      <c r="K3323" s="684" t="s">
        <v>9173</v>
      </c>
      <c r="L3323" s="445">
        <v>19905.130948410908</v>
      </c>
      <c r="M3323" s="446">
        <f>L3323*ЗМІСТ!$E$13/1000*1.2</f>
        <v>1255.2939933096336</v>
      </c>
      <c r="N3323" s="874"/>
      <c r="O3323" s="875"/>
      <c r="P3323" s="1033"/>
      <c r="Q3323" s="887"/>
      <c r="R3323" s="672"/>
      <c r="S3323" s="670"/>
      <c r="T3323" s="671"/>
      <c r="U3323" s="425"/>
      <c r="V3323" s="697"/>
      <c r="W3323" s="697"/>
    </row>
    <row r="3324" spans="1:23" s="696" customFormat="1" ht="13.5" customHeight="1" outlineLevel="1">
      <c r="A3324" s="425"/>
      <c r="B3324" s="170">
        <f t="shared" si="53"/>
        <v>3317</v>
      </c>
      <c r="C3324" s="466"/>
      <c r="D3324" s="47">
        <v>8595057662933</v>
      </c>
      <c r="E3324" s="535" t="s">
        <v>4573</v>
      </c>
      <c r="F3324" s="699" t="s">
        <v>7925</v>
      </c>
      <c r="G3324" s="715" t="s">
        <v>8568</v>
      </c>
      <c r="H3324" s="723">
        <v>1</v>
      </c>
      <c r="I3324" s="684">
        <v>1.85</v>
      </c>
      <c r="J3324" s="684">
        <v>22.015799999999999</v>
      </c>
      <c r="K3324" s="684" t="s">
        <v>9173</v>
      </c>
      <c r="L3324" s="445">
        <v>27579.53391617025</v>
      </c>
      <c r="M3324" s="446">
        <f>L3324*ЗМІСТ!$E$13/1000*1.2</f>
        <v>1739.271314163934</v>
      </c>
      <c r="N3324" s="874"/>
      <c r="O3324" s="875"/>
      <c r="P3324" s="1033"/>
      <c r="Q3324" s="887"/>
      <c r="R3324" s="672"/>
      <c r="S3324" s="670"/>
      <c r="T3324" s="671"/>
      <c r="U3324" s="425"/>
      <c r="V3324" s="697"/>
      <c r="W3324" s="697"/>
    </row>
    <row r="3325" spans="1:23" s="696" customFormat="1" ht="13.5" customHeight="1" outlineLevel="1">
      <c r="A3325" s="425"/>
      <c r="B3325" s="170">
        <f t="shared" si="53"/>
        <v>3318</v>
      </c>
      <c r="C3325" s="466"/>
      <c r="D3325" s="47">
        <v>8595057662957</v>
      </c>
      <c r="E3325" s="535" t="s">
        <v>4574</v>
      </c>
      <c r="F3325" s="699" t="s">
        <v>7928</v>
      </c>
      <c r="G3325" s="715" t="s">
        <v>8568</v>
      </c>
      <c r="H3325" s="723">
        <v>1</v>
      </c>
      <c r="I3325" s="684">
        <v>2.6030000000000002</v>
      </c>
      <c r="J3325" s="684">
        <v>36.595799999999997</v>
      </c>
      <c r="K3325" s="684" t="s">
        <v>9173</v>
      </c>
      <c r="L3325" s="445">
        <v>35519.827193164143</v>
      </c>
      <c r="M3325" s="446">
        <f>L3325*ЗМІСТ!$E$13/1000*1.2</f>
        <v>2240.0166989373524</v>
      </c>
      <c r="N3325" s="874"/>
      <c r="O3325" s="875"/>
      <c r="P3325" s="1033"/>
      <c r="Q3325" s="887"/>
      <c r="R3325" s="672"/>
      <c r="S3325" s="670"/>
      <c r="T3325" s="671"/>
      <c r="U3325" s="425"/>
      <c r="V3325" s="697"/>
      <c r="W3325" s="697"/>
    </row>
    <row r="3326" spans="1:23" s="696" customFormat="1" ht="13.5" customHeight="1" outlineLevel="1">
      <c r="A3326" s="425"/>
      <c r="B3326" s="170">
        <f t="shared" si="53"/>
        <v>3319</v>
      </c>
      <c r="C3326" s="466"/>
      <c r="D3326" s="47">
        <v>8595057640061</v>
      </c>
      <c r="E3326" s="535" t="s">
        <v>4587</v>
      </c>
      <c r="F3326" s="699" t="s">
        <v>7950</v>
      </c>
      <c r="G3326" s="715" t="s">
        <v>8568</v>
      </c>
      <c r="H3326" s="723">
        <v>4</v>
      </c>
      <c r="I3326" s="684">
        <v>1.75</v>
      </c>
      <c r="J3326" s="684">
        <v>5.8710000000000004</v>
      </c>
      <c r="K3326" s="684" t="s">
        <v>9173</v>
      </c>
      <c r="L3326" s="445">
        <v>33408.538918292172</v>
      </c>
      <c r="M3326" s="446">
        <f>L3326*ЗМІСТ!$E$13/1000*1.2</f>
        <v>2106.8707529769504</v>
      </c>
      <c r="N3326" s="874"/>
      <c r="O3326" s="875"/>
      <c r="P3326" s="1033"/>
      <c r="Q3326" s="887"/>
      <c r="R3326" s="672"/>
      <c r="S3326" s="670"/>
      <c r="T3326" s="671"/>
      <c r="U3326" s="425"/>
      <c r="V3326" s="697"/>
      <c r="W3326" s="697"/>
    </row>
    <row r="3327" spans="1:23" s="696" customFormat="1" ht="13.5" customHeight="1" outlineLevel="1">
      <c r="A3327" s="425"/>
      <c r="B3327" s="170">
        <f t="shared" si="53"/>
        <v>3320</v>
      </c>
      <c r="C3327" s="466"/>
      <c r="D3327" s="47">
        <v>8595057640078</v>
      </c>
      <c r="E3327" s="535" t="s">
        <v>4588</v>
      </c>
      <c r="F3327" s="699" t="s">
        <v>7951</v>
      </c>
      <c r="G3327" s="715" t="s">
        <v>8568</v>
      </c>
      <c r="H3327" s="723">
        <v>4</v>
      </c>
      <c r="I3327" s="684">
        <v>1.95</v>
      </c>
      <c r="J3327" s="684">
        <v>6.8970000000000002</v>
      </c>
      <c r="K3327" s="684" t="s">
        <v>9173</v>
      </c>
      <c r="L3327" s="445">
        <v>36588.53515657549</v>
      </c>
      <c r="M3327" s="446">
        <f>L3327*ЗМІСТ!$E$13/1000*1.2</f>
        <v>2307.4135269486515</v>
      </c>
      <c r="N3327" s="874"/>
      <c r="O3327" s="875"/>
      <c r="P3327" s="1033"/>
      <c r="Q3327" s="887"/>
      <c r="R3327" s="672"/>
      <c r="S3327" s="670"/>
      <c r="T3327" s="671"/>
      <c r="U3327" s="425"/>
      <c r="V3327" s="697"/>
      <c r="W3327" s="697"/>
    </row>
    <row r="3328" spans="1:23" s="696" customFormat="1" ht="13.5" customHeight="1" outlineLevel="1">
      <c r="A3328" s="425"/>
      <c r="B3328" s="170">
        <f t="shared" si="53"/>
        <v>3321</v>
      </c>
      <c r="C3328" s="466"/>
      <c r="D3328" s="47">
        <v>8595057628557</v>
      </c>
      <c r="E3328" s="535" t="s">
        <v>4589</v>
      </c>
      <c r="F3328" s="699" t="s">
        <v>7952</v>
      </c>
      <c r="G3328" s="715" t="s">
        <v>8568</v>
      </c>
      <c r="H3328" s="723">
        <v>25</v>
      </c>
      <c r="I3328" s="684">
        <v>0.74</v>
      </c>
      <c r="J3328" s="684">
        <v>1.3224</v>
      </c>
      <c r="K3328" s="684" t="s">
        <v>9173</v>
      </c>
      <c r="L3328" s="445">
        <v>19153.729813509319</v>
      </c>
      <c r="M3328" s="446">
        <f>L3328*ЗМІСТ!$E$13/1000*1.2</f>
        <v>1207.9077523623814</v>
      </c>
      <c r="N3328" s="874"/>
      <c r="O3328" s="875"/>
      <c r="P3328" s="1033"/>
      <c r="Q3328" s="887"/>
      <c r="R3328" s="672"/>
      <c r="S3328" s="670"/>
      <c r="T3328" s="671"/>
      <c r="U3328" s="425"/>
      <c r="V3328" s="697"/>
      <c r="W3328" s="697"/>
    </row>
    <row r="3329" spans="1:23" s="696" customFormat="1" ht="13.5" customHeight="1" outlineLevel="1">
      <c r="A3329" s="425"/>
      <c r="B3329" s="170">
        <f t="shared" si="53"/>
        <v>3322</v>
      </c>
      <c r="C3329" s="466"/>
      <c r="D3329" s="47">
        <v>8595057632097</v>
      </c>
      <c r="E3329" s="535" t="s">
        <v>4590</v>
      </c>
      <c r="F3329" s="699" t="s">
        <v>7953</v>
      </c>
      <c r="G3329" s="715" t="s">
        <v>8568</v>
      </c>
      <c r="H3329" s="723">
        <v>6</v>
      </c>
      <c r="I3329" s="684">
        <v>0.85</v>
      </c>
      <c r="J3329" s="684">
        <v>2.4228749999999999</v>
      </c>
      <c r="K3329" s="684" t="s">
        <v>9173</v>
      </c>
      <c r="L3329" s="445">
        <v>20037.748112594367</v>
      </c>
      <c r="M3329" s="446">
        <f>L3329*ЗМІСТ!$E$13/1000*1.2</f>
        <v>1263.657340932953</v>
      </c>
      <c r="N3329" s="874"/>
      <c r="O3329" s="875"/>
      <c r="P3329" s="1033"/>
      <c r="Q3329" s="887"/>
      <c r="R3329" s="672"/>
      <c r="S3329" s="670"/>
      <c r="T3329" s="671"/>
      <c r="U3329" s="425"/>
      <c r="V3329" s="697"/>
      <c r="W3329" s="697"/>
    </row>
    <row r="3330" spans="1:23" s="696" customFormat="1" ht="13.5" customHeight="1" outlineLevel="1">
      <c r="A3330" s="425"/>
      <c r="B3330" s="170">
        <f t="shared" si="53"/>
        <v>3323</v>
      </c>
      <c r="C3330" s="466"/>
      <c r="D3330" s="47">
        <v>8595057628564</v>
      </c>
      <c r="E3330" s="535" t="s">
        <v>4591</v>
      </c>
      <c r="F3330" s="699" t="s">
        <v>7954</v>
      </c>
      <c r="G3330" s="715" t="s">
        <v>8568</v>
      </c>
      <c r="H3330" s="723">
        <v>12</v>
      </c>
      <c r="I3330" s="684">
        <v>1.01</v>
      </c>
      <c r="J3330" s="684">
        <v>2.3729062999999999</v>
      </c>
      <c r="K3330" s="684" t="s">
        <v>9173</v>
      </c>
      <c r="L3330" s="445">
        <v>20553.425453727308</v>
      </c>
      <c r="M3330" s="446">
        <f>L3330*ЗМІСТ!$E$13/1000*1.2</f>
        <v>1296.1779342657862</v>
      </c>
      <c r="N3330" s="874"/>
      <c r="O3330" s="875"/>
      <c r="P3330" s="1033"/>
      <c r="Q3330" s="887"/>
      <c r="R3330" s="672"/>
      <c r="S3330" s="670"/>
      <c r="T3330" s="671"/>
      <c r="U3330" s="425"/>
      <c r="V3330" s="697"/>
      <c r="W3330" s="697"/>
    </row>
    <row r="3331" spans="1:23" s="696" customFormat="1" ht="13.5" customHeight="1" outlineLevel="1">
      <c r="A3331" s="425"/>
      <c r="B3331" s="170">
        <f t="shared" si="53"/>
        <v>3324</v>
      </c>
      <c r="C3331" s="466"/>
      <c r="D3331" s="47">
        <v>8595057635067</v>
      </c>
      <c r="E3331" s="535" t="s">
        <v>4592</v>
      </c>
      <c r="F3331" s="699" t="s">
        <v>7955</v>
      </c>
      <c r="G3331" s="715" t="s">
        <v>8568</v>
      </c>
      <c r="H3331" s="723">
        <v>1</v>
      </c>
      <c r="I3331" s="684">
        <v>1.1299999999999999</v>
      </c>
      <c r="J3331" s="684">
        <v>11.460800000000001</v>
      </c>
      <c r="K3331" s="684" t="s">
        <v>9173</v>
      </c>
      <c r="L3331" s="445">
        <v>22223.237796443511</v>
      </c>
      <c r="M3331" s="446">
        <f>L3331*ЗМІСТ!$E$13/1000*1.2</f>
        <v>1401.482712676866</v>
      </c>
      <c r="N3331" s="874"/>
      <c r="O3331" s="875"/>
      <c r="P3331" s="1033"/>
      <c r="Q3331" s="887"/>
      <c r="R3331" s="672"/>
      <c r="S3331" s="670"/>
      <c r="T3331" s="671"/>
      <c r="U3331" s="425"/>
      <c r="V3331" s="697"/>
      <c r="W3331" s="697"/>
    </row>
    <row r="3332" spans="1:23" s="696" customFormat="1" ht="13.5" customHeight="1" outlineLevel="1">
      <c r="A3332" s="425"/>
      <c r="B3332" s="170">
        <f t="shared" si="53"/>
        <v>3325</v>
      </c>
      <c r="C3332" s="466"/>
      <c r="D3332" s="47">
        <v>8595057628571</v>
      </c>
      <c r="E3332" s="535" t="s">
        <v>4593</v>
      </c>
      <c r="F3332" s="699" t="s">
        <v>7956</v>
      </c>
      <c r="G3332" s="715" t="s">
        <v>8568</v>
      </c>
      <c r="H3332" s="723">
        <v>1</v>
      </c>
      <c r="I3332" s="684">
        <v>1.23</v>
      </c>
      <c r="J3332" s="684">
        <v>13.554600000000001</v>
      </c>
      <c r="K3332" s="684" t="s">
        <v>9173</v>
      </c>
      <c r="L3332" s="445">
        <v>25599.710609707599</v>
      </c>
      <c r="M3332" s="446">
        <f>L3332*ЗМІСТ!$E$13/1000*1.2</f>
        <v>1614.4160539369022</v>
      </c>
      <c r="N3332" s="874"/>
      <c r="O3332" s="875"/>
      <c r="P3332" s="1033"/>
      <c r="Q3332" s="887"/>
      <c r="R3332" s="672"/>
      <c r="S3332" s="670"/>
      <c r="T3332" s="671"/>
      <c r="U3332" s="425"/>
      <c r="V3332" s="697"/>
      <c r="W3332" s="697"/>
    </row>
    <row r="3333" spans="1:23" s="696" customFormat="1" ht="13.5" customHeight="1" outlineLevel="1">
      <c r="A3333" s="425"/>
      <c r="B3333" s="170">
        <f t="shared" si="53"/>
        <v>3326</v>
      </c>
      <c r="C3333" s="466"/>
      <c r="D3333" s="47">
        <v>8595057634978</v>
      </c>
      <c r="E3333" s="535" t="s">
        <v>4594</v>
      </c>
      <c r="F3333" s="699" t="s">
        <v>7957</v>
      </c>
      <c r="G3333" s="715" t="s">
        <v>8568</v>
      </c>
      <c r="H3333" s="723">
        <v>4</v>
      </c>
      <c r="I3333" s="684">
        <v>1.45</v>
      </c>
      <c r="J3333" s="684">
        <v>4.6740000000000004</v>
      </c>
      <c r="K3333" s="684" t="s">
        <v>9173</v>
      </c>
      <c r="L3333" s="445">
        <v>29049.823550489138</v>
      </c>
      <c r="M3333" s="446">
        <f>L3333*ЗМІСТ!$E$13/1000*1.2</f>
        <v>1831.9934244162789</v>
      </c>
      <c r="N3333" s="874"/>
      <c r="O3333" s="875"/>
      <c r="P3333" s="1033"/>
      <c r="Q3333" s="887"/>
      <c r="R3333" s="672"/>
      <c r="S3333" s="670"/>
      <c r="T3333" s="671"/>
      <c r="U3333" s="425"/>
      <c r="V3333" s="697"/>
      <c r="W3333" s="697"/>
    </row>
    <row r="3334" spans="1:23" s="696" customFormat="1" ht="13.5" customHeight="1" outlineLevel="1">
      <c r="A3334" s="425"/>
      <c r="B3334" s="170">
        <f t="shared" si="53"/>
        <v>3327</v>
      </c>
      <c r="C3334" s="466"/>
      <c r="D3334" s="47">
        <v>8595568920348</v>
      </c>
      <c r="E3334" s="535" t="s">
        <v>4595</v>
      </c>
      <c r="F3334" s="699" t="s">
        <v>7958</v>
      </c>
      <c r="G3334" s="715" t="s">
        <v>8568</v>
      </c>
      <c r="H3334" s="723">
        <v>1</v>
      </c>
      <c r="I3334" s="684">
        <v>1.49</v>
      </c>
      <c r="J3334" s="684">
        <v>5.6280000000000001</v>
      </c>
      <c r="K3334" s="684" t="s">
        <v>9173</v>
      </c>
      <c r="L3334" s="445">
        <v>25813.334333283328</v>
      </c>
      <c r="M3334" s="446">
        <f>L3334*ЗМІСТ!$E$13/1000*1.2</f>
        <v>1627.8879862606861</v>
      </c>
      <c r="N3334" s="874"/>
      <c r="O3334" s="875"/>
      <c r="P3334" s="1033"/>
      <c r="Q3334" s="887"/>
      <c r="R3334" s="672"/>
      <c r="S3334" s="670"/>
      <c r="T3334" s="671"/>
      <c r="U3334" s="425"/>
      <c r="V3334" s="697"/>
      <c r="W3334" s="697"/>
    </row>
    <row r="3335" spans="1:23" s="696" customFormat="1" ht="13.5" customHeight="1" outlineLevel="1">
      <c r="A3335" s="425"/>
      <c r="B3335" s="170">
        <f t="shared" si="53"/>
        <v>3328</v>
      </c>
      <c r="C3335" s="466"/>
      <c r="D3335" s="47">
        <v>8595568920355</v>
      </c>
      <c r="E3335" s="535" t="s">
        <v>4596</v>
      </c>
      <c r="F3335" s="699" t="s">
        <v>7959</v>
      </c>
      <c r="G3335" s="715" t="s">
        <v>8568</v>
      </c>
      <c r="H3335" s="723">
        <v>1</v>
      </c>
      <c r="I3335" s="684">
        <v>1.62</v>
      </c>
      <c r="J3335" s="684">
        <v>6.1879999999999997</v>
      </c>
      <c r="K3335" s="684" t="s">
        <v>9173</v>
      </c>
      <c r="L3335" s="445">
        <v>27764.188320795263</v>
      </c>
      <c r="M3335" s="446">
        <f>L3335*ЗМІСТ!$E$13/1000*1.2</f>
        <v>1750.916329992501</v>
      </c>
      <c r="N3335" s="874"/>
      <c r="O3335" s="875"/>
      <c r="P3335" s="1033"/>
      <c r="Q3335" s="887"/>
      <c r="R3335" s="672"/>
      <c r="S3335" s="670"/>
      <c r="T3335" s="671"/>
      <c r="U3335" s="425"/>
      <c r="V3335" s="697"/>
      <c r="W3335" s="697"/>
    </row>
    <row r="3336" spans="1:23" s="696" customFormat="1" ht="13.5" customHeight="1" outlineLevel="1">
      <c r="A3336" s="425"/>
      <c r="B3336" s="170">
        <f t="shared" si="53"/>
        <v>3329</v>
      </c>
      <c r="C3336" s="466"/>
      <c r="D3336" s="47">
        <v>8595568920362</v>
      </c>
      <c r="E3336" s="535" t="s">
        <v>4597</v>
      </c>
      <c r="F3336" s="699" t="s">
        <v>7960</v>
      </c>
      <c r="G3336" s="715" t="s">
        <v>8568</v>
      </c>
      <c r="H3336" s="723">
        <v>1</v>
      </c>
      <c r="I3336" s="684">
        <v>1.75</v>
      </c>
      <c r="J3336" s="684">
        <v>7</v>
      </c>
      <c r="K3336" s="684" t="s">
        <v>9173</v>
      </c>
      <c r="L3336" s="445">
        <v>29858.16908054001</v>
      </c>
      <c r="M3336" s="446">
        <f>L3336*ЗМІСТ!$E$13/1000*1.2</f>
        <v>1882.970797588122</v>
      </c>
      <c r="N3336" s="874"/>
      <c r="O3336" s="875"/>
      <c r="P3336" s="1033"/>
      <c r="Q3336" s="887"/>
      <c r="R3336" s="672"/>
      <c r="S3336" s="670"/>
      <c r="T3336" s="671"/>
      <c r="U3336" s="425"/>
      <c r="V3336" s="697"/>
      <c r="W3336" s="697"/>
    </row>
    <row r="3337" spans="1:23" s="696" customFormat="1" ht="13.5" customHeight="1" outlineLevel="1">
      <c r="A3337" s="425"/>
      <c r="B3337" s="170">
        <f t="shared" si="53"/>
        <v>3330</v>
      </c>
      <c r="C3337" s="466"/>
      <c r="D3337" s="47">
        <v>8595568920256</v>
      </c>
      <c r="E3337" s="535" t="s">
        <v>4598</v>
      </c>
      <c r="F3337" s="699" t="s">
        <v>7961</v>
      </c>
      <c r="G3337" s="715" t="s">
        <v>8568</v>
      </c>
      <c r="H3337" s="723">
        <v>20</v>
      </c>
      <c r="I3337" s="684">
        <v>0.42</v>
      </c>
      <c r="J3337" s="684">
        <v>0.61250000000000004</v>
      </c>
      <c r="K3337" s="684" t="s">
        <v>9173</v>
      </c>
      <c r="L3337" s="445">
        <v>10184.853001846928</v>
      </c>
      <c r="M3337" s="446">
        <f>L3337*ЗМІСТ!$E$13/1000*1.2</f>
        <v>642.29594013199437</v>
      </c>
      <c r="N3337" s="874"/>
      <c r="O3337" s="875"/>
      <c r="P3337" s="1033"/>
      <c r="Q3337" s="887"/>
      <c r="R3337" s="672"/>
      <c r="S3337" s="670"/>
      <c r="T3337" s="671"/>
      <c r="U3337" s="425"/>
      <c r="V3337" s="697"/>
      <c r="W3337" s="697"/>
    </row>
    <row r="3338" spans="1:23" s="696" customFormat="1" ht="13.5" customHeight="1" outlineLevel="1">
      <c r="A3338" s="425"/>
      <c r="B3338" s="170">
        <f t="shared" si="53"/>
        <v>3331</v>
      </c>
      <c r="C3338" s="466"/>
      <c r="D3338" s="47">
        <v>8595568920263</v>
      </c>
      <c r="E3338" s="535" t="s">
        <v>4599</v>
      </c>
      <c r="F3338" s="699" t="s">
        <v>7962</v>
      </c>
      <c r="G3338" s="715" t="s">
        <v>8568</v>
      </c>
      <c r="H3338" s="723">
        <v>20</v>
      </c>
      <c r="I3338" s="684">
        <v>0.49</v>
      </c>
      <c r="J3338" s="684">
        <v>0.52500000000000002</v>
      </c>
      <c r="K3338" s="684" t="s">
        <v>9173</v>
      </c>
      <c r="L3338" s="445">
        <v>12974.020941810049</v>
      </c>
      <c r="M3338" s="446">
        <f>L3338*ЗМІСТ!$E$13/1000*1.2</f>
        <v>818.19158083095817</v>
      </c>
      <c r="N3338" s="874"/>
      <c r="O3338" s="875"/>
      <c r="P3338" s="1033"/>
      <c r="Q3338" s="887"/>
      <c r="R3338" s="672"/>
      <c r="S3338" s="670"/>
      <c r="T3338" s="671"/>
      <c r="U3338" s="425"/>
      <c r="V3338" s="697"/>
      <c r="W3338" s="697"/>
    </row>
    <row r="3339" spans="1:23" s="696" customFormat="1" ht="13.5" customHeight="1" outlineLevel="1">
      <c r="A3339" s="425"/>
      <c r="B3339" s="170">
        <f t="shared" si="53"/>
        <v>3332</v>
      </c>
      <c r="C3339" s="466"/>
      <c r="D3339" s="47">
        <v>8595568920270</v>
      </c>
      <c r="E3339" s="535" t="s">
        <v>4600</v>
      </c>
      <c r="F3339" s="699" t="s">
        <v>7963</v>
      </c>
      <c r="G3339" s="715" t="s">
        <v>8568</v>
      </c>
      <c r="H3339" s="723">
        <v>20</v>
      </c>
      <c r="I3339" s="684">
        <v>0.55000000000000004</v>
      </c>
      <c r="J3339" s="684">
        <v>0.61250000000000004</v>
      </c>
      <c r="K3339" s="684" t="s">
        <v>9173</v>
      </c>
      <c r="L3339" s="445">
        <v>12708.214078290128</v>
      </c>
      <c r="M3339" s="446">
        <f>L3339*ЗМІСТ!$E$13/1000*1.2</f>
        <v>801.42877931903593</v>
      </c>
      <c r="N3339" s="874"/>
      <c r="O3339" s="875"/>
      <c r="P3339" s="1033"/>
      <c r="Q3339" s="887"/>
      <c r="R3339" s="672"/>
      <c r="S3339" s="670"/>
      <c r="T3339" s="671"/>
      <c r="U3339" s="425"/>
      <c r="V3339" s="697"/>
      <c r="W3339" s="697"/>
    </row>
    <row r="3340" spans="1:23" s="696" customFormat="1" ht="13.5" customHeight="1" outlineLevel="1">
      <c r="A3340" s="425"/>
      <c r="B3340" s="170">
        <f t="shared" si="53"/>
        <v>3333</v>
      </c>
      <c r="C3340" s="466"/>
      <c r="D3340" s="47">
        <v>8595568920287</v>
      </c>
      <c r="E3340" s="535" t="s">
        <v>4601</v>
      </c>
      <c r="F3340" s="699" t="s">
        <v>7964</v>
      </c>
      <c r="G3340" s="715" t="s">
        <v>8568</v>
      </c>
      <c r="H3340" s="723">
        <v>20</v>
      </c>
      <c r="I3340" s="684">
        <v>0.67</v>
      </c>
      <c r="J3340" s="684">
        <v>0.94079999999999997</v>
      </c>
      <c r="K3340" s="684" t="s">
        <v>9173</v>
      </c>
      <c r="L3340" s="445">
        <v>15061.987972029969</v>
      </c>
      <c r="M3340" s="446">
        <f>L3340*ЗМІСТ!$E$13/1000*1.2</f>
        <v>949.86679955002228</v>
      </c>
      <c r="N3340" s="874"/>
      <c r="O3340" s="875"/>
      <c r="P3340" s="1033"/>
      <c r="Q3340" s="887"/>
      <c r="R3340" s="672"/>
      <c r="S3340" s="670"/>
      <c r="T3340" s="671"/>
      <c r="U3340" s="425"/>
      <c r="V3340" s="697"/>
      <c r="W3340" s="697"/>
    </row>
    <row r="3341" spans="1:23" s="696" customFormat="1" ht="13.5" customHeight="1" outlineLevel="1">
      <c r="A3341" s="425"/>
      <c r="B3341" s="170">
        <f t="shared" si="53"/>
        <v>3334</v>
      </c>
      <c r="C3341" s="466"/>
      <c r="D3341" s="47">
        <v>8595568920294</v>
      </c>
      <c r="E3341" s="535" t="s">
        <v>4602</v>
      </c>
      <c r="F3341" s="699" t="s">
        <v>7965</v>
      </c>
      <c r="G3341" s="715" t="s">
        <v>8568</v>
      </c>
      <c r="H3341" s="723">
        <v>20</v>
      </c>
      <c r="I3341" s="684">
        <v>0.82</v>
      </c>
      <c r="J3341" s="684">
        <v>0.96250000000000002</v>
      </c>
      <c r="K3341" s="684" t="s">
        <v>9173</v>
      </c>
      <c r="L3341" s="445">
        <v>17161.982461299551</v>
      </c>
      <c r="M3341" s="446">
        <f>L3341*ЗМІСТ!$E$13/1000*1.2</f>
        <v>1082.300516022201</v>
      </c>
      <c r="N3341" s="874"/>
      <c r="O3341" s="875"/>
      <c r="P3341" s="1033"/>
      <c r="Q3341" s="887"/>
      <c r="R3341" s="672"/>
      <c r="S3341" s="670"/>
      <c r="T3341" s="671"/>
      <c r="U3341" s="425"/>
      <c r="V3341" s="697"/>
      <c r="W3341" s="697"/>
    </row>
    <row r="3342" spans="1:23" s="696" customFormat="1" ht="13.5" customHeight="1" outlineLevel="1">
      <c r="A3342" s="425"/>
      <c r="B3342" s="170">
        <f t="shared" si="53"/>
        <v>3335</v>
      </c>
      <c r="C3342" s="466"/>
      <c r="D3342" s="47">
        <v>8595568920300</v>
      </c>
      <c r="E3342" s="535" t="s">
        <v>4603</v>
      </c>
      <c r="F3342" s="699" t="s">
        <v>7966</v>
      </c>
      <c r="G3342" s="715" t="s">
        <v>8568</v>
      </c>
      <c r="H3342" s="723">
        <v>10</v>
      </c>
      <c r="I3342" s="684">
        <v>0.95</v>
      </c>
      <c r="J3342" s="684">
        <v>1.7549999999999999</v>
      </c>
      <c r="K3342" s="684" t="s">
        <v>9173</v>
      </c>
      <c r="L3342" s="445">
        <v>20233.795708574682</v>
      </c>
      <c r="M3342" s="446">
        <f>L3342*ЗМІСТ!$E$13/1000*1.2</f>
        <v>1276.0208551582402</v>
      </c>
      <c r="N3342" s="874"/>
      <c r="O3342" s="875"/>
      <c r="P3342" s="1033"/>
      <c r="Q3342" s="887"/>
      <c r="R3342" s="672"/>
      <c r="S3342" s="670"/>
      <c r="T3342" s="671"/>
      <c r="U3342" s="425"/>
      <c r="V3342" s="697"/>
      <c r="W3342" s="697"/>
    </row>
    <row r="3343" spans="1:23" s="696" customFormat="1" ht="13.5" customHeight="1" outlineLevel="1">
      <c r="A3343" s="425"/>
      <c r="B3343" s="170">
        <f t="shared" si="53"/>
        <v>3336</v>
      </c>
      <c r="C3343" s="466"/>
      <c r="D3343" s="47">
        <v>8595568920317</v>
      </c>
      <c r="E3343" s="535" t="s">
        <v>4604</v>
      </c>
      <c r="F3343" s="699" t="s">
        <v>7967</v>
      </c>
      <c r="G3343" s="715" t="s">
        <v>8568</v>
      </c>
      <c r="H3343" s="723">
        <v>1</v>
      </c>
      <c r="I3343" s="684">
        <v>1.0900000000000001</v>
      </c>
      <c r="J3343" s="684">
        <v>3.948</v>
      </c>
      <c r="K3343" s="684" t="s">
        <v>9173</v>
      </c>
      <c r="L3343" s="445">
        <v>22182.244203715403</v>
      </c>
      <c r="M3343" s="446">
        <f>L3343*ЗМІСТ!$E$13/1000*1.2</f>
        <v>1398.8974993040354</v>
      </c>
      <c r="N3343" s="874"/>
      <c r="O3343" s="875"/>
      <c r="P3343" s="1033"/>
      <c r="Q3343" s="887"/>
      <c r="R3343" s="672"/>
      <c r="S3343" s="670"/>
      <c r="T3343" s="671"/>
      <c r="U3343" s="425"/>
      <c r="V3343" s="697"/>
      <c r="W3343" s="697"/>
    </row>
    <row r="3344" spans="1:23" s="696" customFormat="1" ht="13.5" customHeight="1" outlineLevel="1">
      <c r="A3344" s="425"/>
      <c r="B3344" s="170">
        <f t="shared" si="53"/>
        <v>3337</v>
      </c>
      <c r="C3344" s="466"/>
      <c r="D3344" s="47">
        <v>8595568920324</v>
      </c>
      <c r="E3344" s="535" t="s">
        <v>4605</v>
      </c>
      <c r="F3344" s="699" t="s">
        <v>7968</v>
      </c>
      <c r="G3344" s="715" t="s">
        <v>8568</v>
      </c>
      <c r="H3344" s="723">
        <v>1</v>
      </c>
      <c r="I3344" s="684">
        <v>1.22</v>
      </c>
      <c r="J3344" s="684">
        <v>4.5359999999999996</v>
      </c>
      <c r="K3344" s="684" t="s">
        <v>9173</v>
      </c>
      <c r="L3344" s="445">
        <v>24232.92610919751</v>
      </c>
      <c r="M3344" s="446">
        <f>L3344*ЗМІСТ!$E$13/1000*1.2</f>
        <v>1528.2213748822542</v>
      </c>
      <c r="N3344" s="874"/>
      <c r="O3344" s="875"/>
      <c r="P3344" s="1033"/>
      <c r="Q3344" s="887"/>
      <c r="R3344" s="672"/>
      <c r="S3344" s="670"/>
      <c r="T3344" s="671"/>
      <c r="U3344" s="425"/>
      <c r="V3344" s="697"/>
      <c r="W3344" s="697"/>
    </row>
    <row r="3345" spans="1:23" s="696" customFormat="1" ht="13.5" customHeight="1" outlineLevel="1">
      <c r="A3345" s="425"/>
      <c r="B3345" s="170">
        <f t="shared" si="53"/>
        <v>3338</v>
      </c>
      <c r="C3345" s="466"/>
      <c r="D3345" s="47">
        <v>8595568920331</v>
      </c>
      <c r="E3345" s="535" t="s">
        <v>4606</v>
      </c>
      <c r="F3345" s="699" t="s">
        <v>7969</v>
      </c>
      <c r="G3345" s="715" t="s">
        <v>8568</v>
      </c>
      <c r="H3345" s="723">
        <v>1</v>
      </c>
      <c r="I3345" s="684">
        <v>1.35</v>
      </c>
      <c r="J3345" s="684">
        <v>5.0960000000000001</v>
      </c>
      <c r="K3345" s="684" t="s">
        <v>9173</v>
      </c>
      <c r="L3345" s="445">
        <v>26365.394741268883</v>
      </c>
      <c r="M3345" s="446">
        <f>L3345*ЗМІСТ!$E$13/1000*1.2</f>
        <v>1662.7030355002223</v>
      </c>
      <c r="N3345" s="874"/>
      <c r="O3345" s="875"/>
      <c r="P3345" s="1033"/>
      <c r="Q3345" s="887"/>
      <c r="R3345" s="672"/>
      <c r="S3345" s="670"/>
      <c r="T3345" s="671"/>
      <c r="U3345" s="425"/>
      <c r="V3345" s="697"/>
      <c r="W3345" s="697"/>
    </row>
    <row r="3346" spans="1:23" s="696" customFormat="1" ht="13.5" customHeight="1" outlineLevel="1">
      <c r="A3346" s="425"/>
      <c r="B3346" s="170">
        <f t="shared" si="53"/>
        <v>3339</v>
      </c>
      <c r="C3346" s="466"/>
      <c r="D3346" s="47">
        <v>8595057628649</v>
      </c>
      <c r="E3346" s="535" t="s">
        <v>4608</v>
      </c>
      <c r="F3346" s="699" t="s">
        <v>7979</v>
      </c>
      <c r="G3346" s="715" t="s">
        <v>8568</v>
      </c>
      <c r="H3346" s="723">
        <v>4</v>
      </c>
      <c r="I3346" s="684">
        <v>3.25</v>
      </c>
      <c r="J3346" s="684">
        <v>3.3475000000000001</v>
      </c>
      <c r="K3346" s="684" t="s">
        <v>9173</v>
      </c>
      <c r="L3346" s="445">
        <v>27132.008994788346</v>
      </c>
      <c r="M3346" s="446">
        <f>L3346*ЗМІСТ!$E$13/1000*1.2</f>
        <v>1711.0486741258926</v>
      </c>
      <c r="N3346" s="874"/>
      <c r="O3346" s="875"/>
      <c r="P3346" s="1033"/>
      <c r="Q3346" s="887"/>
      <c r="R3346" s="672"/>
      <c r="S3346" s="670"/>
      <c r="T3346" s="671"/>
      <c r="U3346" s="425"/>
      <c r="V3346" s="697"/>
      <c r="W3346" s="697"/>
    </row>
    <row r="3347" spans="1:23" s="696" customFormat="1" ht="13.5" customHeight="1" outlineLevel="1">
      <c r="A3347" s="425"/>
      <c r="B3347" s="170">
        <f t="shared" si="53"/>
        <v>3340</v>
      </c>
      <c r="C3347" s="466"/>
      <c r="D3347" s="47">
        <v>8595057640153</v>
      </c>
      <c r="E3347" s="535" t="s">
        <v>4609</v>
      </c>
      <c r="F3347" s="699" t="s">
        <v>7980</v>
      </c>
      <c r="G3347" s="715" t="s">
        <v>8568</v>
      </c>
      <c r="H3347" s="723">
        <v>4</v>
      </c>
      <c r="I3347" s="684">
        <v>3.8</v>
      </c>
      <c r="J3347" s="684">
        <v>4.2699999999999996</v>
      </c>
      <c r="K3347" s="684" t="s">
        <v>9173</v>
      </c>
      <c r="L3347" s="445">
        <v>39696.964939822079</v>
      </c>
      <c r="M3347" s="446">
        <f>L3347*ЗМІСТ!$E$13/1000*1.2</f>
        <v>2503.4430454505496</v>
      </c>
      <c r="N3347" s="874">
        <v>0.22538159391475987</v>
      </c>
      <c r="O3347" s="875"/>
      <c r="P3347" s="1033"/>
      <c r="Q3347" s="887"/>
      <c r="R3347" s="672"/>
      <c r="S3347" s="670"/>
      <c r="T3347" s="671"/>
      <c r="U3347" s="425"/>
      <c r="V3347" s="697"/>
      <c r="W3347" s="697"/>
    </row>
    <row r="3348" spans="1:23" s="696" customFormat="1" ht="13.5" customHeight="1" outlineLevel="1">
      <c r="A3348" s="425"/>
      <c r="B3348" s="170">
        <f t="shared" si="53"/>
        <v>3341</v>
      </c>
      <c r="C3348" s="466"/>
      <c r="D3348" s="47">
        <v>8595057640139</v>
      </c>
      <c r="E3348" s="535" t="s">
        <v>4610</v>
      </c>
      <c r="F3348" s="699" t="s">
        <v>7981</v>
      </c>
      <c r="G3348" s="715" t="s">
        <v>8568</v>
      </c>
      <c r="H3348" s="723">
        <v>12</v>
      </c>
      <c r="I3348" s="684">
        <v>1.03</v>
      </c>
      <c r="J3348" s="684">
        <v>0.84716670000000005</v>
      </c>
      <c r="K3348" s="684" t="s">
        <v>9173</v>
      </c>
      <c r="L3348" s="445">
        <v>10549.188906331763</v>
      </c>
      <c r="M3348" s="446">
        <f>L3348*ЗМІСТ!$E$13/1000*1.2</f>
        <v>665.27236131868119</v>
      </c>
      <c r="N3348" s="874">
        <v>7.5332843135192853E-2</v>
      </c>
      <c r="O3348" s="875"/>
      <c r="P3348" s="1033"/>
      <c r="Q3348" s="887"/>
      <c r="R3348" s="672"/>
      <c r="S3348" s="670"/>
      <c r="T3348" s="671"/>
      <c r="U3348" s="425"/>
      <c r="V3348" s="697"/>
      <c r="W3348" s="697"/>
    </row>
    <row r="3349" spans="1:23" s="696" customFormat="1" ht="13.5" customHeight="1" outlineLevel="1">
      <c r="A3349" s="425"/>
      <c r="B3349" s="170">
        <f t="shared" si="53"/>
        <v>3342</v>
      </c>
      <c r="C3349" s="466"/>
      <c r="D3349" s="47">
        <v>8595057633452</v>
      </c>
      <c r="E3349" s="535" t="s">
        <v>4611</v>
      </c>
      <c r="F3349" s="699" t="s">
        <v>7982</v>
      </c>
      <c r="G3349" s="715" t="s">
        <v>8568</v>
      </c>
      <c r="H3349" s="723">
        <v>6</v>
      </c>
      <c r="I3349" s="684">
        <v>1.33</v>
      </c>
      <c r="J3349" s="684">
        <v>2.4228749999999999</v>
      </c>
      <c r="K3349" s="684" t="s">
        <v>9173</v>
      </c>
      <c r="L3349" s="445">
        <v>11180.389909075971</v>
      </c>
      <c r="M3349" s="446">
        <f>L3349*ЗМІСТ!$E$13/1000*1.2</f>
        <v>705.07832036358161</v>
      </c>
      <c r="N3349" s="874"/>
      <c r="O3349" s="875"/>
      <c r="P3349" s="1033"/>
      <c r="Q3349" s="887"/>
      <c r="R3349" s="672"/>
      <c r="S3349" s="670"/>
      <c r="T3349" s="671"/>
      <c r="U3349" s="425"/>
      <c r="V3349" s="697"/>
      <c r="W3349" s="697"/>
    </row>
    <row r="3350" spans="1:23" s="696" customFormat="1" ht="13.5" customHeight="1" outlineLevel="1">
      <c r="A3350" s="425"/>
      <c r="B3350" s="170">
        <f t="shared" si="53"/>
        <v>3343</v>
      </c>
      <c r="C3350" s="466"/>
      <c r="D3350" s="47">
        <v>8595057628618</v>
      </c>
      <c r="E3350" s="535" t="s">
        <v>4612</v>
      </c>
      <c r="F3350" s="699" t="s">
        <v>7983</v>
      </c>
      <c r="G3350" s="715" t="s">
        <v>8568</v>
      </c>
      <c r="H3350" s="723">
        <v>6</v>
      </c>
      <c r="I3350" s="684">
        <v>1.6</v>
      </c>
      <c r="J3350" s="684">
        <v>1.8131667</v>
      </c>
      <c r="K3350" s="684" t="s">
        <v>9173</v>
      </c>
      <c r="L3350" s="445">
        <v>13904.878178710105</v>
      </c>
      <c r="M3350" s="446">
        <f>L3350*ЗМІСТ!$E$13/1000*1.2</f>
        <v>876.89501268166543</v>
      </c>
      <c r="N3350" s="874"/>
      <c r="O3350" s="875"/>
      <c r="P3350" s="1033"/>
      <c r="Q3350" s="887"/>
      <c r="R3350" s="672"/>
      <c r="S3350" s="670"/>
      <c r="T3350" s="671"/>
      <c r="U3350" s="425"/>
      <c r="V3350" s="697"/>
      <c r="W3350" s="697"/>
    </row>
    <row r="3351" spans="1:23" s="696" customFormat="1" ht="13.5" customHeight="1" outlineLevel="1">
      <c r="A3351" s="425"/>
      <c r="B3351" s="170">
        <f t="shared" si="53"/>
        <v>3344</v>
      </c>
      <c r="C3351" s="466"/>
      <c r="D3351" s="47">
        <v>8595057640146</v>
      </c>
      <c r="E3351" s="535" t="s">
        <v>4613</v>
      </c>
      <c r="F3351" s="699" t="s">
        <v>7984</v>
      </c>
      <c r="G3351" s="715" t="s">
        <v>8568</v>
      </c>
      <c r="H3351" s="723">
        <v>8</v>
      </c>
      <c r="I3351" s="684">
        <v>1.9</v>
      </c>
      <c r="J3351" s="684">
        <v>2.464</v>
      </c>
      <c r="K3351" s="684" t="s">
        <v>9173</v>
      </c>
      <c r="L3351" s="445">
        <v>17414.28571428571</v>
      </c>
      <c r="M3351" s="446">
        <f>L3351*ЗМІСТ!$E$13/1000*1.2</f>
        <v>1098.2117279999995</v>
      </c>
      <c r="N3351" s="874">
        <v>4.4039864570506078E-2</v>
      </c>
      <c r="O3351" s="875"/>
      <c r="P3351" s="1033"/>
      <c r="Q3351" s="887"/>
      <c r="R3351" s="672"/>
      <c r="S3351" s="670"/>
      <c r="T3351" s="671"/>
      <c r="U3351" s="425"/>
      <c r="V3351" s="697"/>
      <c r="W3351" s="697"/>
    </row>
    <row r="3352" spans="1:23" s="696" customFormat="1" ht="13.5" customHeight="1" outlineLevel="1">
      <c r="A3352" s="425"/>
      <c r="B3352" s="170">
        <f t="shared" si="53"/>
        <v>3345</v>
      </c>
      <c r="C3352" s="466"/>
      <c r="D3352" s="47">
        <v>8595057628625</v>
      </c>
      <c r="E3352" s="535" t="s">
        <v>4614</v>
      </c>
      <c r="F3352" s="699" t="s">
        <v>7985</v>
      </c>
      <c r="G3352" s="715" t="s">
        <v>8568</v>
      </c>
      <c r="H3352" s="723">
        <v>8</v>
      </c>
      <c r="I3352" s="684">
        <v>2.15</v>
      </c>
      <c r="J3352" s="684">
        <v>2.464</v>
      </c>
      <c r="K3352" s="684" t="s">
        <v>9173</v>
      </c>
      <c r="L3352" s="445">
        <v>18887.289504572382</v>
      </c>
      <c r="M3352" s="446">
        <f>L3352*ЗМІСТ!$E$13/1000*1.2</f>
        <v>1191.1050033500317</v>
      </c>
      <c r="N3352" s="874"/>
      <c r="O3352" s="875"/>
      <c r="P3352" s="1033"/>
      <c r="Q3352" s="887"/>
      <c r="R3352" s="672"/>
      <c r="S3352" s="670"/>
      <c r="T3352" s="671"/>
      <c r="U3352" s="425"/>
      <c r="V3352" s="697"/>
      <c r="W3352" s="697"/>
    </row>
    <row r="3353" spans="1:23" s="696" customFormat="1" ht="13.5" customHeight="1" outlineLevel="1">
      <c r="A3353" s="425"/>
      <c r="B3353" s="170">
        <f t="shared" si="53"/>
        <v>3346</v>
      </c>
      <c r="C3353" s="466"/>
      <c r="D3353" s="47">
        <v>8595057628632</v>
      </c>
      <c r="E3353" s="535" t="s">
        <v>4615</v>
      </c>
      <c r="F3353" s="699" t="s">
        <v>7986</v>
      </c>
      <c r="G3353" s="715" t="s">
        <v>8568</v>
      </c>
      <c r="H3353" s="723">
        <v>1</v>
      </c>
      <c r="I3353" s="684">
        <v>2.7</v>
      </c>
      <c r="J3353" s="684">
        <v>4.6130500000000003</v>
      </c>
      <c r="K3353" s="684" t="s">
        <v>9173</v>
      </c>
      <c r="L3353" s="445">
        <v>24159.026687598114</v>
      </c>
      <c r="M3353" s="446">
        <f>L3353*ЗМІСТ!$E$13/1000*1.2</f>
        <v>1523.5609935824175</v>
      </c>
      <c r="N3353" s="874">
        <v>4.4241042600077649E-2</v>
      </c>
      <c r="O3353" s="875"/>
      <c r="P3353" s="1033"/>
      <c r="Q3353" s="887"/>
      <c r="R3353" s="672"/>
      <c r="S3353" s="670"/>
      <c r="T3353" s="671"/>
      <c r="U3353" s="425"/>
      <c r="V3353" s="697"/>
      <c r="W3353" s="697"/>
    </row>
    <row r="3354" spans="1:23" s="696" customFormat="1" ht="13.5" customHeight="1" outlineLevel="1">
      <c r="A3354" s="425"/>
      <c r="B3354" s="170">
        <f t="shared" si="53"/>
        <v>3347</v>
      </c>
      <c r="C3354" s="466"/>
      <c r="D3354" s="47">
        <v>8595568917133</v>
      </c>
      <c r="E3354" s="535" t="s">
        <v>4616</v>
      </c>
      <c r="F3354" s="699" t="s">
        <v>7987</v>
      </c>
      <c r="G3354" s="715" t="s">
        <v>8568</v>
      </c>
      <c r="H3354" s="723">
        <v>1</v>
      </c>
      <c r="I3354" s="684">
        <v>2.8</v>
      </c>
      <c r="J3354" s="684">
        <v>11.256</v>
      </c>
      <c r="K3354" s="684" t="s">
        <v>9173</v>
      </c>
      <c r="L3354" s="445">
        <v>41770.165318665597</v>
      </c>
      <c r="M3354" s="446">
        <f>L3354*ЗМІСТ!$E$13/1000*1.2</f>
        <v>2634.1870224298755</v>
      </c>
      <c r="N3354" s="874"/>
      <c r="O3354" s="875"/>
      <c r="P3354" s="1033"/>
      <c r="Q3354" s="887"/>
      <c r="R3354" s="672"/>
      <c r="S3354" s="670"/>
      <c r="T3354" s="671"/>
      <c r="U3354" s="425"/>
      <c r="V3354" s="697"/>
      <c r="W3354" s="697"/>
    </row>
    <row r="3355" spans="1:23" s="696" customFormat="1" ht="13.5" customHeight="1" outlineLevel="1">
      <c r="A3355" s="425"/>
      <c r="B3355" s="170">
        <f t="shared" si="53"/>
        <v>3348</v>
      </c>
      <c r="C3355" s="466"/>
      <c r="D3355" s="47">
        <v>8595568917140</v>
      </c>
      <c r="E3355" s="535" t="s">
        <v>4617</v>
      </c>
      <c r="F3355" s="699" t="s">
        <v>7988</v>
      </c>
      <c r="G3355" s="715" t="s">
        <v>8568</v>
      </c>
      <c r="H3355" s="723">
        <v>1</v>
      </c>
      <c r="I3355" s="684">
        <v>3.04</v>
      </c>
      <c r="J3355" s="684">
        <v>12.375999999999999</v>
      </c>
      <c r="K3355" s="684" t="s">
        <v>9173</v>
      </c>
      <c r="L3355" s="445">
        <v>47442.31538423078</v>
      </c>
      <c r="M3355" s="446">
        <f>L3355*ЗМІСТ!$E$13/1000*1.2</f>
        <v>2991.8945866206682</v>
      </c>
      <c r="N3355" s="874"/>
      <c r="O3355" s="875"/>
      <c r="P3355" s="1033"/>
      <c r="Q3355" s="887"/>
      <c r="R3355" s="672"/>
      <c r="S3355" s="670"/>
      <c r="T3355" s="671"/>
      <c r="U3355" s="425"/>
      <c r="V3355" s="697"/>
      <c r="W3355" s="697"/>
    </row>
    <row r="3356" spans="1:23" s="696" customFormat="1" ht="13.5" customHeight="1" outlineLevel="1">
      <c r="A3356" s="425"/>
      <c r="B3356" s="170">
        <f t="shared" si="53"/>
        <v>3349</v>
      </c>
      <c r="C3356" s="466"/>
      <c r="D3356" s="47">
        <v>8595568917157</v>
      </c>
      <c r="E3356" s="535" t="s">
        <v>4618</v>
      </c>
      <c r="F3356" s="699" t="s">
        <v>7989</v>
      </c>
      <c r="G3356" s="715" t="s">
        <v>8568</v>
      </c>
      <c r="H3356" s="723">
        <v>1</v>
      </c>
      <c r="I3356" s="684">
        <v>3.28</v>
      </c>
      <c r="J3356" s="684">
        <v>13.496</v>
      </c>
      <c r="K3356" s="684" t="s">
        <v>9173</v>
      </c>
      <c r="L3356" s="445">
        <v>50070.315360580171</v>
      </c>
      <c r="M3356" s="446">
        <f>L3356*ЗМІСТ!$E$13/1000*1.2</f>
        <v>3157.6263566491702</v>
      </c>
      <c r="N3356" s="874"/>
      <c r="O3356" s="875"/>
      <c r="P3356" s="1033"/>
      <c r="Q3356" s="887"/>
      <c r="R3356" s="672"/>
      <c r="S3356" s="670"/>
      <c r="T3356" s="671"/>
      <c r="U3356" s="425"/>
      <c r="V3356" s="697"/>
      <c r="W3356" s="697"/>
    </row>
    <row r="3357" spans="1:23" s="696" customFormat="1" ht="13.5" customHeight="1" outlineLevel="1">
      <c r="A3357" s="425"/>
      <c r="B3357" s="170">
        <f t="shared" si="53"/>
        <v>3350</v>
      </c>
      <c r="C3357" s="466"/>
      <c r="D3357" s="47">
        <v>8595568917164</v>
      </c>
      <c r="E3357" s="535" t="s">
        <v>4619</v>
      </c>
      <c r="F3357" s="699" t="s">
        <v>7990</v>
      </c>
      <c r="G3357" s="715" t="s">
        <v>8568</v>
      </c>
      <c r="H3357" s="723">
        <v>1</v>
      </c>
      <c r="I3357" s="684">
        <v>4</v>
      </c>
      <c r="J3357" s="684">
        <v>16.856000000000002</v>
      </c>
      <c r="K3357" s="684" t="s">
        <v>9173</v>
      </c>
      <c r="L3357" s="445">
        <v>58784.210022989915</v>
      </c>
      <c r="M3357" s="446">
        <f>L3357*ЗМІСТ!$E$13/1000*1.2</f>
        <v>3707.158015416232</v>
      </c>
      <c r="N3357" s="874"/>
      <c r="O3357" s="875"/>
      <c r="P3357" s="1033"/>
      <c r="Q3357" s="887"/>
      <c r="R3357" s="672"/>
      <c r="S3357" s="670"/>
      <c r="T3357" s="671"/>
      <c r="U3357" s="425"/>
      <c r="V3357" s="697"/>
      <c r="W3357" s="697"/>
    </row>
    <row r="3358" spans="1:23" s="696" customFormat="1" ht="13.5" customHeight="1" outlineLevel="1">
      <c r="A3358" s="425"/>
      <c r="B3358" s="170">
        <f t="shared" si="53"/>
        <v>3351</v>
      </c>
      <c r="C3358" s="466"/>
      <c r="D3358" s="47">
        <v>8595568917041</v>
      </c>
      <c r="E3358" s="535" t="s">
        <v>4620</v>
      </c>
      <c r="F3358" s="699" t="s">
        <v>7991</v>
      </c>
      <c r="G3358" s="715" t="s">
        <v>8568</v>
      </c>
      <c r="H3358" s="723">
        <v>1</v>
      </c>
      <c r="I3358" s="684">
        <v>0.9</v>
      </c>
      <c r="J3358" s="684">
        <v>2.2959999999999998</v>
      </c>
      <c r="K3358" s="684" t="s">
        <v>9173</v>
      </c>
      <c r="L3358" s="445">
        <v>16875.728916833912</v>
      </c>
      <c r="M3358" s="446">
        <f>L3358*ЗМІСТ!$E$13/1000*1.2</f>
        <v>1064.248268294587</v>
      </c>
      <c r="N3358" s="874"/>
      <c r="O3358" s="875"/>
      <c r="P3358" s="1033"/>
      <c r="Q3358" s="887"/>
      <c r="R3358" s="672"/>
      <c r="S3358" s="670"/>
      <c r="T3358" s="671"/>
      <c r="U3358" s="425"/>
      <c r="V3358" s="697"/>
      <c r="W3358" s="697"/>
    </row>
    <row r="3359" spans="1:23" s="696" customFormat="1" ht="13.5" customHeight="1" outlineLevel="1">
      <c r="A3359" s="425"/>
      <c r="B3359" s="170">
        <f t="shared" si="53"/>
        <v>3352</v>
      </c>
      <c r="C3359" s="466"/>
      <c r="D3359" s="47">
        <v>8595568917171</v>
      </c>
      <c r="E3359" s="535" t="s">
        <v>4621</v>
      </c>
      <c r="F3359" s="699" t="s">
        <v>7992</v>
      </c>
      <c r="G3359" s="715" t="s">
        <v>8568</v>
      </c>
      <c r="H3359" s="723">
        <v>1</v>
      </c>
      <c r="I3359" s="684">
        <v>5.17</v>
      </c>
      <c r="J3359" s="684">
        <v>22.456</v>
      </c>
      <c r="K3359" s="684" t="s">
        <v>9173</v>
      </c>
      <c r="L3359" s="445">
        <v>77577.116042557973</v>
      </c>
      <c r="M3359" s="446">
        <f>L3359*ЗМІСТ!$E$13/1000*1.2</f>
        <v>4892.3108337693093</v>
      </c>
      <c r="N3359" s="874"/>
      <c r="O3359" s="875"/>
      <c r="P3359" s="1033"/>
      <c r="Q3359" s="887"/>
      <c r="R3359" s="672"/>
      <c r="S3359" s="670"/>
      <c r="T3359" s="671"/>
      <c r="U3359" s="425"/>
      <c r="V3359" s="697"/>
      <c r="W3359" s="697"/>
    </row>
    <row r="3360" spans="1:23" s="696" customFormat="1" ht="13.5" customHeight="1" outlineLevel="1">
      <c r="A3360" s="425"/>
      <c r="B3360" s="170">
        <f t="shared" si="53"/>
        <v>3353</v>
      </c>
      <c r="C3360" s="466"/>
      <c r="D3360" s="47">
        <v>8595568917058</v>
      </c>
      <c r="E3360" s="535" t="s">
        <v>4622</v>
      </c>
      <c r="F3360" s="699" t="s">
        <v>7993</v>
      </c>
      <c r="G3360" s="715" t="s">
        <v>8568</v>
      </c>
      <c r="H3360" s="723">
        <v>1</v>
      </c>
      <c r="I3360" s="684">
        <v>1.03</v>
      </c>
      <c r="J3360" s="684">
        <v>2.8559999999999999</v>
      </c>
      <c r="K3360" s="684" t="s">
        <v>9173</v>
      </c>
      <c r="L3360" s="445">
        <v>19364.210360910518</v>
      </c>
      <c r="M3360" s="446">
        <f>L3360*ЗМІСТ!$E$13/1000*1.2</f>
        <v>1221.181463926803</v>
      </c>
      <c r="N3360" s="874"/>
      <c r="O3360" s="875"/>
      <c r="P3360" s="1033"/>
      <c r="Q3360" s="887"/>
      <c r="R3360" s="672"/>
      <c r="S3360" s="670"/>
      <c r="T3360" s="671"/>
      <c r="U3360" s="425"/>
      <c r="V3360" s="697"/>
      <c r="W3360" s="697"/>
    </row>
    <row r="3361" spans="1:23" s="696" customFormat="1" ht="13.5" customHeight="1" outlineLevel="1">
      <c r="A3361" s="425"/>
      <c r="B3361" s="170">
        <f t="shared" si="53"/>
        <v>3354</v>
      </c>
      <c r="C3361" s="466"/>
      <c r="D3361" s="47">
        <v>8595568917065</v>
      </c>
      <c r="E3361" s="535" t="s">
        <v>4623</v>
      </c>
      <c r="F3361" s="699" t="s">
        <v>7994</v>
      </c>
      <c r="G3361" s="715" t="s">
        <v>8568</v>
      </c>
      <c r="H3361" s="723">
        <v>1</v>
      </c>
      <c r="I3361" s="684">
        <v>1.1499999999999999</v>
      </c>
      <c r="J3361" s="684">
        <v>3.4159999999999999</v>
      </c>
      <c r="K3361" s="684" t="s">
        <v>9173</v>
      </c>
      <c r="L3361" s="445">
        <v>20474.344906406463</v>
      </c>
      <c r="M3361" s="446">
        <f>L3361*ЗМІСТ!$E$13/1000*1.2</f>
        <v>1291.1908112824322</v>
      </c>
      <c r="N3361" s="874"/>
      <c r="O3361" s="875"/>
      <c r="P3361" s="1033"/>
      <c r="Q3361" s="887"/>
      <c r="R3361" s="672"/>
      <c r="S3361" s="670"/>
      <c r="T3361" s="671"/>
      <c r="U3361" s="425"/>
      <c r="V3361" s="697"/>
      <c r="W3361" s="697"/>
    </row>
    <row r="3362" spans="1:23" s="696" customFormat="1" ht="13.5" customHeight="1" outlineLevel="1">
      <c r="A3362" s="425"/>
      <c r="B3362" s="170">
        <f t="shared" si="53"/>
        <v>3355</v>
      </c>
      <c r="C3362" s="466"/>
      <c r="D3362" s="47">
        <v>8595568917072</v>
      </c>
      <c r="E3362" s="535" t="s">
        <v>4624</v>
      </c>
      <c r="F3362" s="699" t="s">
        <v>7995</v>
      </c>
      <c r="G3362" s="715" t="s">
        <v>8568</v>
      </c>
      <c r="H3362" s="723">
        <v>1</v>
      </c>
      <c r="I3362" s="684">
        <v>1.38</v>
      </c>
      <c r="J3362" s="684">
        <v>4.5359999999999996</v>
      </c>
      <c r="K3362" s="684" t="s">
        <v>9173</v>
      </c>
      <c r="L3362" s="445">
        <v>24480.691781336525</v>
      </c>
      <c r="M3362" s="446">
        <f>L3362*ЗМІСТ!$E$13/1000*1.2</f>
        <v>1543.8464295875212</v>
      </c>
      <c r="N3362" s="874"/>
      <c r="O3362" s="875"/>
      <c r="P3362" s="1033"/>
      <c r="Q3362" s="887"/>
      <c r="R3362" s="672"/>
      <c r="S3362" s="670"/>
      <c r="T3362" s="671"/>
      <c r="U3362" s="425"/>
      <c r="V3362" s="697"/>
      <c r="W3362" s="697"/>
    </row>
    <row r="3363" spans="1:23" s="696" customFormat="1" ht="13.5" customHeight="1" outlineLevel="1">
      <c r="A3363" s="425"/>
      <c r="B3363" s="170">
        <f t="shared" si="53"/>
        <v>3356</v>
      </c>
      <c r="C3363" s="466"/>
      <c r="D3363" s="47">
        <v>8595568917089</v>
      </c>
      <c r="E3363" s="535" t="s">
        <v>4625</v>
      </c>
      <c r="F3363" s="699" t="s">
        <v>7996</v>
      </c>
      <c r="G3363" s="715" t="s">
        <v>8568</v>
      </c>
      <c r="H3363" s="723">
        <v>1</v>
      </c>
      <c r="I3363" s="684">
        <v>1.6</v>
      </c>
      <c r="J3363" s="684">
        <v>5.6559999999999997</v>
      </c>
      <c r="K3363" s="684" t="s">
        <v>9173</v>
      </c>
      <c r="L3363" s="445">
        <v>26986.011669205218</v>
      </c>
      <c r="M3363" s="446">
        <f>L3363*ЗМІСТ!$E$13/1000*1.2</f>
        <v>1701.8415221448906</v>
      </c>
      <c r="N3363" s="874"/>
      <c r="O3363" s="875"/>
      <c r="P3363" s="1033"/>
      <c r="Q3363" s="887"/>
      <c r="R3363" s="672"/>
      <c r="S3363" s="670"/>
      <c r="T3363" s="671"/>
      <c r="U3363" s="425"/>
      <c r="V3363" s="697"/>
      <c r="W3363" s="697"/>
    </row>
    <row r="3364" spans="1:23" s="696" customFormat="1" ht="13.5" customHeight="1" outlineLevel="1">
      <c r="A3364" s="425"/>
      <c r="B3364" s="170">
        <f t="shared" si="53"/>
        <v>3357</v>
      </c>
      <c r="C3364" s="466"/>
      <c r="D3364" s="47">
        <v>8595568917096</v>
      </c>
      <c r="E3364" s="535" t="s">
        <v>4626</v>
      </c>
      <c r="F3364" s="699" t="s">
        <v>7997</v>
      </c>
      <c r="G3364" s="715" t="s">
        <v>8568</v>
      </c>
      <c r="H3364" s="723">
        <v>1</v>
      </c>
      <c r="I3364" s="684">
        <v>1.86</v>
      </c>
      <c r="J3364" s="684">
        <v>6.7759999999999998</v>
      </c>
      <c r="K3364" s="684" t="s">
        <v>9173</v>
      </c>
      <c r="L3364" s="445">
        <v>29890.643223341802</v>
      </c>
      <c r="M3364" s="446">
        <f>L3364*ЗМІСТ!$E$13/1000*1.2</f>
        <v>1885.0187417339112</v>
      </c>
      <c r="N3364" s="874"/>
      <c r="O3364" s="875"/>
      <c r="P3364" s="1033"/>
      <c r="Q3364" s="887"/>
      <c r="R3364" s="672"/>
      <c r="S3364" s="670"/>
      <c r="T3364" s="671"/>
      <c r="U3364" s="425"/>
      <c r="V3364" s="697"/>
      <c r="W3364" s="697"/>
    </row>
    <row r="3365" spans="1:23" s="696" customFormat="1" ht="13.5" customHeight="1" outlineLevel="1">
      <c r="A3365" s="425"/>
      <c r="B3365" s="170">
        <f t="shared" si="53"/>
        <v>3358</v>
      </c>
      <c r="C3365" s="466"/>
      <c r="D3365" s="47">
        <v>8595568917102</v>
      </c>
      <c r="E3365" s="535" t="s">
        <v>4627</v>
      </c>
      <c r="F3365" s="699" t="s">
        <v>7998</v>
      </c>
      <c r="G3365" s="715" t="s">
        <v>8568</v>
      </c>
      <c r="H3365" s="723">
        <v>1</v>
      </c>
      <c r="I3365" s="684">
        <v>2.1</v>
      </c>
      <c r="J3365" s="684">
        <v>7.8959999999999999</v>
      </c>
      <c r="K3365" s="684" t="s">
        <v>9173</v>
      </c>
      <c r="L3365" s="445">
        <v>32535.481643483294</v>
      </c>
      <c r="M3365" s="446">
        <f>L3365*ЗМІСТ!$E$13/1000*1.2</f>
        <v>2051.8124086875673</v>
      </c>
      <c r="N3365" s="874"/>
      <c r="O3365" s="875"/>
      <c r="P3365" s="1033"/>
      <c r="Q3365" s="887"/>
      <c r="R3365" s="672"/>
      <c r="S3365" s="670"/>
      <c r="T3365" s="671"/>
      <c r="U3365" s="425"/>
      <c r="V3365" s="697"/>
      <c r="W3365" s="697"/>
    </row>
    <row r="3366" spans="1:23" s="696" customFormat="1" ht="13.5" customHeight="1" outlineLevel="1">
      <c r="A3366" s="425"/>
      <c r="B3366" s="170">
        <f t="shared" si="53"/>
        <v>3359</v>
      </c>
      <c r="C3366" s="466"/>
      <c r="D3366" s="47">
        <v>8595568917119</v>
      </c>
      <c r="E3366" s="535" t="s">
        <v>4628</v>
      </c>
      <c r="F3366" s="699" t="s">
        <v>7999</v>
      </c>
      <c r="G3366" s="715" t="s">
        <v>8568</v>
      </c>
      <c r="H3366" s="723">
        <v>1</v>
      </c>
      <c r="I3366" s="684">
        <v>2.33</v>
      </c>
      <c r="J3366" s="684">
        <v>9.016</v>
      </c>
      <c r="K3366" s="684" t="s">
        <v>9173</v>
      </c>
      <c r="L3366" s="445">
        <v>36520.179092685241</v>
      </c>
      <c r="M3366" s="446">
        <f>L3366*ЗМІСТ!$E$13/1000*1.2</f>
        <v>2303.1027310724471</v>
      </c>
      <c r="N3366" s="874"/>
      <c r="O3366" s="875"/>
      <c r="P3366" s="1033"/>
      <c r="Q3366" s="887"/>
      <c r="R3366" s="672"/>
      <c r="S3366" s="670"/>
      <c r="T3366" s="671"/>
      <c r="U3366" s="425"/>
      <c r="V3366" s="697"/>
      <c r="W3366" s="697"/>
    </row>
    <row r="3367" spans="1:23" s="696" customFormat="1" ht="13.5" customHeight="1" outlineLevel="1">
      <c r="A3367" s="425"/>
      <c r="B3367" s="170">
        <f t="shared" si="53"/>
        <v>3360</v>
      </c>
      <c r="C3367" s="466"/>
      <c r="D3367" s="47">
        <v>8595568917126</v>
      </c>
      <c r="E3367" s="535" t="s">
        <v>4629</v>
      </c>
      <c r="F3367" s="699" t="s">
        <v>8000</v>
      </c>
      <c r="G3367" s="715" t="s">
        <v>8568</v>
      </c>
      <c r="H3367" s="723">
        <v>1</v>
      </c>
      <c r="I3367" s="684">
        <v>2.56</v>
      </c>
      <c r="J3367" s="684">
        <v>10.135999999999999</v>
      </c>
      <c r="K3367" s="684" t="s">
        <v>9173</v>
      </c>
      <c r="L3367" s="445">
        <v>38870.344749271448</v>
      </c>
      <c r="M3367" s="446">
        <f>L3367*ЗМІСТ!$E$13/1000*1.2</f>
        <v>2451.3132020128942</v>
      </c>
      <c r="N3367" s="874"/>
      <c r="O3367" s="875"/>
      <c r="P3367" s="1033"/>
      <c r="Q3367" s="887"/>
      <c r="R3367" s="672"/>
      <c r="S3367" s="670"/>
      <c r="T3367" s="671"/>
      <c r="U3367" s="425"/>
      <c r="V3367" s="697"/>
      <c r="W3367" s="697"/>
    </row>
    <row r="3368" spans="1:23" s="696" customFormat="1" ht="13.5" customHeight="1" outlineLevel="1">
      <c r="A3368" s="425"/>
      <c r="B3368" s="170">
        <f t="shared" si="53"/>
        <v>3361</v>
      </c>
      <c r="C3368" s="466"/>
      <c r="D3368" s="47">
        <v>8595057640276</v>
      </c>
      <c r="E3368" s="535" t="s">
        <v>4630</v>
      </c>
      <c r="F3368" s="699" t="s">
        <v>8001</v>
      </c>
      <c r="G3368" s="715" t="s">
        <v>8568</v>
      </c>
      <c r="H3368" s="723">
        <v>1</v>
      </c>
      <c r="I3368" s="684">
        <v>6.7</v>
      </c>
      <c r="J3368" s="684">
        <v>16.128</v>
      </c>
      <c r="K3368" s="684" t="s">
        <v>9173</v>
      </c>
      <c r="L3368" s="445">
        <v>95632.738772427416</v>
      </c>
      <c r="M3368" s="446">
        <f>L3368*ЗМІСТ!$E$13/1000*1.2</f>
        <v>6030.9677367061577</v>
      </c>
      <c r="N3368" s="874"/>
      <c r="O3368" s="875"/>
      <c r="P3368" s="1033"/>
      <c r="Q3368" s="887"/>
      <c r="R3368" s="672"/>
      <c r="S3368" s="670"/>
      <c r="T3368" s="671"/>
      <c r="U3368" s="425"/>
      <c r="V3368" s="697"/>
      <c r="W3368" s="697"/>
    </row>
    <row r="3369" spans="1:23" s="696" customFormat="1" ht="13.5" customHeight="1" outlineLevel="1">
      <c r="A3369" s="425"/>
      <c r="B3369" s="170">
        <f t="shared" si="53"/>
        <v>3362</v>
      </c>
      <c r="C3369" s="466"/>
      <c r="D3369" s="47">
        <v>8595057640283</v>
      </c>
      <c r="E3369" s="535" t="s">
        <v>4631</v>
      </c>
      <c r="F3369" s="699" t="s">
        <v>8002</v>
      </c>
      <c r="G3369" s="715" t="s">
        <v>8568</v>
      </c>
      <c r="H3369" s="723">
        <v>1</v>
      </c>
      <c r="I3369" s="684">
        <v>8</v>
      </c>
      <c r="J3369" s="684">
        <v>19.36</v>
      </c>
      <c r="K3369" s="684" t="s">
        <v>9173</v>
      </c>
      <c r="L3369" s="445">
        <v>113999.87270964425</v>
      </c>
      <c r="M3369" s="446">
        <f>L3369*ЗМІСТ!$E$13/1000*1.2</f>
        <v>7189.2697325813697</v>
      </c>
      <c r="N3369" s="874"/>
      <c r="O3369" s="875"/>
      <c r="P3369" s="1033"/>
      <c r="Q3369" s="887"/>
      <c r="R3369" s="672"/>
      <c r="S3369" s="670"/>
      <c r="T3369" s="671"/>
      <c r="U3369" s="425"/>
      <c r="V3369" s="697"/>
      <c r="W3369" s="697"/>
    </row>
    <row r="3370" spans="1:23" s="696" customFormat="1" ht="13.5" customHeight="1" outlineLevel="1">
      <c r="A3370" s="425"/>
      <c r="B3370" s="170">
        <f t="shared" si="53"/>
        <v>3363</v>
      </c>
      <c r="C3370" s="466"/>
      <c r="D3370" s="47">
        <v>8595057640290</v>
      </c>
      <c r="E3370" s="535" t="s">
        <v>4632</v>
      </c>
      <c r="F3370" s="699" t="s">
        <v>8003</v>
      </c>
      <c r="G3370" s="715" t="s">
        <v>8568</v>
      </c>
      <c r="H3370" s="723">
        <v>1</v>
      </c>
      <c r="I3370" s="684">
        <v>9.9</v>
      </c>
      <c r="J3370" s="684">
        <v>24.16</v>
      </c>
      <c r="K3370" s="684" t="s">
        <v>9173</v>
      </c>
      <c r="L3370" s="445">
        <v>138979.70407521882</v>
      </c>
      <c r="M3370" s="446">
        <f>L3370*ЗМІСТ!$E$13/1000*1.2</f>
        <v>8764.5938210469467</v>
      </c>
      <c r="N3370" s="874"/>
      <c r="O3370" s="875"/>
      <c r="P3370" s="1033"/>
      <c r="Q3370" s="887"/>
      <c r="R3370" s="672"/>
      <c r="S3370" s="670"/>
      <c r="T3370" s="671"/>
      <c r="U3370" s="425"/>
      <c r="V3370" s="697"/>
      <c r="W3370" s="697"/>
    </row>
    <row r="3371" spans="1:23" s="696" customFormat="1" ht="13.5" customHeight="1" outlineLevel="1">
      <c r="A3371" s="425"/>
      <c r="B3371" s="170">
        <f t="shared" si="53"/>
        <v>3364</v>
      </c>
      <c r="C3371" s="466"/>
      <c r="D3371" s="47">
        <v>8595057640306</v>
      </c>
      <c r="E3371" s="535" t="s">
        <v>4633</v>
      </c>
      <c r="F3371" s="699" t="s">
        <v>8004</v>
      </c>
      <c r="G3371" s="715" t="s">
        <v>8568</v>
      </c>
      <c r="H3371" s="723">
        <v>1</v>
      </c>
      <c r="I3371" s="684">
        <v>12</v>
      </c>
      <c r="J3371" s="684">
        <v>28.96</v>
      </c>
      <c r="K3371" s="684" t="s">
        <v>9173</v>
      </c>
      <c r="L3371" s="445">
        <v>0</v>
      </c>
      <c r="M3371" s="446">
        <f>L3371*ЗМІСТ!$E$13/1000*1.2</f>
        <v>0</v>
      </c>
      <c r="N3371" s="447" t="s">
        <v>3480</v>
      </c>
      <c r="O3371" s="875"/>
      <c r="P3371" s="1033"/>
      <c r="Q3371" s="887"/>
      <c r="R3371" s="672"/>
      <c r="S3371" s="670"/>
      <c r="T3371" s="671"/>
      <c r="U3371" s="425"/>
      <c r="V3371" s="697"/>
      <c r="W3371" s="697"/>
    </row>
    <row r="3372" spans="1:23" s="696" customFormat="1" ht="13.5" customHeight="1" outlineLevel="1">
      <c r="A3372" s="425"/>
      <c r="B3372" s="170">
        <f t="shared" ref="B3372:B3435" si="54">B3371+1</f>
        <v>3365</v>
      </c>
      <c r="C3372" s="466"/>
      <c r="D3372" s="47">
        <v>8595057640221</v>
      </c>
      <c r="E3372" s="535" t="s">
        <v>4634</v>
      </c>
      <c r="F3372" s="699" t="s">
        <v>8005</v>
      </c>
      <c r="G3372" s="715" t="s">
        <v>8568</v>
      </c>
      <c r="H3372" s="723">
        <v>1</v>
      </c>
      <c r="I3372" s="684">
        <v>1.8</v>
      </c>
      <c r="J3372" s="684">
        <v>3.36</v>
      </c>
      <c r="K3372" s="684" t="s">
        <v>9173</v>
      </c>
      <c r="L3372" s="445">
        <v>29096.830872742066</v>
      </c>
      <c r="M3372" s="446">
        <f>L3372*ЗМІСТ!$E$13/1000*1.2</f>
        <v>1834.9578866656659</v>
      </c>
      <c r="N3372" s="874"/>
      <c r="O3372" s="875"/>
      <c r="P3372" s="1033"/>
      <c r="Q3372" s="887"/>
      <c r="R3372" s="672"/>
      <c r="S3372" s="670"/>
      <c r="T3372" s="671"/>
      <c r="U3372" s="425"/>
      <c r="V3372" s="697"/>
      <c r="W3372" s="697"/>
    </row>
    <row r="3373" spans="1:23" s="696" customFormat="1" ht="13.5" customHeight="1" outlineLevel="1">
      <c r="A3373" s="425"/>
      <c r="B3373" s="170">
        <f t="shared" si="54"/>
        <v>3366</v>
      </c>
      <c r="C3373" s="466"/>
      <c r="D3373" s="47">
        <v>8595057640313</v>
      </c>
      <c r="E3373" s="535" t="s">
        <v>4635</v>
      </c>
      <c r="F3373" s="699" t="s">
        <v>8006</v>
      </c>
      <c r="G3373" s="715" t="s">
        <v>8568</v>
      </c>
      <c r="H3373" s="723">
        <v>1</v>
      </c>
      <c r="I3373" s="684">
        <v>13.3</v>
      </c>
      <c r="J3373" s="684">
        <v>32.159999999999997</v>
      </c>
      <c r="K3373" s="684" t="s">
        <v>9173</v>
      </c>
      <c r="L3373" s="445">
        <v>177405.03280878213</v>
      </c>
      <c r="M3373" s="446">
        <f>L3373*ЗМІСТ!$E$13/1000*1.2</f>
        <v>11187.842604247786</v>
      </c>
      <c r="N3373" s="874"/>
      <c r="O3373" s="875"/>
      <c r="P3373" s="1033"/>
      <c r="Q3373" s="887"/>
      <c r="R3373" s="672"/>
      <c r="S3373" s="670"/>
      <c r="T3373" s="671"/>
      <c r="U3373" s="425"/>
      <c r="V3373" s="697"/>
      <c r="W3373" s="697"/>
    </row>
    <row r="3374" spans="1:23" s="696" customFormat="1" ht="13.5" customHeight="1" outlineLevel="1">
      <c r="A3374" s="425"/>
      <c r="B3374" s="170">
        <f t="shared" si="54"/>
        <v>3367</v>
      </c>
      <c r="C3374" s="466"/>
      <c r="D3374" s="47">
        <v>8595057640238</v>
      </c>
      <c r="E3374" s="535" t="s">
        <v>4636</v>
      </c>
      <c r="F3374" s="699" t="s">
        <v>8007</v>
      </c>
      <c r="G3374" s="715" t="s">
        <v>8568</v>
      </c>
      <c r="H3374" s="723">
        <v>1</v>
      </c>
      <c r="I3374" s="684">
        <v>3.05</v>
      </c>
      <c r="J3374" s="684">
        <v>6.56</v>
      </c>
      <c r="K3374" s="684" t="s">
        <v>9173</v>
      </c>
      <c r="L3374" s="445">
        <v>46330.978093952435</v>
      </c>
      <c r="M3374" s="446">
        <f>L3374*ЗМІСТ!$E$13/1000*1.2</f>
        <v>2921.8093895605211</v>
      </c>
      <c r="N3374" s="874"/>
      <c r="O3374" s="875"/>
      <c r="P3374" s="1033"/>
      <c r="Q3374" s="887"/>
      <c r="R3374" s="672"/>
      <c r="S3374" s="670"/>
      <c r="T3374" s="671"/>
      <c r="U3374" s="425"/>
      <c r="V3374" s="697"/>
      <c r="W3374" s="697"/>
    </row>
    <row r="3375" spans="1:23" s="696" customFormat="1" ht="13.5" customHeight="1" outlineLevel="1">
      <c r="A3375" s="425"/>
      <c r="B3375" s="170">
        <f t="shared" si="54"/>
        <v>3368</v>
      </c>
      <c r="C3375" s="466"/>
      <c r="D3375" s="47">
        <v>8595057640245</v>
      </c>
      <c r="E3375" s="535" t="s">
        <v>4637</v>
      </c>
      <c r="F3375" s="699" t="s">
        <v>8008</v>
      </c>
      <c r="G3375" s="715" t="s">
        <v>8568</v>
      </c>
      <c r="H3375" s="723">
        <v>1</v>
      </c>
      <c r="I3375" s="684">
        <v>3.6</v>
      </c>
      <c r="J3375" s="684">
        <v>8.16</v>
      </c>
      <c r="K3375" s="684" t="s">
        <v>9173</v>
      </c>
      <c r="L3375" s="445">
        <v>55928.891055447217</v>
      </c>
      <c r="M3375" s="446">
        <f>L3375*ЗМІСТ!$E$13/1000*1.2</f>
        <v>3527.0906368981541</v>
      </c>
      <c r="N3375" s="874"/>
      <c r="O3375" s="875"/>
      <c r="P3375" s="1033"/>
      <c r="Q3375" s="887"/>
      <c r="R3375" s="672"/>
      <c r="S3375" s="670"/>
      <c r="T3375" s="671"/>
      <c r="U3375" s="425"/>
      <c r="V3375" s="697"/>
      <c r="W3375" s="697"/>
    </row>
    <row r="3376" spans="1:23" s="696" customFormat="1" ht="13.5" customHeight="1" outlineLevel="1">
      <c r="A3376" s="425"/>
      <c r="B3376" s="170">
        <f t="shared" si="54"/>
        <v>3369</v>
      </c>
      <c r="C3376" s="466"/>
      <c r="D3376" s="47">
        <v>8595057640252</v>
      </c>
      <c r="E3376" s="535" t="s">
        <v>4638</v>
      </c>
      <c r="F3376" s="699" t="s">
        <v>8009</v>
      </c>
      <c r="G3376" s="715" t="s">
        <v>8568</v>
      </c>
      <c r="H3376" s="723">
        <v>1</v>
      </c>
      <c r="I3376" s="684">
        <v>4.2</v>
      </c>
      <c r="J3376" s="684">
        <v>9.76</v>
      </c>
      <c r="K3376" s="684" t="s">
        <v>9173</v>
      </c>
      <c r="L3376" s="445">
        <v>64039.007233712713</v>
      </c>
      <c r="M3376" s="446">
        <f>L3376*ЗМІСТ!$E$13/1000*1.2</f>
        <v>4038.5457059457003</v>
      </c>
      <c r="N3376" s="874"/>
      <c r="O3376" s="875"/>
      <c r="P3376" s="1033"/>
      <c r="Q3376" s="887"/>
      <c r="R3376" s="672"/>
      <c r="S3376" s="670"/>
      <c r="T3376" s="671"/>
      <c r="U3376" s="425"/>
      <c r="V3376" s="697"/>
      <c r="W3376" s="697"/>
    </row>
    <row r="3377" spans="1:23" s="696" customFormat="1" ht="13.5" customHeight="1" outlineLevel="1">
      <c r="A3377" s="425"/>
      <c r="B3377" s="170">
        <f t="shared" si="54"/>
        <v>3370</v>
      </c>
      <c r="C3377" s="466"/>
      <c r="D3377" s="47">
        <v>8595057640269</v>
      </c>
      <c r="E3377" s="535" t="s">
        <v>4639</v>
      </c>
      <c r="F3377" s="699" t="s">
        <v>8010</v>
      </c>
      <c r="G3377" s="715" t="s">
        <v>8568</v>
      </c>
      <c r="H3377" s="723">
        <v>1</v>
      </c>
      <c r="I3377" s="684">
        <v>5.5</v>
      </c>
      <c r="J3377" s="684">
        <v>12.928000000000001</v>
      </c>
      <c r="K3377" s="684" t="s">
        <v>9173</v>
      </c>
      <c r="L3377" s="445">
        <v>81262.329742465372</v>
      </c>
      <c r="M3377" s="446">
        <f>L3377*ЗМІСТ!$E$13/1000*1.2</f>
        <v>5124.7145609060772</v>
      </c>
      <c r="N3377" s="874"/>
      <c r="O3377" s="875"/>
      <c r="P3377" s="1033"/>
      <c r="Q3377" s="887"/>
      <c r="R3377" s="672"/>
      <c r="S3377" s="670"/>
      <c r="T3377" s="671"/>
      <c r="U3377" s="425"/>
      <c r="V3377" s="697"/>
      <c r="W3377" s="697"/>
    </row>
    <row r="3378" spans="1:23" s="696" customFormat="1" ht="13.5" customHeight="1" outlineLevel="1">
      <c r="A3378" s="425"/>
      <c r="B3378" s="170">
        <f t="shared" si="54"/>
        <v>3371</v>
      </c>
      <c r="C3378" s="466"/>
      <c r="D3378" s="47">
        <v>8595568916976</v>
      </c>
      <c r="E3378" s="535" t="s">
        <v>4640</v>
      </c>
      <c r="F3378" s="699" t="s">
        <v>8011</v>
      </c>
      <c r="G3378" s="715" t="s">
        <v>8568</v>
      </c>
      <c r="H3378" s="723">
        <v>1</v>
      </c>
      <c r="I3378" s="684">
        <v>4.1414999999999997</v>
      </c>
      <c r="J3378" s="684">
        <v>16.16</v>
      </c>
      <c r="K3378" s="684" t="s">
        <v>9173</v>
      </c>
      <c r="L3378" s="445">
        <v>52922.026093775654</v>
      </c>
      <c r="M3378" s="446">
        <f>L3378*ЗМІСТ!$E$13/1000*1.2</f>
        <v>3337.4661860536926</v>
      </c>
      <c r="N3378" s="874"/>
      <c r="O3378" s="875"/>
      <c r="P3378" s="1033"/>
      <c r="Q3378" s="887"/>
      <c r="R3378" s="672"/>
      <c r="S3378" s="670"/>
      <c r="T3378" s="671"/>
      <c r="U3378" s="425"/>
      <c r="V3378" s="697"/>
      <c r="W3378" s="697"/>
    </row>
    <row r="3379" spans="1:23" s="696" customFormat="1" ht="13.5" customHeight="1" outlineLevel="1">
      <c r="A3379" s="425"/>
      <c r="B3379" s="170">
        <f t="shared" si="54"/>
        <v>3372</v>
      </c>
      <c r="C3379" s="466"/>
      <c r="D3379" s="47">
        <v>8595568916983</v>
      </c>
      <c r="E3379" s="535" t="s">
        <v>4641</v>
      </c>
      <c r="F3379" s="699" t="s">
        <v>8012</v>
      </c>
      <c r="G3379" s="715" t="s">
        <v>8568</v>
      </c>
      <c r="H3379" s="723">
        <v>1</v>
      </c>
      <c r="I3379" s="684">
        <v>4.4802</v>
      </c>
      <c r="J3379" s="684">
        <v>17.696000000000002</v>
      </c>
      <c r="K3379" s="684" t="s">
        <v>9173</v>
      </c>
      <c r="L3379" s="445">
        <v>61162.038837635482</v>
      </c>
      <c r="M3379" s="446">
        <f>L3379*ЗМІСТ!$E$13/1000*1.2</f>
        <v>3857.1130313304297</v>
      </c>
      <c r="N3379" s="874"/>
      <c r="O3379" s="875"/>
      <c r="P3379" s="1033"/>
      <c r="Q3379" s="887"/>
      <c r="R3379" s="672"/>
      <c r="S3379" s="670"/>
      <c r="T3379" s="671"/>
      <c r="U3379" s="425"/>
      <c r="V3379" s="697"/>
      <c r="W3379" s="697"/>
    </row>
    <row r="3380" spans="1:23" s="696" customFormat="1" ht="13.5" customHeight="1" outlineLevel="1">
      <c r="A3380" s="425"/>
      <c r="B3380" s="170">
        <f t="shared" si="54"/>
        <v>3373</v>
      </c>
      <c r="C3380" s="466"/>
      <c r="D3380" s="47">
        <v>8595568916990</v>
      </c>
      <c r="E3380" s="535" t="s">
        <v>4642</v>
      </c>
      <c r="F3380" s="699" t="s">
        <v>8013</v>
      </c>
      <c r="G3380" s="715" t="s">
        <v>8568</v>
      </c>
      <c r="H3380" s="723">
        <v>1</v>
      </c>
      <c r="I3380" s="684">
        <v>4.8189000000000002</v>
      </c>
      <c r="J3380" s="684">
        <v>19.295999999999999</v>
      </c>
      <c r="K3380" s="684" t="s">
        <v>9173</v>
      </c>
      <c r="L3380" s="445">
        <v>65287.457566699028</v>
      </c>
      <c r="M3380" s="446">
        <f>L3380*ЗМІСТ!$E$13/1000*1.2</f>
        <v>4117.2777779930966</v>
      </c>
      <c r="N3380" s="874"/>
      <c r="O3380" s="875"/>
      <c r="P3380" s="1033"/>
      <c r="Q3380" s="887"/>
      <c r="R3380" s="672"/>
      <c r="S3380" s="670"/>
      <c r="T3380" s="671"/>
      <c r="U3380" s="425"/>
      <c r="V3380" s="697"/>
      <c r="W3380" s="697"/>
    </row>
    <row r="3381" spans="1:23" s="696" customFormat="1" ht="13.5" customHeight="1" outlineLevel="1">
      <c r="A3381" s="425"/>
      <c r="B3381" s="170">
        <f t="shared" si="54"/>
        <v>3374</v>
      </c>
      <c r="C3381" s="466"/>
      <c r="D3381" s="47">
        <v>8595568917003</v>
      </c>
      <c r="E3381" s="535" t="s">
        <v>4643</v>
      </c>
      <c r="F3381" s="699" t="s">
        <v>8014</v>
      </c>
      <c r="G3381" s="715" t="s">
        <v>8568</v>
      </c>
      <c r="H3381" s="723">
        <v>1</v>
      </c>
      <c r="I3381" s="684">
        <v>5.835</v>
      </c>
      <c r="J3381" s="684">
        <v>24.16</v>
      </c>
      <c r="K3381" s="684" t="s">
        <v>9173</v>
      </c>
      <c r="L3381" s="445">
        <v>75269.050499946388</v>
      </c>
      <c r="M3381" s="446">
        <f>L3381*ЗМІСТ!$E$13/1000*1.2</f>
        <v>4746.7553576805385</v>
      </c>
      <c r="N3381" s="874"/>
      <c r="O3381" s="875"/>
      <c r="P3381" s="1033"/>
      <c r="Q3381" s="887"/>
      <c r="R3381" s="672"/>
      <c r="S3381" s="670"/>
      <c r="T3381" s="671"/>
      <c r="U3381" s="425"/>
      <c r="V3381" s="697"/>
      <c r="W3381" s="697"/>
    </row>
    <row r="3382" spans="1:23" s="696" customFormat="1" ht="13.5" customHeight="1" outlineLevel="1">
      <c r="A3382" s="425"/>
      <c r="B3382" s="170">
        <f t="shared" si="54"/>
        <v>3375</v>
      </c>
      <c r="C3382" s="466"/>
      <c r="D3382" s="47">
        <v>8595568916884</v>
      </c>
      <c r="E3382" s="535" t="s">
        <v>4644</v>
      </c>
      <c r="F3382" s="699" t="s">
        <v>8015</v>
      </c>
      <c r="G3382" s="715" t="s">
        <v>8568</v>
      </c>
      <c r="H3382" s="723">
        <v>1</v>
      </c>
      <c r="I3382" s="684">
        <v>1.4320999999999999</v>
      </c>
      <c r="J3382" s="684">
        <v>3.36</v>
      </c>
      <c r="K3382" s="684" t="s">
        <v>9173</v>
      </c>
      <c r="L3382" s="445">
        <v>22328.979213101844</v>
      </c>
      <c r="M3382" s="446">
        <f>L3382*ЗМІСТ!$E$13/1000*1.2</f>
        <v>1408.1511724583804</v>
      </c>
      <c r="N3382" s="874"/>
      <c r="O3382" s="875"/>
      <c r="P3382" s="1033"/>
      <c r="Q3382" s="887"/>
      <c r="R3382" s="672"/>
      <c r="S3382" s="670"/>
      <c r="T3382" s="671"/>
      <c r="U3382" s="425"/>
      <c r="V3382" s="697"/>
      <c r="W3382" s="697"/>
    </row>
    <row r="3383" spans="1:23" s="696" customFormat="1" ht="13.5" customHeight="1" outlineLevel="1">
      <c r="A3383" s="425"/>
      <c r="B3383" s="170">
        <f t="shared" si="54"/>
        <v>3376</v>
      </c>
      <c r="C3383" s="466"/>
      <c r="D3383" s="47">
        <v>8595568917010</v>
      </c>
      <c r="E3383" s="535" t="s">
        <v>4645</v>
      </c>
      <c r="F3383" s="699" t="s">
        <v>8016</v>
      </c>
      <c r="G3383" s="715" t="s">
        <v>8568</v>
      </c>
      <c r="H3383" s="723">
        <v>1</v>
      </c>
      <c r="I3383" s="684">
        <v>7.5282999999999998</v>
      </c>
      <c r="J3383" s="684">
        <v>32.159999999999997</v>
      </c>
      <c r="K3383" s="684" t="s">
        <v>9173</v>
      </c>
      <c r="L3383" s="445">
        <v>99977.057270788224</v>
      </c>
      <c r="M3383" s="446">
        <f>L3383*ЗМІСТ!$E$13/1000*1.2</f>
        <v>6304.9371433958249</v>
      </c>
      <c r="N3383" s="874"/>
      <c r="O3383" s="875"/>
      <c r="P3383" s="1033"/>
      <c r="Q3383" s="887"/>
      <c r="R3383" s="672"/>
      <c r="S3383" s="670"/>
      <c r="T3383" s="671"/>
      <c r="U3383" s="425"/>
      <c r="V3383" s="697"/>
      <c r="W3383" s="697"/>
    </row>
    <row r="3384" spans="1:23" s="696" customFormat="1" ht="13.5" customHeight="1" outlineLevel="1">
      <c r="A3384" s="425"/>
      <c r="B3384" s="170">
        <f t="shared" si="54"/>
        <v>3377</v>
      </c>
      <c r="C3384" s="466"/>
      <c r="D3384" s="47">
        <v>8595568916891</v>
      </c>
      <c r="E3384" s="535" t="s">
        <v>4646</v>
      </c>
      <c r="F3384" s="699" t="s">
        <v>8017</v>
      </c>
      <c r="G3384" s="715" t="s">
        <v>8568</v>
      </c>
      <c r="H3384" s="723">
        <v>1</v>
      </c>
      <c r="I3384" s="684">
        <v>1.6013999999999999</v>
      </c>
      <c r="J3384" s="684">
        <v>4.0960000000000001</v>
      </c>
      <c r="K3384" s="684" t="s">
        <v>9173</v>
      </c>
      <c r="L3384" s="445">
        <v>24122.273476960076</v>
      </c>
      <c r="M3384" s="446">
        <f>L3384*ЗМІСТ!$E$13/1000*1.2</f>
        <v>1521.2431949872537</v>
      </c>
      <c r="N3384" s="874"/>
      <c r="O3384" s="875"/>
      <c r="P3384" s="1033"/>
      <c r="Q3384" s="887"/>
      <c r="R3384" s="672"/>
      <c r="S3384" s="670"/>
      <c r="T3384" s="671"/>
      <c r="U3384" s="425"/>
      <c r="V3384" s="697"/>
      <c r="W3384" s="697"/>
    </row>
    <row r="3385" spans="1:23" s="696" customFormat="1" ht="13.5" customHeight="1" outlineLevel="1">
      <c r="A3385" s="425"/>
      <c r="B3385" s="170">
        <f t="shared" si="54"/>
        <v>3378</v>
      </c>
      <c r="C3385" s="466"/>
      <c r="D3385" s="47">
        <v>8595568916907</v>
      </c>
      <c r="E3385" s="535" t="s">
        <v>4647</v>
      </c>
      <c r="F3385" s="699" t="s">
        <v>8018</v>
      </c>
      <c r="G3385" s="715" t="s">
        <v>8568</v>
      </c>
      <c r="H3385" s="723">
        <v>1</v>
      </c>
      <c r="I3385" s="684">
        <v>1.7707999999999999</v>
      </c>
      <c r="J3385" s="684">
        <v>4.8959999999999999</v>
      </c>
      <c r="K3385" s="684" t="s">
        <v>9173</v>
      </c>
      <c r="L3385" s="445">
        <v>26632.404349571203</v>
      </c>
      <c r="M3385" s="446">
        <f>L3385*ЗМІСТ!$E$13/1000*1.2</f>
        <v>1679.5416867166623</v>
      </c>
      <c r="N3385" s="874"/>
      <c r="O3385" s="875"/>
      <c r="P3385" s="1033"/>
      <c r="Q3385" s="887"/>
      <c r="R3385" s="672"/>
      <c r="S3385" s="670"/>
      <c r="T3385" s="671"/>
      <c r="U3385" s="425"/>
      <c r="V3385" s="697"/>
      <c r="W3385" s="697"/>
    </row>
    <row r="3386" spans="1:23" s="696" customFormat="1" ht="13.5" customHeight="1" outlineLevel="1">
      <c r="A3386" s="425"/>
      <c r="B3386" s="170">
        <f t="shared" si="54"/>
        <v>3379</v>
      </c>
      <c r="C3386" s="466"/>
      <c r="D3386" s="47">
        <v>8595568916914</v>
      </c>
      <c r="E3386" s="535" t="s">
        <v>4648</v>
      </c>
      <c r="F3386" s="699" t="s">
        <v>8019</v>
      </c>
      <c r="G3386" s="715" t="s">
        <v>8568</v>
      </c>
      <c r="H3386" s="723">
        <v>1</v>
      </c>
      <c r="I3386" s="684">
        <v>2.1095000000000002</v>
      </c>
      <c r="J3386" s="684">
        <v>6.4960000000000004</v>
      </c>
      <c r="K3386" s="684" t="s">
        <v>9173</v>
      </c>
      <c r="L3386" s="445">
        <v>29927.928348079618</v>
      </c>
      <c r="M3386" s="446">
        <f>L3386*ЗМІСТ!$E$13/1000*1.2</f>
        <v>1887.3700848747571</v>
      </c>
      <c r="N3386" s="874"/>
      <c r="O3386" s="875"/>
      <c r="P3386" s="1033"/>
      <c r="Q3386" s="887"/>
      <c r="R3386" s="672"/>
      <c r="S3386" s="670"/>
      <c r="T3386" s="671"/>
      <c r="U3386" s="425"/>
      <c r="V3386" s="697"/>
      <c r="W3386" s="697"/>
    </row>
    <row r="3387" spans="1:23" s="696" customFormat="1" ht="13.5" customHeight="1" outlineLevel="1">
      <c r="A3387" s="425"/>
      <c r="B3387" s="170">
        <f t="shared" si="54"/>
        <v>3380</v>
      </c>
      <c r="C3387" s="466"/>
      <c r="D3387" s="47">
        <v>8595568916921</v>
      </c>
      <c r="E3387" s="535" t="s">
        <v>4649</v>
      </c>
      <c r="F3387" s="699" t="s">
        <v>8020</v>
      </c>
      <c r="G3387" s="715" t="s">
        <v>8568</v>
      </c>
      <c r="H3387" s="723">
        <v>1</v>
      </c>
      <c r="I3387" s="684">
        <v>2.4481999999999999</v>
      </c>
      <c r="J3387" s="684">
        <v>8.0960000000000001</v>
      </c>
      <c r="K3387" s="684" t="s">
        <v>9173</v>
      </c>
      <c r="L3387" s="445">
        <v>34024.481174301385</v>
      </c>
      <c r="M3387" s="446">
        <f>L3387*ЗМІСТ!$E$13/1000*1.2</f>
        <v>2145.7144368591544</v>
      </c>
      <c r="N3387" s="874"/>
      <c r="O3387" s="875"/>
      <c r="P3387" s="1033"/>
      <c r="Q3387" s="887"/>
      <c r="R3387" s="672"/>
      <c r="S3387" s="670"/>
      <c r="T3387" s="671"/>
      <c r="U3387" s="425"/>
      <c r="V3387" s="697"/>
      <c r="W3387" s="697"/>
    </row>
    <row r="3388" spans="1:23" s="696" customFormat="1" ht="13.5" customHeight="1" outlineLevel="1">
      <c r="A3388" s="425"/>
      <c r="B3388" s="170">
        <f t="shared" si="54"/>
        <v>3381</v>
      </c>
      <c r="C3388" s="466"/>
      <c r="D3388" s="47">
        <v>8595568916938</v>
      </c>
      <c r="E3388" s="535" t="s">
        <v>4650</v>
      </c>
      <c r="F3388" s="699" t="s">
        <v>8021</v>
      </c>
      <c r="G3388" s="715" t="s">
        <v>8568</v>
      </c>
      <c r="H3388" s="723">
        <v>1</v>
      </c>
      <c r="I3388" s="684">
        <v>2.7867000000000002</v>
      </c>
      <c r="J3388" s="684">
        <v>9.6959999999999997</v>
      </c>
      <c r="K3388" s="684" t="s">
        <v>9173</v>
      </c>
      <c r="L3388" s="445">
        <v>38520.345666791058</v>
      </c>
      <c r="M3388" s="446">
        <f>L3388*ЗМІСТ!$E$13/1000*1.2</f>
        <v>2429.2409158752043</v>
      </c>
      <c r="N3388" s="874"/>
      <c r="O3388" s="875"/>
      <c r="P3388" s="1033"/>
      <c r="Q3388" s="887"/>
      <c r="R3388" s="672"/>
      <c r="S3388" s="670"/>
      <c r="T3388" s="671"/>
      <c r="U3388" s="425"/>
      <c r="V3388" s="697"/>
      <c r="W3388" s="697"/>
    </row>
    <row r="3389" spans="1:23" s="696" customFormat="1" ht="13.5" customHeight="1" outlineLevel="1">
      <c r="A3389" s="425"/>
      <c r="B3389" s="170">
        <f t="shared" si="54"/>
        <v>3382</v>
      </c>
      <c r="C3389" s="466"/>
      <c r="D3389" s="47">
        <v>8595568916945</v>
      </c>
      <c r="E3389" s="535" t="s">
        <v>4651</v>
      </c>
      <c r="F3389" s="699" t="s">
        <v>8022</v>
      </c>
      <c r="G3389" s="715" t="s">
        <v>8568</v>
      </c>
      <c r="H3389" s="723">
        <v>1</v>
      </c>
      <c r="I3389" s="684">
        <v>3.1254</v>
      </c>
      <c r="J3389" s="684">
        <v>11.295999999999999</v>
      </c>
      <c r="K3389" s="684" t="s">
        <v>9173</v>
      </c>
      <c r="L3389" s="445">
        <v>43446.793220761559</v>
      </c>
      <c r="M3389" s="446">
        <f>L3389*ЗМІСТ!$E$13/1000*1.2</f>
        <v>2739.9216161871918</v>
      </c>
      <c r="N3389" s="874"/>
      <c r="O3389" s="875"/>
      <c r="P3389" s="1033"/>
      <c r="Q3389" s="887"/>
      <c r="R3389" s="672"/>
      <c r="S3389" s="670"/>
      <c r="T3389" s="671"/>
      <c r="U3389" s="425"/>
      <c r="V3389" s="697"/>
      <c r="W3389" s="697"/>
    </row>
    <row r="3390" spans="1:23" s="696" customFormat="1" ht="13.5" customHeight="1" outlineLevel="1">
      <c r="A3390" s="425"/>
      <c r="B3390" s="170">
        <f t="shared" si="54"/>
        <v>3383</v>
      </c>
      <c r="C3390" s="466"/>
      <c r="D3390" s="47">
        <v>8595568916952</v>
      </c>
      <c r="E3390" s="535" t="s">
        <v>4652</v>
      </c>
      <c r="F3390" s="699" t="s">
        <v>8023</v>
      </c>
      <c r="G3390" s="715" t="s">
        <v>8568</v>
      </c>
      <c r="H3390" s="723">
        <v>1</v>
      </c>
      <c r="I3390" s="684">
        <v>3.4641000000000002</v>
      </c>
      <c r="J3390" s="684">
        <v>12.96</v>
      </c>
      <c r="K3390" s="684" t="s">
        <v>9173</v>
      </c>
      <c r="L3390" s="445">
        <v>48396.092950855425</v>
      </c>
      <c r="M3390" s="446">
        <f>L3390*ЗМІСТ!$E$13/1000*1.2</f>
        <v>3052.0434624778741</v>
      </c>
      <c r="N3390" s="874"/>
      <c r="O3390" s="875"/>
      <c r="P3390" s="1033"/>
      <c r="Q3390" s="887"/>
      <c r="R3390" s="672"/>
      <c r="S3390" s="670"/>
      <c r="T3390" s="671"/>
      <c r="U3390" s="425"/>
      <c r="V3390" s="697"/>
      <c r="W3390" s="697"/>
    </row>
    <row r="3391" spans="1:23" s="696" customFormat="1" ht="13.5" customHeight="1" outlineLevel="1">
      <c r="A3391" s="425"/>
      <c r="B3391" s="170">
        <f t="shared" si="54"/>
        <v>3384</v>
      </c>
      <c r="C3391" s="466"/>
      <c r="D3391" s="47">
        <v>8595568916969</v>
      </c>
      <c r="E3391" s="535" t="s">
        <v>4653</v>
      </c>
      <c r="F3391" s="699" t="s">
        <v>8024</v>
      </c>
      <c r="G3391" s="715" t="s">
        <v>8568</v>
      </c>
      <c r="H3391" s="723">
        <v>1</v>
      </c>
      <c r="I3391" s="684">
        <v>3.8028</v>
      </c>
      <c r="J3391" s="684">
        <v>14.56</v>
      </c>
      <c r="K3391" s="684" t="s">
        <v>9173</v>
      </c>
      <c r="L3391" s="445">
        <v>54414.633858940964</v>
      </c>
      <c r="M3391" s="446">
        <f>L3391*ЗМІСТ!$E$13/1000*1.2</f>
        <v>3431.5957633388357</v>
      </c>
      <c r="N3391" s="874"/>
      <c r="O3391" s="875"/>
      <c r="P3391" s="1033"/>
      <c r="Q3391" s="887"/>
      <c r="R3391" s="672"/>
      <c r="S3391" s="670"/>
      <c r="T3391" s="671"/>
      <c r="U3391" s="425"/>
      <c r="V3391" s="697"/>
      <c r="W3391" s="697"/>
    </row>
    <row r="3392" spans="1:23" s="696" customFormat="1" ht="13.5" customHeight="1" outlineLevel="1">
      <c r="A3392" s="425"/>
      <c r="B3392" s="170">
        <f t="shared" si="54"/>
        <v>3385</v>
      </c>
      <c r="C3392" s="466"/>
      <c r="D3392" s="47">
        <v>8595057664890</v>
      </c>
      <c r="E3392" s="535" t="s">
        <v>4655</v>
      </c>
      <c r="F3392" s="699" t="s">
        <v>8026</v>
      </c>
      <c r="G3392" s="715" t="s">
        <v>8568</v>
      </c>
      <c r="H3392" s="723">
        <v>10</v>
      </c>
      <c r="I3392" s="684">
        <v>0.15890000000000001</v>
      </c>
      <c r="J3392" s="684">
        <v>0.26392500000000002</v>
      </c>
      <c r="K3392" s="684" t="s">
        <v>9173</v>
      </c>
      <c r="L3392" s="445">
        <v>0</v>
      </c>
      <c r="M3392" s="446">
        <f>L3392*ЗМІСТ!$E$13/1000*1.2</f>
        <v>0</v>
      </c>
      <c r="N3392" s="447" t="s">
        <v>3480</v>
      </c>
      <c r="O3392" s="875"/>
      <c r="P3392" s="1033"/>
      <c r="Q3392" s="887"/>
      <c r="R3392" s="672"/>
      <c r="S3392" s="670"/>
      <c r="T3392" s="671"/>
      <c r="U3392" s="425"/>
      <c r="V3392" s="697"/>
      <c r="W3392" s="697"/>
    </row>
    <row r="3393" spans="1:23" s="696" customFormat="1" ht="13.5" customHeight="1" outlineLevel="1">
      <c r="A3393" s="425"/>
      <c r="B3393" s="170">
        <f t="shared" si="54"/>
        <v>3386</v>
      </c>
      <c r="C3393" s="466"/>
      <c r="D3393" s="47">
        <v>8595057664906</v>
      </c>
      <c r="E3393" s="535" t="s">
        <v>4657</v>
      </c>
      <c r="F3393" s="699" t="s">
        <v>8028</v>
      </c>
      <c r="G3393" s="715" t="s">
        <v>8568</v>
      </c>
      <c r="H3393" s="723">
        <v>10</v>
      </c>
      <c r="I3393" s="684">
        <v>0.18210000000000001</v>
      </c>
      <c r="J3393" s="684">
        <v>0.10962</v>
      </c>
      <c r="K3393" s="684" t="s">
        <v>9173</v>
      </c>
      <c r="L3393" s="445">
        <v>0</v>
      </c>
      <c r="M3393" s="446">
        <f>L3393*ЗМІСТ!$E$13/1000*1.2</f>
        <v>0</v>
      </c>
      <c r="N3393" s="447" t="s">
        <v>3480</v>
      </c>
      <c r="O3393" s="875"/>
      <c r="P3393" s="1033"/>
      <c r="Q3393" s="887"/>
      <c r="R3393" s="672"/>
      <c r="S3393" s="670"/>
      <c r="T3393" s="671"/>
      <c r="U3393" s="425"/>
      <c r="V3393" s="697"/>
      <c r="W3393" s="697"/>
    </row>
    <row r="3394" spans="1:23" s="696" customFormat="1" ht="13.5" customHeight="1" outlineLevel="1">
      <c r="A3394" s="425"/>
      <c r="B3394" s="170">
        <f t="shared" si="54"/>
        <v>3387</v>
      </c>
      <c r="C3394" s="466"/>
      <c r="D3394" s="47">
        <v>8595057664913</v>
      </c>
      <c r="E3394" s="535" t="s">
        <v>4659</v>
      </c>
      <c r="F3394" s="699" t="s">
        <v>8030</v>
      </c>
      <c r="G3394" s="715" t="s">
        <v>8568</v>
      </c>
      <c r="H3394" s="723">
        <v>30</v>
      </c>
      <c r="I3394" s="684">
        <v>0.20530000000000001</v>
      </c>
      <c r="J3394" s="684">
        <v>0.17219999999999999</v>
      </c>
      <c r="K3394" s="684" t="s">
        <v>9173</v>
      </c>
      <c r="L3394" s="445">
        <v>0</v>
      </c>
      <c r="M3394" s="446">
        <f>L3394*ЗМІСТ!$E$13/1000*1.2</f>
        <v>0</v>
      </c>
      <c r="N3394" s="447" t="s">
        <v>3480</v>
      </c>
      <c r="O3394" s="875"/>
      <c r="P3394" s="1033"/>
      <c r="Q3394" s="887"/>
      <c r="R3394" s="672"/>
      <c r="S3394" s="670"/>
      <c r="T3394" s="671"/>
      <c r="U3394" s="425"/>
      <c r="V3394" s="697"/>
      <c r="W3394" s="697"/>
    </row>
    <row r="3395" spans="1:23" s="696" customFormat="1" ht="13.5" customHeight="1" outlineLevel="1">
      <c r="A3395" s="425"/>
      <c r="B3395" s="170">
        <f t="shared" si="54"/>
        <v>3388</v>
      </c>
      <c r="C3395" s="466"/>
      <c r="D3395" s="47">
        <v>8595057664920</v>
      </c>
      <c r="E3395" s="535" t="s">
        <v>4661</v>
      </c>
      <c r="F3395" s="699" t="s">
        <v>8032</v>
      </c>
      <c r="G3395" s="715" t="s">
        <v>8568</v>
      </c>
      <c r="H3395" s="723">
        <v>30</v>
      </c>
      <c r="I3395" s="684">
        <v>0.25169999999999998</v>
      </c>
      <c r="J3395" s="684">
        <v>0.17219999999999999</v>
      </c>
      <c r="K3395" s="684" t="s">
        <v>9173</v>
      </c>
      <c r="L3395" s="445">
        <v>0</v>
      </c>
      <c r="M3395" s="446">
        <f>L3395*ЗМІСТ!$E$13/1000*1.2</f>
        <v>0</v>
      </c>
      <c r="N3395" s="447" t="s">
        <v>3480</v>
      </c>
      <c r="O3395" s="875"/>
      <c r="P3395" s="1033"/>
      <c r="Q3395" s="887"/>
      <c r="R3395" s="672"/>
      <c r="S3395" s="670"/>
      <c r="T3395" s="671"/>
      <c r="U3395" s="425"/>
      <c r="V3395" s="697"/>
      <c r="W3395" s="697"/>
    </row>
    <row r="3396" spans="1:23" s="696" customFormat="1" ht="13.5" customHeight="1" outlineLevel="1">
      <c r="A3396" s="425"/>
      <c r="B3396" s="170">
        <f t="shared" si="54"/>
        <v>3389</v>
      </c>
      <c r="C3396" s="466"/>
      <c r="D3396" s="47">
        <v>8595057664869</v>
      </c>
      <c r="E3396" s="535" t="s">
        <v>4663</v>
      </c>
      <c r="F3396" s="699" t="s">
        <v>8034</v>
      </c>
      <c r="G3396" s="715" t="s">
        <v>8568</v>
      </c>
      <c r="H3396" s="723">
        <v>1</v>
      </c>
      <c r="I3396" s="684">
        <v>8.9300000000000004E-2</v>
      </c>
      <c r="J3396" s="684">
        <v>0.22620000000000001</v>
      </c>
      <c r="K3396" s="684" t="s">
        <v>9173</v>
      </c>
      <c r="L3396" s="445">
        <v>0</v>
      </c>
      <c r="M3396" s="446">
        <f>L3396*ЗМІСТ!$E$13/1000*1.2</f>
        <v>0</v>
      </c>
      <c r="N3396" s="447" t="s">
        <v>3480</v>
      </c>
      <c r="O3396" s="875"/>
      <c r="P3396" s="1033"/>
      <c r="Q3396" s="887"/>
      <c r="R3396" s="672"/>
      <c r="S3396" s="670"/>
      <c r="T3396" s="671"/>
      <c r="U3396" s="425"/>
      <c r="V3396" s="697"/>
      <c r="W3396" s="697"/>
    </row>
    <row r="3397" spans="1:23" s="696" customFormat="1" ht="13.5" customHeight="1" outlineLevel="1">
      <c r="A3397" s="425"/>
      <c r="B3397" s="170">
        <f t="shared" si="54"/>
        <v>3390</v>
      </c>
      <c r="C3397" s="466"/>
      <c r="D3397" s="47">
        <v>8595057664937</v>
      </c>
      <c r="E3397" s="535" t="s">
        <v>4665</v>
      </c>
      <c r="F3397" s="699" t="s">
        <v>8036</v>
      </c>
      <c r="G3397" s="715" t="s">
        <v>8568</v>
      </c>
      <c r="H3397" s="723">
        <v>30</v>
      </c>
      <c r="I3397" s="684">
        <v>0.29809999999999998</v>
      </c>
      <c r="J3397" s="684">
        <v>0.27300000000000002</v>
      </c>
      <c r="K3397" s="684" t="s">
        <v>9173</v>
      </c>
      <c r="L3397" s="445">
        <v>0</v>
      </c>
      <c r="M3397" s="446">
        <f>L3397*ЗМІСТ!$E$13/1000*1.2</f>
        <v>0</v>
      </c>
      <c r="N3397" s="447" t="s">
        <v>3480</v>
      </c>
      <c r="O3397" s="875"/>
      <c r="P3397" s="1033"/>
      <c r="Q3397" s="887"/>
      <c r="R3397" s="672"/>
      <c r="S3397" s="670"/>
      <c r="T3397" s="671"/>
      <c r="U3397" s="425"/>
      <c r="V3397" s="697"/>
      <c r="W3397" s="697"/>
    </row>
    <row r="3398" spans="1:23" s="696" customFormat="1" ht="13.5" customHeight="1" outlineLevel="1">
      <c r="A3398" s="425"/>
      <c r="B3398" s="170">
        <f t="shared" si="54"/>
        <v>3391</v>
      </c>
      <c r="C3398" s="466"/>
      <c r="D3398" s="47">
        <v>8595057664944</v>
      </c>
      <c r="E3398" s="535" t="s">
        <v>4667</v>
      </c>
      <c r="F3398" s="699" t="s">
        <v>8038</v>
      </c>
      <c r="G3398" s="715" t="s">
        <v>8568</v>
      </c>
      <c r="H3398" s="723">
        <v>20</v>
      </c>
      <c r="I3398" s="684">
        <v>0.34449999999999997</v>
      </c>
      <c r="J3398" s="684">
        <v>0.40949999999999998</v>
      </c>
      <c r="K3398" s="684" t="s">
        <v>9173</v>
      </c>
      <c r="L3398" s="445">
        <v>0</v>
      </c>
      <c r="M3398" s="446">
        <f>L3398*ЗМІСТ!$E$13/1000*1.2</f>
        <v>0</v>
      </c>
      <c r="N3398" s="447" t="s">
        <v>3480</v>
      </c>
      <c r="O3398" s="875"/>
      <c r="P3398" s="1033"/>
      <c r="Q3398" s="887"/>
      <c r="R3398" s="672"/>
      <c r="S3398" s="670"/>
      <c r="T3398" s="671"/>
      <c r="U3398" s="425"/>
      <c r="V3398" s="697"/>
      <c r="W3398" s="697"/>
    </row>
    <row r="3399" spans="1:23" s="696" customFormat="1" ht="13.5" customHeight="1" outlineLevel="1">
      <c r="A3399" s="425"/>
      <c r="B3399" s="170">
        <f t="shared" si="54"/>
        <v>3392</v>
      </c>
      <c r="C3399" s="466"/>
      <c r="D3399" s="47">
        <v>8595057664951</v>
      </c>
      <c r="E3399" s="535" t="s">
        <v>4669</v>
      </c>
      <c r="F3399" s="699" t="s">
        <v>8040</v>
      </c>
      <c r="G3399" s="715" t="s">
        <v>8568</v>
      </c>
      <c r="H3399" s="723">
        <v>20</v>
      </c>
      <c r="I3399" s="684">
        <v>0.39090000000000003</v>
      </c>
      <c r="J3399" s="684">
        <v>0.50714999999999999</v>
      </c>
      <c r="K3399" s="684" t="s">
        <v>9173</v>
      </c>
      <c r="L3399" s="445">
        <v>0</v>
      </c>
      <c r="M3399" s="446">
        <f>L3399*ЗМІСТ!$E$13/1000*1.2</f>
        <v>0</v>
      </c>
      <c r="N3399" s="447" t="s">
        <v>3480</v>
      </c>
      <c r="O3399" s="875"/>
      <c r="P3399" s="1033"/>
      <c r="Q3399" s="887"/>
      <c r="R3399" s="672"/>
      <c r="S3399" s="670"/>
      <c r="T3399" s="671"/>
      <c r="U3399" s="425"/>
      <c r="V3399" s="697"/>
      <c r="W3399" s="697"/>
    </row>
    <row r="3400" spans="1:23" s="696" customFormat="1" ht="13.5" customHeight="1" outlineLevel="1">
      <c r="A3400" s="425"/>
      <c r="B3400" s="170">
        <f t="shared" si="54"/>
        <v>3393</v>
      </c>
      <c r="C3400" s="466"/>
      <c r="D3400" s="47">
        <v>8595057664968</v>
      </c>
      <c r="E3400" s="535" t="s">
        <v>4671</v>
      </c>
      <c r="F3400" s="699" t="s">
        <v>8042</v>
      </c>
      <c r="G3400" s="715" t="s">
        <v>8568</v>
      </c>
      <c r="H3400" s="723">
        <v>1</v>
      </c>
      <c r="I3400" s="684">
        <v>0.44</v>
      </c>
      <c r="J3400" s="684">
        <v>3.4887000000000001</v>
      </c>
      <c r="K3400" s="684" t="s">
        <v>9173</v>
      </c>
      <c r="L3400" s="445">
        <v>0</v>
      </c>
      <c r="M3400" s="446">
        <f>L3400*ЗМІСТ!$E$13/1000*1.2</f>
        <v>0</v>
      </c>
      <c r="N3400" s="447" t="s">
        <v>3480</v>
      </c>
      <c r="O3400" s="875"/>
      <c r="P3400" s="1033"/>
      <c r="Q3400" s="887"/>
      <c r="R3400" s="672"/>
      <c r="S3400" s="670"/>
      <c r="T3400" s="671"/>
      <c r="U3400" s="425"/>
      <c r="V3400" s="697"/>
      <c r="W3400" s="697"/>
    </row>
    <row r="3401" spans="1:23" s="696" customFormat="1" ht="13.5" customHeight="1" outlineLevel="1">
      <c r="A3401" s="425"/>
      <c r="B3401" s="170">
        <f t="shared" si="54"/>
        <v>3394</v>
      </c>
      <c r="C3401" s="466"/>
      <c r="D3401" s="47">
        <v>8595057664876</v>
      </c>
      <c r="E3401" s="535" t="s">
        <v>4673</v>
      </c>
      <c r="F3401" s="699" t="s">
        <v>8044</v>
      </c>
      <c r="G3401" s="715" t="s">
        <v>8568</v>
      </c>
      <c r="H3401" s="723">
        <v>20</v>
      </c>
      <c r="I3401" s="684">
        <v>0.1125</v>
      </c>
      <c r="J3401" s="684">
        <v>0.13196250000000001</v>
      </c>
      <c r="K3401" s="684" t="s">
        <v>9173</v>
      </c>
      <c r="L3401" s="445">
        <v>0</v>
      </c>
      <c r="M3401" s="446">
        <f>L3401*ЗМІСТ!$E$13/1000*1.2</f>
        <v>0</v>
      </c>
      <c r="N3401" s="447" t="s">
        <v>3480</v>
      </c>
      <c r="O3401" s="875"/>
      <c r="P3401" s="1033"/>
      <c r="Q3401" s="887"/>
      <c r="R3401" s="672"/>
      <c r="S3401" s="670"/>
      <c r="T3401" s="671"/>
      <c r="U3401" s="425"/>
      <c r="V3401" s="697"/>
      <c r="W3401" s="697"/>
    </row>
    <row r="3402" spans="1:23" s="696" customFormat="1" ht="13.5" customHeight="1" outlineLevel="1">
      <c r="A3402" s="425"/>
      <c r="B3402" s="170">
        <f t="shared" si="54"/>
        <v>3395</v>
      </c>
      <c r="C3402" s="466"/>
      <c r="D3402" s="47">
        <v>8595057664883</v>
      </c>
      <c r="E3402" s="535" t="s">
        <v>4675</v>
      </c>
      <c r="F3402" s="699" t="s">
        <v>8046</v>
      </c>
      <c r="G3402" s="715" t="s">
        <v>8568</v>
      </c>
      <c r="H3402" s="723">
        <v>1</v>
      </c>
      <c r="I3402" s="684">
        <v>0.13569999999999999</v>
      </c>
      <c r="J3402" s="684">
        <v>0.66120000000000001</v>
      </c>
      <c r="K3402" s="684" t="s">
        <v>9173</v>
      </c>
      <c r="L3402" s="445">
        <v>0</v>
      </c>
      <c r="M3402" s="446">
        <f>L3402*ЗМІСТ!$E$13/1000*1.2</f>
        <v>0</v>
      </c>
      <c r="N3402" s="447" t="s">
        <v>3480</v>
      </c>
      <c r="O3402" s="875"/>
      <c r="P3402" s="1033"/>
      <c r="Q3402" s="887"/>
      <c r="R3402" s="672"/>
      <c r="S3402" s="670"/>
      <c r="T3402" s="671"/>
      <c r="U3402" s="425"/>
      <c r="V3402" s="697"/>
      <c r="W3402" s="697"/>
    </row>
    <row r="3403" spans="1:23" s="696" customFormat="1" ht="13.5" customHeight="1" outlineLevel="1">
      <c r="A3403" s="425"/>
      <c r="B3403" s="170">
        <f t="shared" si="54"/>
        <v>3396</v>
      </c>
      <c r="C3403" s="466"/>
      <c r="D3403" s="47">
        <v>8595057664999</v>
      </c>
      <c r="E3403" s="535" t="s">
        <v>4677</v>
      </c>
      <c r="F3403" s="699" t="s">
        <v>8048</v>
      </c>
      <c r="G3403" s="715" t="s">
        <v>8568</v>
      </c>
      <c r="H3403" s="723">
        <v>1</v>
      </c>
      <c r="I3403" s="684">
        <v>3.8300000000000001E-2</v>
      </c>
      <c r="J3403" s="684">
        <v>0.21967500000000001</v>
      </c>
      <c r="K3403" s="684" t="s">
        <v>9173</v>
      </c>
      <c r="L3403" s="445">
        <v>0</v>
      </c>
      <c r="M3403" s="446">
        <f>L3403*ЗМІСТ!$E$13/1000*1.2</f>
        <v>0</v>
      </c>
      <c r="N3403" s="447" t="s">
        <v>3480</v>
      </c>
      <c r="O3403" s="875"/>
      <c r="P3403" s="1033"/>
      <c r="Q3403" s="887"/>
      <c r="R3403" s="672"/>
      <c r="S3403" s="670"/>
      <c r="T3403" s="671"/>
      <c r="U3403" s="425"/>
      <c r="V3403" s="697"/>
      <c r="W3403" s="697"/>
    </row>
    <row r="3404" spans="1:23" s="696" customFormat="1" ht="13.5" customHeight="1" outlineLevel="1">
      <c r="A3404" s="425"/>
      <c r="B3404" s="170">
        <f t="shared" si="54"/>
        <v>3397</v>
      </c>
      <c r="C3404" s="466"/>
      <c r="D3404" s="47">
        <v>8595057665002</v>
      </c>
      <c r="E3404" s="535" t="s">
        <v>4679</v>
      </c>
      <c r="F3404" s="699" t="s">
        <v>8050</v>
      </c>
      <c r="G3404" s="715" t="s">
        <v>8568</v>
      </c>
      <c r="H3404" s="723">
        <v>1</v>
      </c>
      <c r="I3404" s="684">
        <v>4.41E-2</v>
      </c>
      <c r="J3404" s="684">
        <v>0.27405000000000002</v>
      </c>
      <c r="K3404" s="684" t="s">
        <v>9173</v>
      </c>
      <c r="L3404" s="445">
        <v>0</v>
      </c>
      <c r="M3404" s="446">
        <f>L3404*ЗМІСТ!$E$13/1000*1.2</f>
        <v>0</v>
      </c>
      <c r="N3404" s="447" t="s">
        <v>3480</v>
      </c>
      <c r="O3404" s="875"/>
      <c r="P3404" s="1033"/>
      <c r="Q3404" s="887"/>
      <c r="R3404" s="672"/>
      <c r="S3404" s="670"/>
      <c r="T3404" s="671"/>
      <c r="U3404" s="425"/>
      <c r="V3404" s="697"/>
      <c r="W3404" s="697"/>
    </row>
    <row r="3405" spans="1:23" s="696" customFormat="1" ht="13.5" customHeight="1" outlineLevel="1">
      <c r="A3405" s="425"/>
      <c r="B3405" s="170">
        <f t="shared" si="54"/>
        <v>3398</v>
      </c>
      <c r="C3405" s="466"/>
      <c r="D3405" s="47">
        <v>8595057665019</v>
      </c>
      <c r="E3405" s="535" t="s">
        <v>4680</v>
      </c>
      <c r="F3405" s="699" t="s">
        <v>8051</v>
      </c>
      <c r="G3405" s="715" t="s">
        <v>8568</v>
      </c>
      <c r="H3405" s="723">
        <v>1</v>
      </c>
      <c r="I3405" s="684">
        <v>4.9000000000000002E-2</v>
      </c>
      <c r="J3405" s="684">
        <v>0.32842500000000002</v>
      </c>
      <c r="K3405" s="684" t="s">
        <v>9173</v>
      </c>
      <c r="L3405" s="445">
        <v>0</v>
      </c>
      <c r="M3405" s="446">
        <f>L3405*ЗМІСТ!$E$13/1000*1.2</f>
        <v>0</v>
      </c>
      <c r="N3405" s="447" t="s">
        <v>3480</v>
      </c>
      <c r="O3405" s="875"/>
      <c r="P3405" s="1033"/>
      <c r="Q3405" s="887"/>
      <c r="R3405" s="672"/>
      <c r="S3405" s="670"/>
      <c r="T3405" s="671"/>
      <c r="U3405" s="425"/>
      <c r="V3405" s="697"/>
      <c r="W3405" s="697"/>
    </row>
    <row r="3406" spans="1:23" s="696" customFormat="1" ht="13.5" customHeight="1" outlineLevel="1">
      <c r="A3406" s="425"/>
      <c r="B3406" s="170">
        <f t="shared" si="54"/>
        <v>3399</v>
      </c>
      <c r="C3406" s="466"/>
      <c r="D3406" s="47">
        <v>8595057665026</v>
      </c>
      <c r="E3406" s="535" t="s">
        <v>4681</v>
      </c>
      <c r="F3406" s="699" t="s">
        <v>8052</v>
      </c>
      <c r="G3406" s="715" t="s">
        <v>8568</v>
      </c>
      <c r="H3406" s="723">
        <v>1</v>
      </c>
      <c r="I3406" s="684">
        <v>6.1499999999999999E-2</v>
      </c>
      <c r="J3406" s="684">
        <v>0.43717499999999998</v>
      </c>
      <c r="K3406" s="684" t="s">
        <v>9173</v>
      </c>
      <c r="L3406" s="445">
        <v>0</v>
      </c>
      <c r="M3406" s="446">
        <f>L3406*ЗМІСТ!$E$13/1000*1.2</f>
        <v>0</v>
      </c>
      <c r="N3406" s="447" t="s">
        <v>3480</v>
      </c>
      <c r="O3406" s="875"/>
      <c r="P3406" s="1033"/>
      <c r="Q3406" s="887"/>
      <c r="R3406" s="672"/>
      <c r="S3406" s="670"/>
      <c r="T3406" s="671"/>
      <c r="U3406" s="425"/>
      <c r="V3406" s="697"/>
      <c r="W3406" s="697"/>
    </row>
    <row r="3407" spans="1:23" s="696" customFormat="1" ht="13.5" customHeight="1" outlineLevel="1">
      <c r="A3407" s="425"/>
      <c r="B3407" s="170">
        <f t="shared" si="54"/>
        <v>3400</v>
      </c>
      <c r="C3407" s="466"/>
      <c r="D3407" s="47">
        <v>8595057664975</v>
      </c>
      <c r="E3407" s="535" t="s">
        <v>4682</v>
      </c>
      <c r="F3407" s="699" t="s">
        <v>8053</v>
      </c>
      <c r="G3407" s="715" t="s">
        <v>8568</v>
      </c>
      <c r="H3407" s="723">
        <v>1</v>
      </c>
      <c r="I3407" s="684">
        <v>2.0899999999999998E-2</v>
      </c>
      <c r="J3407" s="684">
        <v>5.6550000000000003E-2</v>
      </c>
      <c r="K3407" s="684" t="s">
        <v>9173</v>
      </c>
      <c r="L3407" s="445">
        <v>0</v>
      </c>
      <c r="M3407" s="446">
        <f>L3407*ЗМІСТ!$E$13/1000*1.2</f>
        <v>0</v>
      </c>
      <c r="N3407" s="447" t="s">
        <v>3480</v>
      </c>
      <c r="O3407" s="875"/>
      <c r="P3407" s="1033"/>
      <c r="Q3407" s="887"/>
      <c r="R3407" s="672"/>
      <c r="S3407" s="670"/>
      <c r="T3407" s="671"/>
      <c r="U3407" s="425"/>
      <c r="V3407" s="697"/>
      <c r="W3407" s="697"/>
    </row>
    <row r="3408" spans="1:23" s="696" customFormat="1" ht="13.5" customHeight="1" outlineLevel="1">
      <c r="A3408" s="425"/>
      <c r="B3408" s="170">
        <f t="shared" si="54"/>
        <v>3401</v>
      </c>
      <c r="C3408" s="466"/>
      <c r="D3408" s="47">
        <v>8595057665033</v>
      </c>
      <c r="E3408" s="535" t="s">
        <v>4683</v>
      </c>
      <c r="F3408" s="699" t="s">
        <v>8054</v>
      </c>
      <c r="G3408" s="715" t="s">
        <v>8568</v>
      </c>
      <c r="H3408" s="723">
        <v>1</v>
      </c>
      <c r="I3408" s="684">
        <v>7.3099999999999998E-2</v>
      </c>
      <c r="J3408" s="684">
        <v>0.54592499999999999</v>
      </c>
      <c r="K3408" s="684" t="s">
        <v>9173</v>
      </c>
      <c r="L3408" s="445">
        <v>0</v>
      </c>
      <c r="M3408" s="446">
        <f>L3408*ЗМІСТ!$E$13/1000*1.2</f>
        <v>0</v>
      </c>
      <c r="N3408" s="447" t="s">
        <v>3480</v>
      </c>
      <c r="O3408" s="875"/>
      <c r="P3408" s="1033"/>
      <c r="Q3408" s="887"/>
      <c r="R3408" s="672"/>
      <c r="S3408" s="670"/>
      <c r="T3408" s="671"/>
      <c r="U3408" s="425"/>
      <c r="V3408" s="697"/>
      <c r="W3408" s="697"/>
    </row>
    <row r="3409" spans="1:23" s="696" customFormat="1" ht="13.5" customHeight="1" outlineLevel="1">
      <c r="A3409" s="425"/>
      <c r="B3409" s="170">
        <f t="shared" si="54"/>
        <v>3402</v>
      </c>
      <c r="C3409" s="466"/>
      <c r="D3409" s="47">
        <v>8595057665040</v>
      </c>
      <c r="E3409" s="535" t="s">
        <v>4684</v>
      </c>
      <c r="F3409" s="699" t="s">
        <v>8055</v>
      </c>
      <c r="G3409" s="715" t="s">
        <v>8568</v>
      </c>
      <c r="H3409" s="723">
        <v>1</v>
      </c>
      <c r="I3409" s="684">
        <v>8.4699999999999998E-2</v>
      </c>
      <c r="J3409" s="684">
        <v>0.65467500000000001</v>
      </c>
      <c r="K3409" s="684" t="s">
        <v>9173</v>
      </c>
      <c r="L3409" s="445">
        <v>0</v>
      </c>
      <c r="M3409" s="446">
        <f>L3409*ЗМІСТ!$E$13/1000*1.2</f>
        <v>0</v>
      </c>
      <c r="N3409" s="447" t="s">
        <v>3480</v>
      </c>
      <c r="O3409" s="875"/>
      <c r="P3409" s="1033"/>
      <c r="Q3409" s="887"/>
      <c r="R3409" s="672"/>
      <c r="S3409" s="670"/>
      <c r="T3409" s="671"/>
      <c r="U3409" s="425"/>
      <c r="V3409" s="697"/>
      <c r="W3409" s="697"/>
    </row>
    <row r="3410" spans="1:23" s="696" customFormat="1" ht="13.5" customHeight="1" outlineLevel="1">
      <c r="A3410" s="425"/>
      <c r="B3410" s="170">
        <f t="shared" si="54"/>
        <v>3403</v>
      </c>
      <c r="C3410" s="466"/>
      <c r="D3410" s="47">
        <v>8595057665057</v>
      </c>
      <c r="E3410" s="535" t="s">
        <v>4685</v>
      </c>
      <c r="F3410" s="699" t="s">
        <v>8056</v>
      </c>
      <c r="G3410" s="715" t="s">
        <v>8568</v>
      </c>
      <c r="H3410" s="723">
        <v>1</v>
      </c>
      <c r="I3410" s="684">
        <v>9.6299999999999997E-2</v>
      </c>
      <c r="J3410" s="684">
        <v>0.76342500000000002</v>
      </c>
      <c r="K3410" s="684" t="s">
        <v>9173</v>
      </c>
      <c r="L3410" s="445">
        <v>0</v>
      </c>
      <c r="M3410" s="446">
        <f>L3410*ЗМІСТ!$E$13/1000*1.2</f>
        <v>0</v>
      </c>
      <c r="N3410" s="447" t="s">
        <v>3480</v>
      </c>
      <c r="O3410" s="875"/>
      <c r="P3410" s="1033"/>
      <c r="Q3410" s="887"/>
      <c r="R3410" s="672"/>
      <c r="S3410" s="670"/>
      <c r="T3410" s="671"/>
      <c r="U3410" s="425"/>
      <c r="V3410" s="697"/>
      <c r="W3410" s="697"/>
    </row>
    <row r="3411" spans="1:23" s="696" customFormat="1" ht="13.5" customHeight="1" outlineLevel="1">
      <c r="A3411" s="425"/>
      <c r="B3411" s="170">
        <f t="shared" si="54"/>
        <v>3404</v>
      </c>
      <c r="C3411" s="466"/>
      <c r="D3411" s="47">
        <v>8595057665064</v>
      </c>
      <c r="E3411" s="535" t="s">
        <v>4686</v>
      </c>
      <c r="F3411" s="699" t="s">
        <v>8057</v>
      </c>
      <c r="G3411" s="715" t="s">
        <v>8568</v>
      </c>
      <c r="H3411" s="723">
        <v>1</v>
      </c>
      <c r="I3411" s="684">
        <v>0.1079</v>
      </c>
      <c r="J3411" s="684">
        <v>0.87217500000000003</v>
      </c>
      <c r="K3411" s="684" t="s">
        <v>9173</v>
      </c>
      <c r="L3411" s="445">
        <v>0</v>
      </c>
      <c r="M3411" s="446">
        <f>L3411*ЗМІСТ!$E$13/1000*1.2</f>
        <v>0</v>
      </c>
      <c r="N3411" s="447" t="s">
        <v>3480</v>
      </c>
      <c r="O3411" s="875"/>
      <c r="P3411" s="1033"/>
      <c r="Q3411" s="887"/>
      <c r="R3411" s="672"/>
      <c r="S3411" s="670"/>
      <c r="T3411" s="671"/>
      <c r="U3411" s="425"/>
      <c r="V3411" s="697"/>
      <c r="W3411" s="697"/>
    </row>
    <row r="3412" spans="1:23" s="696" customFormat="1" ht="13.5" customHeight="1" outlineLevel="1">
      <c r="A3412" s="425"/>
      <c r="B3412" s="170">
        <f t="shared" si="54"/>
        <v>3405</v>
      </c>
      <c r="C3412" s="466"/>
      <c r="D3412" s="47">
        <v>8595057665286</v>
      </c>
      <c r="E3412" s="535" t="s">
        <v>4687</v>
      </c>
      <c r="F3412" s="699" t="s">
        <v>8058</v>
      </c>
      <c r="G3412" s="715" t="s">
        <v>8568</v>
      </c>
      <c r="H3412" s="723">
        <v>1</v>
      </c>
      <c r="I3412" s="684">
        <v>2.6700000000000002E-2</v>
      </c>
      <c r="J3412" s="684">
        <v>0.110925</v>
      </c>
      <c r="K3412" s="684" t="s">
        <v>9173</v>
      </c>
      <c r="L3412" s="445">
        <v>0</v>
      </c>
      <c r="M3412" s="446">
        <f>L3412*ЗМІСТ!$E$13/1000*1.2</f>
        <v>0</v>
      </c>
      <c r="N3412" s="447" t="s">
        <v>3480</v>
      </c>
      <c r="O3412" s="875"/>
      <c r="P3412" s="1033"/>
      <c r="Q3412" s="887"/>
      <c r="R3412" s="672"/>
      <c r="S3412" s="670"/>
      <c r="T3412" s="671"/>
      <c r="U3412" s="425"/>
      <c r="V3412" s="697"/>
      <c r="W3412" s="697"/>
    </row>
    <row r="3413" spans="1:23" s="696" customFormat="1" ht="13.5" customHeight="1" outlineLevel="1">
      <c r="A3413" s="425"/>
      <c r="B3413" s="170">
        <f t="shared" si="54"/>
        <v>3406</v>
      </c>
      <c r="C3413" s="466"/>
      <c r="D3413" s="47">
        <v>8595057664982</v>
      </c>
      <c r="E3413" s="535" t="s">
        <v>4688</v>
      </c>
      <c r="F3413" s="699" t="s">
        <v>8059</v>
      </c>
      <c r="G3413" s="715" t="s">
        <v>8568</v>
      </c>
      <c r="H3413" s="723">
        <v>1</v>
      </c>
      <c r="I3413" s="684">
        <v>3.2500000000000001E-2</v>
      </c>
      <c r="J3413" s="684">
        <v>0.1653</v>
      </c>
      <c r="K3413" s="684" t="s">
        <v>9173</v>
      </c>
      <c r="L3413" s="445">
        <v>0</v>
      </c>
      <c r="M3413" s="446">
        <f>L3413*ЗМІСТ!$E$13/1000*1.2</f>
        <v>0</v>
      </c>
      <c r="N3413" s="447" t="s">
        <v>3480</v>
      </c>
      <c r="O3413" s="875"/>
      <c r="P3413" s="1033"/>
      <c r="Q3413" s="887"/>
      <c r="R3413" s="672"/>
      <c r="S3413" s="670"/>
      <c r="T3413" s="671"/>
      <c r="U3413" s="425"/>
      <c r="V3413" s="697"/>
      <c r="W3413" s="697"/>
    </row>
    <row r="3414" spans="1:23" s="696" customFormat="1" ht="13.5" customHeight="1" outlineLevel="1">
      <c r="A3414" s="425"/>
      <c r="B3414" s="170">
        <f t="shared" si="54"/>
        <v>3407</v>
      </c>
      <c r="C3414" s="466"/>
      <c r="D3414" s="47">
        <v>8595057650664</v>
      </c>
      <c r="E3414" s="535" t="s">
        <v>4689</v>
      </c>
      <c r="F3414" s="699" t="s">
        <v>8060</v>
      </c>
      <c r="G3414" s="715" t="s">
        <v>8568</v>
      </c>
      <c r="H3414" s="723">
        <v>50</v>
      </c>
      <c r="I3414" s="684">
        <v>7.8899999999999998E-2</v>
      </c>
      <c r="J3414" s="684">
        <v>5.2784999999999999E-2</v>
      </c>
      <c r="K3414" s="684" t="s">
        <v>9173</v>
      </c>
      <c r="L3414" s="445">
        <v>0</v>
      </c>
      <c r="M3414" s="446">
        <f>L3414*ЗМІСТ!$E$13/1000*1.2</f>
        <v>0</v>
      </c>
      <c r="N3414" s="447" t="s">
        <v>3480</v>
      </c>
      <c r="O3414" s="875"/>
      <c r="P3414" s="1033"/>
      <c r="Q3414" s="887"/>
      <c r="R3414" s="672"/>
      <c r="S3414" s="670"/>
      <c r="T3414" s="671"/>
      <c r="U3414" s="425"/>
      <c r="V3414" s="697"/>
      <c r="W3414" s="697"/>
    </row>
    <row r="3415" spans="1:23" s="696" customFormat="1" ht="13.5" customHeight="1" outlineLevel="1">
      <c r="A3415" s="425"/>
      <c r="B3415" s="170">
        <f t="shared" si="54"/>
        <v>3408</v>
      </c>
      <c r="C3415" s="466"/>
      <c r="D3415" s="47">
        <v>8595057665101</v>
      </c>
      <c r="E3415" s="535" t="s">
        <v>4691</v>
      </c>
      <c r="F3415" s="699" t="s">
        <v>8062</v>
      </c>
      <c r="G3415" s="715" t="s">
        <v>8568</v>
      </c>
      <c r="H3415" s="723">
        <v>1</v>
      </c>
      <c r="I3415" s="684">
        <v>9.0499999999999997E-2</v>
      </c>
      <c r="J3415" s="684">
        <v>0.54810000000000003</v>
      </c>
      <c r="K3415" s="684" t="s">
        <v>9173</v>
      </c>
      <c r="L3415" s="445">
        <v>0</v>
      </c>
      <c r="M3415" s="446">
        <f>L3415*ЗМІСТ!$E$13/1000*1.2</f>
        <v>0</v>
      </c>
      <c r="N3415" s="447" t="s">
        <v>3480</v>
      </c>
      <c r="O3415" s="875"/>
      <c r="P3415" s="1033"/>
      <c r="Q3415" s="887"/>
      <c r="R3415" s="672"/>
      <c r="S3415" s="670"/>
      <c r="T3415" s="671"/>
      <c r="U3415" s="425"/>
      <c r="V3415" s="697"/>
      <c r="W3415" s="697"/>
    </row>
    <row r="3416" spans="1:23" s="696" customFormat="1" ht="13.5" customHeight="1" outlineLevel="1">
      <c r="A3416" s="425"/>
      <c r="B3416" s="170">
        <f t="shared" si="54"/>
        <v>3409</v>
      </c>
      <c r="C3416" s="466"/>
      <c r="D3416" s="47">
        <v>8595057665118</v>
      </c>
      <c r="E3416" s="535" t="s">
        <v>4692</v>
      </c>
      <c r="F3416" s="699" t="s">
        <v>8063</v>
      </c>
      <c r="G3416" s="715" t="s">
        <v>8568</v>
      </c>
      <c r="H3416" s="723">
        <v>1</v>
      </c>
      <c r="I3416" s="684">
        <v>0.1021</v>
      </c>
      <c r="J3416" s="684">
        <v>0.65685000000000004</v>
      </c>
      <c r="K3416" s="684" t="s">
        <v>9173</v>
      </c>
      <c r="L3416" s="445">
        <v>0</v>
      </c>
      <c r="M3416" s="446">
        <f>L3416*ЗМІСТ!$E$13/1000*1.2</f>
        <v>0</v>
      </c>
      <c r="N3416" s="447" t="s">
        <v>3480</v>
      </c>
      <c r="O3416" s="875"/>
      <c r="P3416" s="1033"/>
      <c r="Q3416" s="887"/>
      <c r="R3416" s="672"/>
      <c r="S3416" s="670"/>
      <c r="T3416" s="671"/>
      <c r="U3416" s="425"/>
      <c r="V3416" s="697"/>
      <c r="W3416" s="697"/>
    </row>
    <row r="3417" spans="1:23" s="696" customFormat="1" ht="13.5" customHeight="1" outlineLevel="1">
      <c r="A3417" s="425"/>
      <c r="B3417" s="170">
        <f t="shared" si="54"/>
        <v>3410</v>
      </c>
      <c r="C3417" s="466"/>
      <c r="D3417" s="47">
        <v>8595057665125</v>
      </c>
      <c r="E3417" s="535" t="s">
        <v>4693</v>
      </c>
      <c r="F3417" s="699" t="s">
        <v>8064</v>
      </c>
      <c r="G3417" s="715" t="s">
        <v>8568</v>
      </c>
      <c r="H3417" s="723">
        <v>1</v>
      </c>
      <c r="I3417" s="684">
        <v>0.12529999999999999</v>
      </c>
      <c r="J3417" s="684">
        <v>0.87434999999999996</v>
      </c>
      <c r="K3417" s="684" t="s">
        <v>9173</v>
      </c>
      <c r="L3417" s="445">
        <v>0</v>
      </c>
      <c r="M3417" s="446">
        <f>L3417*ЗМІСТ!$E$13/1000*1.2</f>
        <v>0</v>
      </c>
      <c r="N3417" s="447" t="s">
        <v>3480</v>
      </c>
      <c r="O3417" s="875"/>
      <c r="P3417" s="1033"/>
      <c r="Q3417" s="887"/>
      <c r="R3417" s="672"/>
      <c r="S3417" s="670"/>
      <c r="T3417" s="671"/>
      <c r="U3417" s="425"/>
      <c r="V3417" s="697"/>
      <c r="W3417" s="697"/>
    </row>
    <row r="3418" spans="1:23" s="696" customFormat="1" ht="13.5" customHeight="1" outlineLevel="1">
      <c r="A3418" s="425"/>
      <c r="B3418" s="170">
        <f t="shared" si="54"/>
        <v>3411</v>
      </c>
      <c r="C3418" s="466"/>
      <c r="D3418" s="47">
        <v>8595057665071</v>
      </c>
      <c r="E3418" s="535" t="s">
        <v>4694</v>
      </c>
      <c r="F3418" s="699" t="s">
        <v>8065</v>
      </c>
      <c r="G3418" s="715" t="s">
        <v>8568</v>
      </c>
      <c r="H3418" s="723">
        <v>200</v>
      </c>
      <c r="I3418" s="684">
        <v>4.41E-2</v>
      </c>
      <c r="J3418" s="684">
        <v>2.5829999999999999E-2</v>
      </c>
      <c r="K3418" s="684" t="s">
        <v>9173</v>
      </c>
      <c r="L3418" s="445">
        <v>0</v>
      </c>
      <c r="M3418" s="446">
        <f>L3418*ЗМІСТ!$E$13/1000*1.2</f>
        <v>0</v>
      </c>
      <c r="N3418" s="447" t="s">
        <v>3480</v>
      </c>
      <c r="O3418" s="875"/>
      <c r="P3418" s="1033"/>
      <c r="Q3418" s="887"/>
      <c r="R3418" s="672"/>
      <c r="S3418" s="670"/>
      <c r="T3418" s="671"/>
      <c r="U3418" s="425"/>
      <c r="V3418" s="697"/>
      <c r="W3418" s="697"/>
    </row>
    <row r="3419" spans="1:23" s="696" customFormat="1" ht="13.5" customHeight="1" outlineLevel="1">
      <c r="A3419" s="425"/>
      <c r="B3419" s="170">
        <f t="shared" si="54"/>
        <v>3412</v>
      </c>
      <c r="C3419" s="466"/>
      <c r="D3419" s="47">
        <v>8595057665132</v>
      </c>
      <c r="E3419" s="535" t="s">
        <v>4695</v>
      </c>
      <c r="F3419" s="699" t="s">
        <v>8066</v>
      </c>
      <c r="G3419" s="715" t="s">
        <v>8568</v>
      </c>
      <c r="H3419" s="723">
        <v>1</v>
      </c>
      <c r="I3419" s="684">
        <v>0.14849999999999999</v>
      </c>
      <c r="J3419" s="684">
        <v>1.09185</v>
      </c>
      <c r="K3419" s="684" t="s">
        <v>9173</v>
      </c>
      <c r="L3419" s="445">
        <v>0</v>
      </c>
      <c r="M3419" s="446">
        <f>L3419*ЗМІСТ!$E$13/1000*1.2</f>
        <v>0</v>
      </c>
      <c r="N3419" s="447" t="s">
        <v>3480</v>
      </c>
      <c r="O3419" s="875"/>
      <c r="P3419" s="1033"/>
      <c r="Q3419" s="887"/>
      <c r="R3419" s="672"/>
      <c r="S3419" s="670"/>
      <c r="T3419" s="671"/>
      <c r="U3419" s="425"/>
      <c r="V3419" s="697"/>
      <c r="W3419" s="697"/>
    </row>
    <row r="3420" spans="1:23" s="696" customFormat="1" ht="13.5" customHeight="1" outlineLevel="1">
      <c r="A3420" s="425"/>
      <c r="B3420" s="170">
        <f t="shared" si="54"/>
        <v>3413</v>
      </c>
      <c r="C3420" s="466"/>
      <c r="D3420" s="47">
        <v>8595057665149</v>
      </c>
      <c r="E3420" s="535" t="s">
        <v>4696</v>
      </c>
      <c r="F3420" s="699" t="s">
        <v>8067</v>
      </c>
      <c r="G3420" s="715" t="s">
        <v>8568</v>
      </c>
      <c r="H3420" s="723">
        <v>1</v>
      </c>
      <c r="I3420" s="684">
        <v>0.17169999999999999</v>
      </c>
      <c r="J3420" s="684">
        <v>1.30935</v>
      </c>
      <c r="K3420" s="684" t="s">
        <v>9173</v>
      </c>
      <c r="L3420" s="445">
        <v>0</v>
      </c>
      <c r="M3420" s="446">
        <f>L3420*ЗМІСТ!$E$13/1000*1.2</f>
        <v>0</v>
      </c>
      <c r="N3420" s="447" t="s">
        <v>3480</v>
      </c>
      <c r="O3420" s="875"/>
      <c r="P3420" s="1033"/>
      <c r="Q3420" s="887"/>
      <c r="R3420" s="672"/>
      <c r="S3420" s="670"/>
      <c r="T3420" s="671"/>
      <c r="U3420" s="425"/>
      <c r="V3420" s="697"/>
      <c r="W3420" s="697"/>
    </row>
    <row r="3421" spans="1:23" s="696" customFormat="1" ht="13.5" customHeight="1" outlineLevel="1">
      <c r="A3421" s="425"/>
      <c r="B3421" s="170">
        <f t="shared" si="54"/>
        <v>3414</v>
      </c>
      <c r="C3421" s="466"/>
      <c r="D3421" s="47">
        <v>8595057665156</v>
      </c>
      <c r="E3421" s="535" t="s">
        <v>4697</v>
      </c>
      <c r="F3421" s="699" t="s">
        <v>8068</v>
      </c>
      <c r="G3421" s="715" t="s">
        <v>8568</v>
      </c>
      <c r="H3421" s="723">
        <v>1</v>
      </c>
      <c r="I3421" s="684">
        <v>0.19489999999999999</v>
      </c>
      <c r="J3421" s="684">
        <v>1.52685</v>
      </c>
      <c r="K3421" s="684" t="s">
        <v>9173</v>
      </c>
      <c r="L3421" s="445">
        <v>0</v>
      </c>
      <c r="M3421" s="446">
        <f>L3421*ЗМІСТ!$E$13/1000*1.2</f>
        <v>0</v>
      </c>
      <c r="N3421" s="447" t="s">
        <v>3480</v>
      </c>
      <c r="O3421" s="875"/>
      <c r="P3421" s="1033"/>
      <c r="Q3421" s="887"/>
      <c r="R3421" s="672"/>
      <c r="S3421" s="670"/>
      <c r="T3421" s="671"/>
      <c r="U3421" s="425"/>
      <c r="V3421" s="697"/>
      <c r="W3421" s="697"/>
    </row>
    <row r="3422" spans="1:23" s="696" customFormat="1" ht="13.5" customHeight="1" outlineLevel="1">
      <c r="A3422" s="425"/>
      <c r="B3422" s="170">
        <f t="shared" si="54"/>
        <v>3415</v>
      </c>
      <c r="C3422" s="466"/>
      <c r="D3422" s="47">
        <v>8595057665163</v>
      </c>
      <c r="E3422" s="535" t="s">
        <v>4698</v>
      </c>
      <c r="F3422" s="699" t="s">
        <v>8069</v>
      </c>
      <c r="G3422" s="715" t="s">
        <v>8568</v>
      </c>
      <c r="H3422" s="723">
        <v>1</v>
      </c>
      <c r="I3422" s="684">
        <v>0.21809999999999999</v>
      </c>
      <c r="J3422" s="684">
        <v>1.7443500000000001</v>
      </c>
      <c r="K3422" s="684" t="s">
        <v>9173</v>
      </c>
      <c r="L3422" s="445">
        <v>0</v>
      </c>
      <c r="M3422" s="446">
        <f>L3422*ЗМІСТ!$E$13/1000*1.2</f>
        <v>0</v>
      </c>
      <c r="N3422" s="447" t="s">
        <v>3480</v>
      </c>
      <c r="O3422" s="875"/>
      <c r="P3422" s="1033"/>
      <c r="Q3422" s="887"/>
      <c r="R3422" s="672"/>
      <c r="S3422" s="670"/>
      <c r="T3422" s="671"/>
      <c r="U3422" s="425"/>
      <c r="V3422" s="697"/>
      <c r="W3422" s="697"/>
    </row>
    <row r="3423" spans="1:23" s="696" customFormat="1" ht="13.5" customHeight="1" outlineLevel="1">
      <c r="A3423" s="425"/>
      <c r="B3423" s="170">
        <f t="shared" si="54"/>
        <v>3416</v>
      </c>
      <c r="C3423" s="466"/>
      <c r="D3423" s="47">
        <v>8595057665088</v>
      </c>
      <c r="E3423" s="535" t="s">
        <v>4699</v>
      </c>
      <c r="F3423" s="699" t="s">
        <v>8070</v>
      </c>
      <c r="G3423" s="715" t="s">
        <v>8568</v>
      </c>
      <c r="H3423" s="723">
        <v>100</v>
      </c>
      <c r="I3423" s="684">
        <v>5.57E-2</v>
      </c>
      <c r="J3423" s="684">
        <v>5.1659999999999998E-2</v>
      </c>
      <c r="K3423" s="684" t="s">
        <v>9173</v>
      </c>
      <c r="L3423" s="445">
        <v>0</v>
      </c>
      <c r="M3423" s="446">
        <f>L3423*ЗМІСТ!$E$13/1000*1.2</f>
        <v>0</v>
      </c>
      <c r="N3423" s="447" t="s">
        <v>3480</v>
      </c>
      <c r="O3423" s="875"/>
      <c r="P3423" s="1033"/>
      <c r="Q3423" s="887"/>
      <c r="R3423" s="672"/>
      <c r="S3423" s="670"/>
      <c r="T3423" s="671"/>
      <c r="U3423" s="425"/>
      <c r="V3423" s="697"/>
      <c r="W3423" s="697"/>
    </row>
    <row r="3424" spans="1:23" s="696" customFormat="1" ht="13.5" customHeight="1" outlineLevel="1">
      <c r="A3424" s="425"/>
      <c r="B3424" s="170">
        <f t="shared" si="54"/>
        <v>3417</v>
      </c>
      <c r="C3424" s="466"/>
      <c r="D3424" s="47">
        <v>8595057665095</v>
      </c>
      <c r="E3424" s="535" t="s">
        <v>4700</v>
      </c>
      <c r="F3424" s="699" t="s">
        <v>8071</v>
      </c>
      <c r="G3424" s="715" t="s">
        <v>8568</v>
      </c>
      <c r="H3424" s="723">
        <v>1</v>
      </c>
      <c r="I3424" s="684">
        <v>6.7299999999999999E-2</v>
      </c>
      <c r="J3424" s="684">
        <v>0.3306</v>
      </c>
      <c r="K3424" s="684" t="s">
        <v>9173</v>
      </c>
      <c r="L3424" s="445">
        <v>0</v>
      </c>
      <c r="M3424" s="446">
        <f>L3424*ЗМІСТ!$E$13/1000*1.2</f>
        <v>0</v>
      </c>
      <c r="N3424" s="447" t="s">
        <v>3480</v>
      </c>
      <c r="O3424" s="875"/>
      <c r="P3424" s="1033"/>
      <c r="Q3424" s="887"/>
      <c r="R3424" s="672"/>
      <c r="S3424" s="670"/>
      <c r="T3424" s="671"/>
      <c r="U3424" s="425"/>
      <c r="V3424" s="697"/>
      <c r="W3424" s="697"/>
    </row>
    <row r="3425" spans="1:23" s="696" customFormat="1" ht="13.5" customHeight="1" outlineLevel="1">
      <c r="A3425" s="425"/>
      <c r="B3425" s="170">
        <f t="shared" si="54"/>
        <v>3418</v>
      </c>
      <c r="C3425" s="466"/>
      <c r="D3425" s="47">
        <v>8595057665200</v>
      </c>
      <c r="E3425" s="535" t="s">
        <v>4701</v>
      </c>
      <c r="F3425" s="699" t="s">
        <v>8072</v>
      </c>
      <c r="G3425" s="715" t="s">
        <v>8568</v>
      </c>
      <c r="H3425" s="723">
        <v>20</v>
      </c>
      <c r="I3425" s="684">
        <v>0.1195</v>
      </c>
      <c r="J3425" s="684">
        <v>0.13196250000000001</v>
      </c>
      <c r="K3425" s="684" t="s">
        <v>9173</v>
      </c>
      <c r="L3425" s="445">
        <v>0</v>
      </c>
      <c r="M3425" s="446">
        <f>L3425*ЗМІСТ!$E$13/1000*1.2</f>
        <v>0</v>
      </c>
      <c r="N3425" s="447" t="s">
        <v>3480</v>
      </c>
      <c r="O3425" s="875"/>
      <c r="P3425" s="1033"/>
      <c r="Q3425" s="887"/>
      <c r="R3425" s="672"/>
      <c r="S3425" s="670"/>
      <c r="T3425" s="671"/>
      <c r="U3425" s="425"/>
      <c r="V3425" s="697"/>
      <c r="W3425" s="697"/>
    </row>
    <row r="3426" spans="1:23" s="696" customFormat="1" ht="13.5" customHeight="1" outlineLevel="1">
      <c r="A3426" s="425"/>
      <c r="B3426" s="170">
        <f t="shared" si="54"/>
        <v>3419</v>
      </c>
      <c r="C3426" s="466"/>
      <c r="D3426" s="47">
        <v>8595057665217</v>
      </c>
      <c r="E3426" s="535" t="s">
        <v>4702</v>
      </c>
      <c r="F3426" s="699" t="s">
        <v>8073</v>
      </c>
      <c r="G3426" s="715" t="s">
        <v>8568</v>
      </c>
      <c r="H3426" s="723">
        <v>1</v>
      </c>
      <c r="I3426" s="684">
        <v>0.13689999999999999</v>
      </c>
      <c r="J3426" s="684">
        <v>0.82215000000000005</v>
      </c>
      <c r="K3426" s="684" t="s">
        <v>9173</v>
      </c>
      <c r="L3426" s="445">
        <v>0</v>
      </c>
      <c r="M3426" s="446">
        <f>L3426*ЗМІСТ!$E$13/1000*1.2</f>
        <v>0</v>
      </c>
      <c r="N3426" s="447" t="s">
        <v>3480</v>
      </c>
      <c r="O3426" s="875"/>
      <c r="P3426" s="1033"/>
      <c r="Q3426" s="887"/>
      <c r="R3426" s="672"/>
      <c r="S3426" s="670"/>
      <c r="T3426" s="671"/>
      <c r="U3426" s="425"/>
      <c r="V3426" s="697"/>
      <c r="W3426" s="697"/>
    </row>
    <row r="3427" spans="1:23" s="696" customFormat="1" ht="13.5" customHeight="1" outlineLevel="1">
      <c r="A3427" s="425"/>
      <c r="B3427" s="170">
        <f t="shared" si="54"/>
        <v>3420</v>
      </c>
      <c r="C3427" s="466"/>
      <c r="D3427" s="534">
        <v>8595057665224</v>
      </c>
      <c r="E3427" s="536" t="s">
        <v>4703</v>
      </c>
      <c r="F3427" s="699" t="s">
        <v>8074</v>
      </c>
      <c r="G3427" s="715" t="s">
        <v>8568</v>
      </c>
      <c r="H3427" s="723">
        <v>1</v>
      </c>
      <c r="I3427" s="684">
        <v>0.15429999999999999</v>
      </c>
      <c r="J3427" s="684">
        <v>0.98527500000000001</v>
      </c>
      <c r="K3427" s="684" t="s">
        <v>9173</v>
      </c>
      <c r="L3427" s="445">
        <v>0</v>
      </c>
      <c r="M3427" s="446">
        <f>L3427*ЗМІСТ!$E$13/1000*1.2</f>
        <v>0</v>
      </c>
      <c r="N3427" s="447" t="s">
        <v>3480</v>
      </c>
      <c r="O3427" s="875"/>
      <c r="P3427" s="1033"/>
      <c r="Q3427" s="887"/>
      <c r="R3427" s="672"/>
      <c r="S3427" s="670"/>
      <c r="T3427" s="671"/>
      <c r="U3427" s="425"/>
      <c r="V3427" s="697"/>
      <c r="W3427" s="697"/>
    </row>
    <row r="3428" spans="1:23" s="696" customFormat="1" ht="13.5" customHeight="1" outlineLevel="1">
      <c r="A3428" s="425"/>
      <c r="B3428" s="170">
        <f t="shared" si="54"/>
        <v>3421</v>
      </c>
      <c r="C3428" s="466"/>
      <c r="D3428" s="534">
        <v>8595057665231</v>
      </c>
      <c r="E3428" s="536" t="s">
        <v>4704</v>
      </c>
      <c r="F3428" s="699" t="s">
        <v>8075</v>
      </c>
      <c r="G3428" s="715" t="s">
        <v>8568</v>
      </c>
      <c r="H3428" s="723">
        <v>1</v>
      </c>
      <c r="I3428" s="684">
        <v>0.18909999999999999</v>
      </c>
      <c r="J3428" s="684">
        <v>1.3115250000000001</v>
      </c>
      <c r="K3428" s="684" t="s">
        <v>9173</v>
      </c>
      <c r="L3428" s="445">
        <v>0</v>
      </c>
      <c r="M3428" s="446">
        <f>L3428*ЗМІСТ!$E$13/1000*1.2</f>
        <v>0</v>
      </c>
      <c r="N3428" s="447" t="s">
        <v>3480</v>
      </c>
      <c r="O3428" s="875"/>
      <c r="P3428" s="1033"/>
      <c r="Q3428" s="887"/>
      <c r="R3428" s="672"/>
      <c r="S3428" s="670"/>
      <c r="T3428" s="671"/>
      <c r="U3428" s="425"/>
      <c r="V3428" s="697"/>
      <c r="W3428" s="697"/>
    </row>
    <row r="3429" spans="1:23" s="696" customFormat="1" ht="13.5" customHeight="1" outlineLevel="1">
      <c r="A3429" s="425"/>
      <c r="B3429" s="170">
        <f t="shared" si="54"/>
        <v>3422</v>
      </c>
      <c r="C3429" s="466"/>
      <c r="D3429" s="47">
        <v>8595057665170</v>
      </c>
      <c r="E3429" s="535" t="s">
        <v>4705</v>
      </c>
      <c r="F3429" s="699" t="s">
        <v>8076</v>
      </c>
      <c r="G3429" s="715" t="s">
        <v>8568</v>
      </c>
      <c r="H3429" s="723">
        <v>1</v>
      </c>
      <c r="I3429" s="684">
        <v>6.7299999999999999E-2</v>
      </c>
      <c r="J3429" s="684">
        <v>0.16965</v>
      </c>
      <c r="K3429" s="684" t="s">
        <v>9173</v>
      </c>
      <c r="L3429" s="445">
        <v>0</v>
      </c>
      <c r="M3429" s="446">
        <f>L3429*ЗМІСТ!$E$13/1000*1.2</f>
        <v>0</v>
      </c>
      <c r="N3429" s="447" t="s">
        <v>3480</v>
      </c>
      <c r="O3429" s="875"/>
      <c r="P3429" s="1033"/>
      <c r="Q3429" s="887"/>
      <c r="R3429" s="672"/>
      <c r="S3429" s="670"/>
      <c r="T3429" s="671"/>
      <c r="U3429" s="425"/>
      <c r="V3429" s="697"/>
      <c r="W3429" s="697"/>
    </row>
    <row r="3430" spans="1:23" s="696" customFormat="1" ht="13.5" customHeight="1" outlineLevel="1">
      <c r="A3430" s="425"/>
      <c r="B3430" s="170">
        <f t="shared" si="54"/>
        <v>3423</v>
      </c>
      <c r="C3430" s="466"/>
      <c r="D3430" s="534">
        <v>8595057665248</v>
      </c>
      <c r="E3430" s="536" t="s">
        <v>4706</v>
      </c>
      <c r="F3430" s="699" t="s">
        <v>8077</v>
      </c>
      <c r="G3430" s="715" t="s">
        <v>8568</v>
      </c>
      <c r="H3430" s="723">
        <v>1</v>
      </c>
      <c r="I3430" s="684">
        <v>0.22389999999999999</v>
      </c>
      <c r="J3430" s="684">
        <v>1.637775</v>
      </c>
      <c r="K3430" s="684" t="s">
        <v>9173</v>
      </c>
      <c r="L3430" s="445">
        <v>0</v>
      </c>
      <c r="M3430" s="446">
        <f>L3430*ЗМІСТ!$E$13/1000*1.2</f>
        <v>0</v>
      </c>
      <c r="N3430" s="447" t="s">
        <v>3480</v>
      </c>
      <c r="O3430" s="875"/>
      <c r="P3430" s="1033"/>
      <c r="Q3430" s="887"/>
      <c r="R3430" s="672"/>
      <c r="S3430" s="670"/>
      <c r="T3430" s="671"/>
      <c r="U3430" s="425"/>
      <c r="V3430" s="697"/>
      <c r="W3430" s="697"/>
    </row>
    <row r="3431" spans="1:23" s="696" customFormat="1" ht="13.5" customHeight="1" outlineLevel="1">
      <c r="A3431" s="425"/>
      <c r="B3431" s="170">
        <f t="shared" si="54"/>
        <v>3424</v>
      </c>
      <c r="C3431" s="466"/>
      <c r="D3431" s="47">
        <v>8595057665255</v>
      </c>
      <c r="E3431" s="535" t="s">
        <v>4707</v>
      </c>
      <c r="F3431" s="699" t="s">
        <v>8078</v>
      </c>
      <c r="G3431" s="715" t="s">
        <v>8568</v>
      </c>
      <c r="H3431" s="723">
        <v>1</v>
      </c>
      <c r="I3431" s="684">
        <v>0.25800000000000001</v>
      </c>
      <c r="J3431" s="684">
        <v>1.9640249999999999</v>
      </c>
      <c r="K3431" s="684" t="s">
        <v>9173</v>
      </c>
      <c r="L3431" s="445">
        <v>0</v>
      </c>
      <c r="M3431" s="446">
        <f>L3431*ЗМІСТ!$E$13/1000*1.2</f>
        <v>0</v>
      </c>
      <c r="N3431" s="447" t="s">
        <v>3480</v>
      </c>
      <c r="O3431" s="875"/>
      <c r="P3431" s="1033"/>
      <c r="Q3431" s="887"/>
      <c r="R3431" s="672"/>
      <c r="S3431" s="670"/>
      <c r="T3431" s="671"/>
      <c r="U3431" s="425"/>
      <c r="V3431" s="697"/>
      <c r="W3431" s="697"/>
    </row>
    <row r="3432" spans="1:23" s="696" customFormat="1" ht="13.5" customHeight="1" outlineLevel="1">
      <c r="A3432" s="425"/>
      <c r="B3432" s="170">
        <f t="shared" si="54"/>
        <v>3425</v>
      </c>
      <c r="C3432" s="466"/>
      <c r="D3432" s="534">
        <v>8595057665262</v>
      </c>
      <c r="E3432" s="536" t="s">
        <v>4708</v>
      </c>
      <c r="F3432" s="699" t="s">
        <v>8079</v>
      </c>
      <c r="G3432" s="715" t="s">
        <v>8568</v>
      </c>
      <c r="H3432" s="723">
        <v>1</v>
      </c>
      <c r="I3432" s="684">
        <v>0.29349999999999998</v>
      </c>
      <c r="J3432" s="684">
        <v>2.2902749999999998</v>
      </c>
      <c r="K3432" s="684" t="s">
        <v>9173</v>
      </c>
      <c r="L3432" s="445">
        <v>0</v>
      </c>
      <c r="M3432" s="446">
        <f>L3432*ЗМІСТ!$E$13/1000*1.2</f>
        <v>0</v>
      </c>
      <c r="N3432" s="447" t="s">
        <v>3480</v>
      </c>
      <c r="O3432" s="875"/>
      <c r="P3432" s="1033"/>
      <c r="Q3432" s="887"/>
      <c r="R3432" s="672"/>
      <c r="S3432" s="670"/>
      <c r="T3432" s="671"/>
      <c r="U3432" s="425"/>
      <c r="V3432" s="697"/>
      <c r="W3432" s="697"/>
    </row>
    <row r="3433" spans="1:23" s="696" customFormat="1" ht="13.5" customHeight="1" outlineLevel="1">
      <c r="A3433" s="425"/>
      <c r="B3433" s="170">
        <f t="shared" si="54"/>
        <v>3426</v>
      </c>
      <c r="C3433" s="466"/>
      <c r="D3433" s="534">
        <v>8595057665279</v>
      </c>
      <c r="E3433" s="536" t="s">
        <v>4709</v>
      </c>
      <c r="F3433" s="699" t="s">
        <v>8080</v>
      </c>
      <c r="G3433" s="715" t="s">
        <v>8568</v>
      </c>
      <c r="H3433" s="723">
        <v>1</v>
      </c>
      <c r="I3433" s="684">
        <v>0.32829999999999998</v>
      </c>
      <c r="J3433" s="684">
        <v>2.6165250000000002</v>
      </c>
      <c r="K3433" s="684" t="s">
        <v>9173</v>
      </c>
      <c r="L3433" s="445">
        <v>0</v>
      </c>
      <c r="M3433" s="446">
        <f>L3433*ЗМІСТ!$E$13/1000*1.2</f>
        <v>0</v>
      </c>
      <c r="N3433" s="447" t="s">
        <v>3480</v>
      </c>
      <c r="O3433" s="875"/>
      <c r="P3433" s="1033"/>
      <c r="Q3433" s="887"/>
      <c r="R3433" s="672"/>
      <c r="S3433" s="670"/>
      <c r="T3433" s="671"/>
      <c r="U3433" s="425"/>
      <c r="V3433" s="697"/>
      <c r="W3433" s="697"/>
    </row>
    <row r="3434" spans="1:23" s="696" customFormat="1" ht="13.5" customHeight="1" outlineLevel="1">
      <c r="A3434" s="425"/>
      <c r="B3434" s="170">
        <f t="shared" si="54"/>
        <v>3427</v>
      </c>
      <c r="C3434" s="466"/>
      <c r="D3434" s="47">
        <v>8595057665187</v>
      </c>
      <c r="E3434" s="535" t="s">
        <v>4710</v>
      </c>
      <c r="F3434" s="699" t="s">
        <v>8081</v>
      </c>
      <c r="G3434" s="715" t="s">
        <v>8568</v>
      </c>
      <c r="H3434" s="723">
        <v>20</v>
      </c>
      <c r="I3434" s="684">
        <v>8.4699999999999998E-2</v>
      </c>
      <c r="J3434" s="684">
        <v>0.13196250000000001</v>
      </c>
      <c r="K3434" s="684" t="s">
        <v>9173</v>
      </c>
      <c r="L3434" s="445">
        <v>0</v>
      </c>
      <c r="M3434" s="446">
        <f>L3434*ЗМІСТ!$E$13/1000*1.2</f>
        <v>0</v>
      </c>
      <c r="N3434" s="447" t="s">
        <v>3480</v>
      </c>
      <c r="O3434" s="875"/>
      <c r="P3434" s="1033"/>
      <c r="Q3434" s="887"/>
      <c r="R3434" s="672"/>
      <c r="S3434" s="670"/>
      <c r="T3434" s="671"/>
      <c r="U3434" s="425"/>
      <c r="V3434" s="697"/>
      <c r="W3434" s="697"/>
    </row>
    <row r="3435" spans="1:23" s="696" customFormat="1" ht="13.5" customHeight="1" outlineLevel="1">
      <c r="A3435" s="425"/>
      <c r="B3435" s="170">
        <f t="shared" si="54"/>
        <v>3428</v>
      </c>
      <c r="C3435" s="466"/>
      <c r="D3435" s="47">
        <v>8595057665194</v>
      </c>
      <c r="E3435" s="535" t="s">
        <v>4711</v>
      </c>
      <c r="F3435" s="699" t="s">
        <v>8082</v>
      </c>
      <c r="G3435" s="715" t="s">
        <v>8568</v>
      </c>
      <c r="H3435" s="723">
        <v>1</v>
      </c>
      <c r="I3435" s="684">
        <v>0.1021</v>
      </c>
      <c r="J3435" s="684">
        <v>0.49590000000000001</v>
      </c>
      <c r="K3435" s="684" t="s">
        <v>9173</v>
      </c>
      <c r="L3435" s="445">
        <v>0</v>
      </c>
      <c r="M3435" s="446">
        <f>L3435*ЗМІСТ!$E$13/1000*1.2</f>
        <v>0</v>
      </c>
      <c r="N3435" s="447" t="s">
        <v>3480</v>
      </c>
      <c r="O3435" s="875"/>
      <c r="P3435" s="1033"/>
      <c r="Q3435" s="887"/>
      <c r="R3435" s="672"/>
      <c r="S3435" s="670"/>
      <c r="T3435" s="671"/>
      <c r="U3435" s="425"/>
      <c r="V3435" s="697"/>
      <c r="W3435" s="697"/>
    </row>
    <row r="3436" spans="1:23" s="696" customFormat="1" ht="13.5" customHeight="1" outlineLevel="1">
      <c r="A3436" s="425"/>
      <c r="B3436" s="170">
        <f t="shared" ref="B3436:B3499" si="55">B3435+1</f>
        <v>3429</v>
      </c>
      <c r="C3436" s="466"/>
      <c r="D3436" s="47">
        <v>8595057658615</v>
      </c>
      <c r="E3436" s="535" t="s">
        <v>4714</v>
      </c>
      <c r="F3436" s="699" t="s">
        <v>8090</v>
      </c>
      <c r="G3436" s="715" t="s">
        <v>8568</v>
      </c>
      <c r="H3436" s="723">
        <v>10</v>
      </c>
      <c r="I3436" s="684">
        <v>0.505</v>
      </c>
      <c r="J3436" s="684">
        <v>1.4537249999999999</v>
      </c>
      <c r="K3436" s="684" t="s">
        <v>9173</v>
      </c>
      <c r="L3436" s="445">
        <v>10922.621398691968</v>
      </c>
      <c r="M3436" s="446">
        <f>L3436*ЗМІСТ!$E$13/1000*1.2</f>
        <v>688.82244826768647</v>
      </c>
      <c r="N3436" s="874"/>
      <c r="O3436" s="875"/>
      <c r="P3436" s="1033"/>
      <c r="Q3436" s="887"/>
      <c r="R3436" s="672"/>
      <c r="S3436" s="670"/>
      <c r="T3436" s="671"/>
      <c r="U3436" s="425"/>
      <c r="V3436" s="697"/>
      <c r="W3436" s="697"/>
    </row>
    <row r="3437" spans="1:23" s="696" customFormat="1" ht="13.5" customHeight="1" outlineLevel="1">
      <c r="A3437" s="425"/>
      <c r="B3437" s="170">
        <f t="shared" si="55"/>
        <v>3430</v>
      </c>
      <c r="C3437" s="466"/>
      <c r="D3437" s="47">
        <v>8595057658585</v>
      </c>
      <c r="E3437" s="535" t="s">
        <v>4715</v>
      </c>
      <c r="F3437" s="699" t="s">
        <v>8092</v>
      </c>
      <c r="G3437" s="715" t="s">
        <v>8568</v>
      </c>
      <c r="H3437" s="723">
        <v>20</v>
      </c>
      <c r="I3437" s="684">
        <v>0.27100000000000002</v>
      </c>
      <c r="J3437" s="684">
        <v>0.72686249999999997</v>
      </c>
      <c r="K3437" s="684" t="s">
        <v>9173</v>
      </c>
      <c r="L3437" s="445">
        <v>9179.9435866778094</v>
      </c>
      <c r="M3437" s="446">
        <f>L3437*ЗМІСТ!$E$13/1000*1.2</f>
        <v>578.92249355927549</v>
      </c>
      <c r="N3437" s="874"/>
      <c r="O3437" s="875"/>
      <c r="P3437" s="1033"/>
      <c r="Q3437" s="887"/>
      <c r="R3437" s="672"/>
      <c r="S3437" s="670"/>
      <c r="T3437" s="671"/>
      <c r="U3437" s="425"/>
      <c r="V3437" s="697"/>
      <c r="W3437" s="697"/>
    </row>
    <row r="3438" spans="1:23" s="696" customFormat="1" ht="13.5" customHeight="1" outlineLevel="1">
      <c r="A3438" s="425"/>
      <c r="B3438" s="170">
        <f t="shared" si="55"/>
        <v>3431</v>
      </c>
      <c r="C3438" s="466"/>
      <c r="D3438" s="47">
        <v>8595057658592</v>
      </c>
      <c r="E3438" s="535" t="s">
        <v>4716</v>
      </c>
      <c r="F3438" s="699" t="s">
        <v>8094</v>
      </c>
      <c r="G3438" s="715" t="s">
        <v>8568</v>
      </c>
      <c r="H3438" s="723">
        <v>10</v>
      </c>
      <c r="I3438" s="684">
        <v>0.34100000000000003</v>
      </c>
      <c r="J3438" s="684">
        <v>1.4537249999999999</v>
      </c>
      <c r="K3438" s="684" t="s">
        <v>9173</v>
      </c>
      <c r="L3438" s="445">
        <v>9611.6362931853364</v>
      </c>
      <c r="M3438" s="446">
        <f>L3438*ЗМІСТ!$E$13/1000*1.2</f>
        <v>606.14669333163306</v>
      </c>
      <c r="N3438" s="874"/>
      <c r="O3438" s="875"/>
      <c r="P3438" s="1033"/>
      <c r="Q3438" s="887"/>
      <c r="R3438" s="672"/>
      <c r="S3438" s="670"/>
      <c r="T3438" s="671"/>
      <c r="U3438" s="425"/>
      <c r="V3438" s="697"/>
      <c r="W3438" s="697"/>
    </row>
    <row r="3439" spans="1:23" s="696" customFormat="1" ht="13.5" customHeight="1" outlineLevel="1">
      <c r="A3439" s="425"/>
      <c r="B3439" s="170">
        <f t="shared" si="55"/>
        <v>3432</v>
      </c>
      <c r="C3439" s="466"/>
      <c r="D3439" s="47">
        <v>8595057658608</v>
      </c>
      <c r="E3439" s="535" t="s">
        <v>4717</v>
      </c>
      <c r="F3439" s="699" t="s">
        <v>8096</v>
      </c>
      <c r="G3439" s="715" t="s">
        <v>8568</v>
      </c>
      <c r="H3439" s="723">
        <v>10</v>
      </c>
      <c r="I3439" s="684">
        <v>0.41899999999999998</v>
      </c>
      <c r="J3439" s="684">
        <v>1.4537249999999999</v>
      </c>
      <c r="K3439" s="684" t="s">
        <v>9173</v>
      </c>
      <c r="L3439" s="445">
        <v>11290.864581413785</v>
      </c>
      <c r="M3439" s="446">
        <f>L3439*ЗМІСТ!$E$13/1000*1.2</f>
        <v>712.045277423946</v>
      </c>
      <c r="N3439" s="874"/>
      <c r="O3439" s="875"/>
      <c r="P3439" s="1033"/>
      <c r="Q3439" s="887"/>
      <c r="R3439" s="672"/>
      <c r="S3439" s="670"/>
      <c r="T3439" s="671"/>
      <c r="U3439" s="425"/>
      <c r="V3439" s="697"/>
      <c r="W3439" s="697"/>
    </row>
    <row r="3440" spans="1:23" s="696" customFormat="1" ht="13.5" customHeight="1" outlineLevel="1">
      <c r="A3440" s="425"/>
      <c r="B3440" s="170">
        <f t="shared" si="55"/>
        <v>3433</v>
      </c>
      <c r="C3440" s="466"/>
      <c r="D3440" s="47">
        <v>8595057665712</v>
      </c>
      <c r="E3440" s="535" t="s">
        <v>4718</v>
      </c>
      <c r="F3440" s="699" t="s">
        <v>8098</v>
      </c>
      <c r="G3440" s="715" t="s">
        <v>8568</v>
      </c>
      <c r="H3440" s="723">
        <v>100</v>
      </c>
      <c r="I3440" s="684">
        <v>0.02</v>
      </c>
      <c r="J3440" s="684">
        <v>1.41488E-2</v>
      </c>
      <c r="K3440" s="684" t="s">
        <v>9173</v>
      </c>
      <c r="L3440" s="445">
        <v>2293.4378543394259</v>
      </c>
      <c r="M3440" s="446">
        <f>L3440*ЗМІСТ!$E$13/1000*1.2</f>
        <v>144.63299789600487</v>
      </c>
      <c r="N3440" s="874"/>
      <c r="O3440" s="875"/>
      <c r="P3440" s="1033"/>
      <c r="Q3440" s="887"/>
      <c r="R3440" s="672"/>
      <c r="S3440" s="670"/>
      <c r="T3440" s="671"/>
      <c r="U3440" s="425"/>
      <c r="V3440" s="697"/>
      <c r="W3440" s="697"/>
    </row>
    <row r="3441" spans="1:23" s="696" customFormat="1" ht="13.5" customHeight="1" outlineLevel="1">
      <c r="A3441" s="425"/>
      <c r="B3441" s="170">
        <f t="shared" si="55"/>
        <v>3434</v>
      </c>
      <c r="C3441" s="466"/>
      <c r="D3441" s="47">
        <v>8595057663459</v>
      </c>
      <c r="E3441" s="535" t="s">
        <v>4720</v>
      </c>
      <c r="F3441" s="699" t="s">
        <v>8102</v>
      </c>
      <c r="G3441" s="715" t="s">
        <v>8568</v>
      </c>
      <c r="H3441" s="723">
        <v>1</v>
      </c>
      <c r="I3441" s="684">
        <v>2.1541000000000001</v>
      </c>
      <c r="J3441" s="684">
        <v>22.449034999999999</v>
      </c>
      <c r="K3441" s="684" t="s">
        <v>9173</v>
      </c>
      <c r="L3441" s="445">
        <v>28514.774287530061</v>
      </c>
      <c r="M3441" s="446">
        <f>L3441*ЗМІСТ!$E$13/1000*1.2</f>
        <v>1798.2511633049098</v>
      </c>
      <c r="N3441" s="874"/>
      <c r="O3441" s="875"/>
      <c r="P3441" s="1033"/>
      <c r="Q3441" s="887"/>
      <c r="R3441" s="672"/>
      <c r="S3441" s="670"/>
      <c r="T3441" s="671"/>
      <c r="U3441" s="425"/>
      <c r="V3441" s="697"/>
      <c r="W3441" s="697"/>
    </row>
    <row r="3442" spans="1:23" s="696" customFormat="1" ht="13.5" customHeight="1" outlineLevel="1">
      <c r="A3442" s="425"/>
      <c r="B3442" s="170">
        <f t="shared" si="55"/>
        <v>3435</v>
      </c>
      <c r="C3442" s="466"/>
      <c r="D3442" s="47">
        <v>8595057663466</v>
      </c>
      <c r="E3442" s="535" t="s">
        <v>4721</v>
      </c>
      <c r="F3442" s="699" t="s">
        <v>8104</v>
      </c>
      <c r="G3442" s="715" t="s">
        <v>8568</v>
      </c>
      <c r="H3442" s="723">
        <v>1</v>
      </c>
      <c r="I3442" s="684">
        <v>2.98</v>
      </c>
      <c r="J3442" s="684">
        <v>27.946034999999998</v>
      </c>
      <c r="K3442" s="684" t="s">
        <v>9173</v>
      </c>
      <c r="L3442" s="445">
        <v>36469.933105886717</v>
      </c>
      <c r="M3442" s="446">
        <f>L3442*ЗМІСТ!$E$13/1000*1.2</f>
        <v>2299.9340262003429</v>
      </c>
      <c r="N3442" s="874"/>
      <c r="O3442" s="875"/>
      <c r="P3442" s="1033"/>
      <c r="Q3442" s="887"/>
      <c r="R3442" s="672"/>
      <c r="S3442" s="670"/>
      <c r="T3442" s="671"/>
      <c r="U3442" s="425"/>
      <c r="V3442" s="697"/>
      <c r="W3442" s="697"/>
    </row>
    <row r="3443" spans="1:23" s="696" customFormat="1" ht="13.5" customHeight="1" outlineLevel="1">
      <c r="A3443" s="425"/>
      <c r="B3443" s="170">
        <f t="shared" si="55"/>
        <v>3436</v>
      </c>
      <c r="C3443" s="466"/>
      <c r="D3443" s="47">
        <v>8595057663473</v>
      </c>
      <c r="E3443" s="535" t="s">
        <v>4722</v>
      </c>
      <c r="F3443" s="699" t="s">
        <v>8106</v>
      </c>
      <c r="G3443" s="715" t="s">
        <v>8568</v>
      </c>
      <c r="H3443" s="723">
        <v>1</v>
      </c>
      <c r="I3443" s="684">
        <v>4.1157000000000004</v>
      </c>
      <c r="J3443" s="684">
        <v>40.665035000000003</v>
      </c>
      <c r="K3443" s="684" t="s">
        <v>9173</v>
      </c>
      <c r="L3443" s="445">
        <v>48182.225695871923</v>
      </c>
      <c r="M3443" s="446">
        <f>L3443*ЗМІСТ!$E$13/1000*1.2</f>
        <v>3038.5561721283548</v>
      </c>
      <c r="N3443" s="874"/>
      <c r="O3443" s="875"/>
      <c r="P3443" s="1033"/>
      <c r="Q3443" s="887"/>
      <c r="R3443" s="672"/>
      <c r="S3443" s="670"/>
      <c r="T3443" s="671"/>
      <c r="U3443" s="425"/>
      <c r="V3443" s="697"/>
      <c r="W3443" s="697"/>
    </row>
    <row r="3444" spans="1:23" s="696" customFormat="1" ht="13.5" customHeight="1" outlineLevel="1">
      <c r="A3444" s="425"/>
      <c r="B3444" s="170">
        <f t="shared" si="55"/>
        <v>3437</v>
      </c>
      <c r="C3444" s="466"/>
      <c r="D3444" s="47">
        <v>8595057663480</v>
      </c>
      <c r="E3444" s="535" t="s">
        <v>4723</v>
      </c>
      <c r="F3444" s="699" t="s">
        <v>8108</v>
      </c>
      <c r="G3444" s="715" t="s">
        <v>8568</v>
      </c>
      <c r="H3444" s="723">
        <v>1</v>
      </c>
      <c r="I3444" s="684">
        <v>5.3406000000000002</v>
      </c>
      <c r="J3444" s="684">
        <v>55.684035000000002</v>
      </c>
      <c r="K3444" s="684" t="s">
        <v>9173</v>
      </c>
      <c r="L3444" s="445">
        <v>61062.699192267355</v>
      </c>
      <c r="M3444" s="446">
        <f>L3444*ЗМІСТ!$E$13/1000*1.2</f>
        <v>3850.8482918292775</v>
      </c>
      <c r="N3444" s="874"/>
      <c r="O3444" s="875"/>
      <c r="P3444" s="1033"/>
      <c r="Q3444" s="887"/>
      <c r="R3444" s="672"/>
      <c r="S3444" s="670"/>
      <c r="T3444" s="671"/>
      <c r="U3444" s="425"/>
      <c r="V3444" s="697"/>
      <c r="W3444" s="697"/>
    </row>
    <row r="3445" spans="1:23" s="696" customFormat="1" ht="13.5" customHeight="1" outlineLevel="1">
      <c r="A3445" s="425"/>
      <c r="B3445" s="170">
        <f t="shared" si="55"/>
        <v>3438</v>
      </c>
      <c r="C3445" s="466"/>
      <c r="D3445" s="47">
        <v>8595057663497</v>
      </c>
      <c r="E3445" s="535" t="s">
        <v>4724</v>
      </c>
      <c r="F3445" s="699" t="s">
        <v>8110</v>
      </c>
      <c r="G3445" s="715" t="s">
        <v>8568</v>
      </c>
      <c r="H3445" s="723">
        <v>1</v>
      </c>
      <c r="I3445" s="684">
        <v>6.9356</v>
      </c>
      <c r="J3445" s="684">
        <v>73.003034999999997</v>
      </c>
      <c r="K3445" s="684" t="s">
        <v>9173</v>
      </c>
      <c r="L3445" s="445">
        <v>82587.162109085664</v>
      </c>
      <c r="M3445" s="446">
        <f>L3445*ЗМІСТ!$E$13/1000*1.2</f>
        <v>5208.2635773014399</v>
      </c>
      <c r="N3445" s="874"/>
      <c r="O3445" s="875"/>
      <c r="P3445" s="1033"/>
      <c r="Q3445" s="887"/>
      <c r="R3445" s="672"/>
      <c r="S3445" s="670"/>
      <c r="T3445" s="671"/>
      <c r="U3445" s="425"/>
      <c r="V3445" s="697"/>
      <c r="W3445" s="697"/>
    </row>
    <row r="3446" spans="1:23" s="696" customFormat="1" ht="13.5" customHeight="1" outlineLevel="1">
      <c r="A3446" s="425"/>
      <c r="B3446" s="170">
        <f t="shared" si="55"/>
        <v>3439</v>
      </c>
      <c r="C3446" s="466"/>
      <c r="D3446" s="47">
        <v>8595057663503</v>
      </c>
      <c r="E3446" s="535" t="s">
        <v>4725</v>
      </c>
      <c r="F3446" s="699" t="s">
        <v>8112</v>
      </c>
      <c r="G3446" s="715" t="s">
        <v>8568</v>
      </c>
      <c r="H3446" s="723">
        <v>1</v>
      </c>
      <c r="I3446" s="684">
        <v>10.1067</v>
      </c>
      <c r="J3446" s="684">
        <v>92.622034999999997</v>
      </c>
      <c r="K3446" s="684" t="s">
        <v>9173</v>
      </c>
      <c r="L3446" s="445">
        <v>101515.67946424802</v>
      </c>
      <c r="M3446" s="446">
        <f>L3446*ЗМІСТ!$E$13/1000*1.2</f>
        <v>6401.9685672246223</v>
      </c>
      <c r="N3446" s="874"/>
      <c r="O3446" s="875"/>
      <c r="P3446" s="1033"/>
      <c r="Q3446" s="887"/>
      <c r="R3446" s="672"/>
      <c r="S3446" s="670"/>
      <c r="T3446" s="671"/>
      <c r="U3446" s="425"/>
      <c r="V3446" s="697"/>
      <c r="W3446" s="697"/>
    </row>
    <row r="3447" spans="1:23" s="696" customFormat="1" ht="13.5" customHeight="1" outlineLevel="1">
      <c r="A3447" s="425"/>
      <c r="B3447" s="170">
        <f t="shared" si="55"/>
        <v>3440</v>
      </c>
      <c r="C3447" s="466"/>
      <c r="D3447" s="47">
        <v>8595057663534</v>
      </c>
      <c r="E3447" s="535" t="s">
        <v>4726</v>
      </c>
      <c r="F3447" s="699" t="s">
        <v>8114</v>
      </c>
      <c r="G3447" s="715" t="s">
        <v>8568</v>
      </c>
      <c r="H3447" s="723">
        <v>1</v>
      </c>
      <c r="I3447" s="684">
        <v>1.1507000000000001</v>
      </c>
      <c r="J3447" s="684">
        <v>6.0963599999999998</v>
      </c>
      <c r="K3447" s="684" t="s">
        <v>9173</v>
      </c>
      <c r="L3447" s="445">
        <v>18561.269168684419</v>
      </c>
      <c r="M3447" s="446">
        <f>L3447*ЗМІСТ!$E$13/1000*1.2</f>
        <v>1170.5449090508471</v>
      </c>
      <c r="N3447" s="874"/>
      <c r="O3447" s="875"/>
      <c r="P3447" s="1033"/>
      <c r="Q3447" s="887"/>
      <c r="R3447" s="672"/>
      <c r="S3447" s="670"/>
      <c r="T3447" s="671"/>
      <c r="U3447" s="425"/>
      <c r="V3447" s="697"/>
      <c r="W3447" s="697"/>
    </row>
    <row r="3448" spans="1:23" s="696" customFormat="1" ht="13.5" customHeight="1" outlineLevel="1">
      <c r="A3448" s="425"/>
      <c r="B3448" s="170">
        <f t="shared" si="55"/>
        <v>3441</v>
      </c>
      <c r="C3448" s="466"/>
      <c r="D3448" s="47">
        <v>8595057663558</v>
      </c>
      <c r="E3448" s="535" t="s">
        <v>4727</v>
      </c>
      <c r="F3448" s="699" t="s">
        <v>8117</v>
      </c>
      <c r="G3448" s="715" t="s">
        <v>8568</v>
      </c>
      <c r="H3448" s="723">
        <v>1</v>
      </c>
      <c r="I3448" s="684">
        <v>2.1959</v>
      </c>
      <c r="J3448" s="684">
        <v>9.7203599999999994</v>
      </c>
      <c r="K3448" s="684" t="s">
        <v>9173</v>
      </c>
      <c r="L3448" s="445">
        <v>28395.921572741419</v>
      </c>
      <c r="M3448" s="446">
        <f>L3448*ЗМІСТ!$E$13/1000*1.2</f>
        <v>1790.7558547159128</v>
      </c>
      <c r="N3448" s="874"/>
      <c r="O3448" s="875"/>
      <c r="P3448" s="1033"/>
      <c r="Q3448" s="887"/>
      <c r="R3448" s="672"/>
      <c r="S3448" s="670"/>
      <c r="T3448" s="671"/>
      <c r="U3448" s="425"/>
      <c r="V3448" s="697"/>
      <c r="W3448" s="697"/>
    </row>
    <row r="3449" spans="1:23" s="696" customFormat="1" ht="13.5" customHeight="1" outlineLevel="1">
      <c r="A3449" s="425"/>
      <c r="B3449" s="170">
        <f t="shared" si="55"/>
        <v>3442</v>
      </c>
      <c r="C3449" s="466"/>
      <c r="D3449" s="47">
        <v>8595057663565</v>
      </c>
      <c r="E3449" s="535" t="s">
        <v>4728</v>
      </c>
      <c r="F3449" s="699" t="s">
        <v>8119</v>
      </c>
      <c r="G3449" s="715" t="s">
        <v>8568</v>
      </c>
      <c r="H3449" s="723">
        <v>1</v>
      </c>
      <c r="I3449" s="684">
        <v>3.2639999999999998</v>
      </c>
      <c r="J3449" s="684">
        <v>14.144360000000001</v>
      </c>
      <c r="K3449" s="684" t="s">
        <v>9173</v>
      </c>
      <c r="L3449" s="445">
        <v>38798.404440401981</v>
      </c>
      <c r="M3449" s="446">
        <f>L3449*ЗМІСТ!$E$13/1000*1.2</f>
        <v>2446.7763698847998</v>
      </c>
      <c r="N3449" s="874"/>
      <c r="O3449" s="875"/>
      <c r="P3449" s="1033"/>
      <c r="Q3449" s="887"/>
      <c r="R3449" s="672"/>
      <c r="S3449" s="670"/>
      <c r="T3449" s="671"/>
      <c r="U3449" s="425"/>
      <c r="V3449" s="697"/>
      <c r="W3449" s="697"/>
    </row>
    <row r="3450" spans="1:23" s="696" customFormat="1" ht="13.5" customHeight="1" outlineLevel="1">
      <c r="A3450" s="425"/>
      <c r="B3450" s="170">
        <f t="shared" si="55"/>
        <v>3443</v>
      </c>
      <c r="C3450" s="466"/>
      <c r="D3450" s="47">
        <v>8595057663510</v>
      </c>
      <c r="E3450" s="535" t="s">
        <v>4729</v>
      </c>
      <c r="F3450" s="699" t="s">
        <v>8122</v>
      </c>
      <c r="G3450" s="715" t="s">
        <v>8568</v>
      </c>
      <c r="H3450" s="723">
        <v>1</v>
      </c>
      <c r="I3450" s="684">
        <v>0.85260000000000002</v>
      </c>
      <c r="J3450" s="684">
        <v>4.5843600000000002</v>
      </c>
      <c r="K3450" s="684" t="s">
        <v>9173</v>
      </c>
      <c r="L3450" s="445">
        <v>16300.343116326321</v>
      </c>
      <c r="M3450" s="446">
        <f>L3450*ЗМІСТ!$E$13/1000*1.2</f>
        <v>1027.9622302331045</v>
      </c>
      <c r="N3450" s="874"/>
      <c r="O3450" s="875"/>
      <c r="P3450" s="1033"/>
      <c r="Q3450" s="887"/>
      <c r="R3450" s="672"/>
      <c r="S3450" s="670"/>
      <c r="T3450" s="671"/>
      <c r="U3450" s="425"/>
      <c r="V3450" s="697"/>
      <c r="W3450" s="697"/>
    </row>
    <row r="3451" spans="1:23" s="696" customFormat="1" ht="13.5" customHeight="1" outlineLevel="1">
      <c r="A3451" s="425"/>
      <c r="B3451" s="170">
        <f t="shared" si="55"/>
        <v>3444</v>
      </c>
      <c r="C3451" s="466"/>
      <c r="D3451" s="47">
        <v>8595057650879</v>
      </c>
      <c r="E3451" s="535" t="s">
        <v>4730</v>
      </c>
      <c r="F3451" s="699" t="s">
        <v>8126</v>
      </c>
      <c r="G3451" s="715" t="s">
        <v>8568</v>
      </c>
      <c r="H3451" s="723">
        <v>1</v>
      </c>
      <c r="I3451" s="684">
        <v>1.3259000000000001</v>
      </c>
      <c r="J3451" s="684">
        <v>9.9065849999999998</v>
      </c>
      <c r="K3451" s="684" t="s">
        <v>9173</v>
      </c>
      <c r="L3451" s="445">
        <v>20779.361749446034</v>
      </c>
      <c r="M3451" s="446">
        <f>L3451*ЗМІСТ!$E$13/1000*1.2</f>
        <v>1310.4263446691846</v>
      </c>
      <c r="N3451" s="874"/>
      <c r="O3451" s="875"/>
      <c r="P3451" s="1033"/>
      <c r="Q3451" s="887"/>
      <c r="R3451" s="672"/>
      <c r="S3451" s="670"/>
      <c r="T3451" s="671"/>
      <c r="U3451" s="425"/>
      <c r="V3451" s="697"/>
      <c r="W3451" s="697"/>
    </row>
    <row r="3452" spans="1:23" s="696" customFormat="1" ht="13.5" customHeight="1" outlineLevel="1">
      <c r="A3452" s="425"/>
      <c r="B3452" s="170">
        <f t="shared" si="55"/>
        <v>3445</v>
      </c>
      <c r="C3452" s="466"/>
      <c r="D3452" s="47">
        <v>8595057663626</v>
      </c>
      <c r="E3452" s="535" t="s">
        <v>4731</v>
      </c>
      <c r="F3452" s="699" t="s">
        <v>8128</v>
      </c>
      <c r="G3452" s="715" t="s">
        <v>8568</v>
      </c>
      <c r="H3452" s="723">
        <v>1</v>
      </c>
      <c r="I3452" s="684">
        <v>1.6616</v>
      </c>
      <c r="J3452" s="684">
        <v>12.688585</v>
      </c>
      <c r="K3452" s="684" t="s">
        <v>9173</v>
      </c>
      <c r="L3452" s="445">
        <v>24873.926011068655</v>
      </c>
      <c r="M3452" s="446">
        <f>L3452*ЗМІСТ!$E$13/1000*1.2</f>
        <v>1568.6452901338716</v>
      </c>
      <c r="N3452" s="874"/>
      <c r="O3452" s="875"/>
      <c r="P3452" s="1033"/>
      <c r="Q3452" s="887"/>
      <c r="R3452" s="672"/>
      <c r="S3452" s="670"/>
      <c r="T3452" s="671"/>
      <c r="U3452" s="425"/>
      <c r="V3452" s="697"/>
      <c r="W3452" s="697"/>
    </row>
    <row r="3453" spans="1:23" s="696" customFormat="1" ht="13.5" customHeight="1" outlineLevel="1">
      <c r="A3453" s="425"/>
      <c r="B3453" s="170">
        <f t="shared" si="55"/>
        <v>3446</v>
      </c>
      <c r="C3453" s="466"/>
      <c r="D3453" s="47">
        <v>8595057650909</v>
      </c>
      <c r="E3453" s="535" t="s">
        <v>4732</v>
      </c>
      <c r="F3453" s="699" t="s">
        <v>8130</v>
      </c>
      <c r="G3453" s="715" t="s">
        <v>8568</v>
      </c>
      <c r="H3453" s="723">
        <v>1</v>
      </c>
      <c r="I3453" s="684">
        <v>2.4163000000000001</v>
      </c>
      <c r="J3453" s="684">
        <v>15.795585000000001</v>
      </c>
      <c r="K3453" s="684" t="s">
        <v>9173</v>
      </c>
      <c r="L3453" s="445">
        <v>32699.668498717918</v>
      </c>
      <c r="M3453" s="446">
        <f>L3453*ЗМІСТ!$E$13/1000*1.2</f>
        <v>2062.166662256187</v>
      </c>
      <c r="N3453" s="874"/>
      <c r="O3453" s="875"/>
      <c r="P3453" s="1033"/>
      <c r="Q3453" s="887"/>
      <c r="R3453" s="672"/>
      <c r="S3453" s="670"/>
      <c r="T3453" s="671"/>
      <c r="U3453" s="425"/>
      <c r="V3453" s="697"/>
      <c r="W3453" s="697"/>
    </row>
    <row r="3454" spans="1:23" s="696" customFormat="1" ht="13.5" customHeight="1" outlineLevel="1">
      <c r="A3454" s="425"/>
      <c r="B3454" s="170">
        <f t="shared" si="55"/>
        <v>3447</v>
      </c>
      <c r="C3454" s="466"/>
      <c r="D3454" s="47">
        <v>8595057663640</v>
      </c>
      <c r="E3454" s="535" t="s">
        <v>4733</v>
      </c>
      <c r="F3454" s="699" t="s">
        <v>8132</v>
      </c>
      <c r="G3454" s="715" t="s">
        <v>8568</v>
      </c>
      <c r="H3454" s="723">
        <v>1</v>
      </c>
      <c r="I3454" s="684">
        <v>3.5078</v>
      </c>
      <c r="J3454" s="684">
        <v>22.984584999999999</v>
      </c>
      <c r="K3454" s="684" t="s">
        <v>9173</v>
      </c>
      <c r="L3454" s="445">
        <v>40219.099132121359</v>
      </c>
      <c r="M3454" s="446">
        <f>L3454*ЗМІСТ!$E$13/1000*1.2</f>
        <v>2536.3708326122405</v>
      </c>
      <c r="N3454" s="874"/>
      <c r="O3454" s="875"/>
      <c r="P3454" s="1033"/>
      <c r="Q3454" s="887"/>
      <c r="R3454" s="672"/>
      <c r="S3454" s="670"/>
      <c r="T3454" s="671"/>
      <c r="U3454" s="425"/>
      <c r="V3454" s="697"/>
      <c r="W3454" s="697"/>
    </row>
    <row r="3455" spans="1:23" s="696" customFormat="1" ht="13.5" customHeight="1" outlineLevel="1">
      <c r="A3455" s="425"/>
      <c r="B3455" s="170">
        <f t="shared" si="55"/>
        <v>3448</v>
      </c>
      <c r="C3455" s="466"/>
      <c r="D3455" s="47">
        <v>8595057663657</v>
      </c>
      <c r="E3455" s="535" t="s">
        <v>4734</v>
      </c>
      <c r="F3455" s="699" t="s">
        <v>8134</v>
      </c>
      <c r="G3455" s="715" t="s">
        <v>8568</v>
      </c>
      <c r="H3455" s="723">
        <v>1</v>
      </c>
      <c r="I3455" s="684">
        <v>4.7850000000000001</v>
      </c>
      <c r="J3455" s="684">
        <v>31.473585</v>
      </c>
      <c r="K3455" s="684" t="s">
        <v>9173</v>
      </c>
      <c r="L3455" s="445">
        <v>55943.766478113022</v>
      </c>
      <c r="M3455" s="446">
        <f>L3455*ЗМІСТ!$E$13/1000*1.2</f>
        <v>3528.0287381730827</v>
      </c>
      <c r="N3455" s="874"/>
      <c r="O3455" s="875"/>
      <c r="P3455" s="1033"/>
      <c r="Q3455" s="887"/>
      <c r="R3455" s="672"/>
      <c r="S3455" s="670"/>
      <c r="T3455" s="671"/>
      <c r="U3455" s="425"/>
      <c r="V3455" s="697"/>
      <c r="W3455" s="697"/>
    </row>
    <row r="3456" spans="1:23" s="696" customFormat="1" ht="13.5" customHeight="1" outlineLevel="1">
      <c r="A3456" s="425"/>
      <c r="B3456" s="170">
        <f t="shared" si="55"/>
        <v>3449</v>
      </c>
      <c r="C3456" s="466"/>
      <c r="D3456" s="47">
        <v>8595057663602</v>
      </c>
      <c r="E3456" s="535" t="s">
        <v>4735</v>
      </c>
      <c r="F3456" s="699" t="s">
        <v>8136</v>
      </c>
      <c r="G3456" s="715" t="s">
        <v>8568</v>
      </c>
      <c r="H3456" s="723">
        <v>1</v>
      </c>
      <c r="I3456" s="684">
        <v>1.0196000000000001</v>
      </c>
      <c r="J3456" s="684">
        <v>7.4495849999999999</v>
      </c>
      <c r="K3456" s="684" t="s">
        <v>9173</v>
      </c>
      <c r="L3456" s="445">
        <v>18415.75695024772</v>
      </c>
      <c r="M3456" s="446">
        <f>L3456*ЗМІСТ!$E$13/1000*1.2</f>
        <v>1161.3683497893101</v>
      </c>
      <c r="N3456" s="874"/>
      <c r="O3456" s="875"/>
      <c r="P3456" s="1033"/>
      <c r="Q3456" s="887"/>
      <c r="R3456" s="672"/>
      <c r="S3456" s="670"/>
      <c r="T3456" s="671"/>
      <c r="U3456" s="425"/>
      <c r="V3456" s="697"/>
      <c r="W3456" s="697"/>
    </row>
    <row r="3457" spans="1:23" s="696" customFormat="1" ht="13.5" customHeight="1" outlineLevel="1">
      <c r="A3457" s="425"/>
      <c r="B3457" s="170">
        <f t="shared" si="55"/>
        <v>3450</v>
      </c>
      <c r="C3457" s="466"/>
      <c r="D3457" s="47">
        <v>8595057663664</v>
      </c>
      <c r="E3457" s="535" t="s">
        <v>4736</v>
      </c>
      <c r="F3457" s="699" t="s">
        <v>8138</v>
      </c>
      <c r="G3457" s="715" t="s">
        <v>8568</v>
      </c>
      <c r="H3457" s="723">
        <v>1</v>
      </c>
      <c r="I3457" s="684">
        <v>6.2385000000000002</v>
      </c>
      <c r="J3457" s="684">
        <v>41.262585000000001</v>
      </c>
      <c r="K3457" s="684" t="s">
        <v>9173</v>
      </c>
      <c r="L3457" s="445">
        <v>74964.144163559715</v>
      </c>
      <c r="M3457" s="446">
        <f>L3457*ЗМІСТ!$E$13/1000*1.2</f>
        <v>4727.5267932676634</v>
      </c>
      <c r="N3457" s="874"/>
      <c r="O3457" s="875"/>
      <c r="P3457" s="1033"/>
      <c r="Q3457" s="887"/>
      <c r="R3457" s="672"/>
      <c r="S3457" s="670"/>
      <c r="T3457" s="671"/>
      <c r="U3457" s="425"/>
      <c r="V3457" s="697"/>
      <c r="W3457" s="697"/>
    </row>
    <row r="3458" spans="1:23" s="696" customFormat="1" ht="13.5" customHeight="1" outlineLevel="1">
      <c r="A3458" s="425"/>
      <c r="B3458" s="170">
        <f t="shared" si="55"/>
        <v>3451</v>
      </c>
      <c r="C3458" s="466"/>
      <c r="D3458" s="47">
        <v>8595057663619</v>
      </c>
      <c r="E3458" s="535" t="s">
        <v>4737</v>
      </c>
      <c r="F3458" s="699" t="s">
        <v>8141</v>
      </c>
      <c r="G3458" s="715" t="s">
        <v>8568</v>
      </c>
      <c r="H3458" s="723">
        <v>1</v>
      </c>
      <c r="I3458" s="684">
        <v>1.1680999999999999</v>
      </c>
      <c r="J3458" s="684">
        <v>8.6374600000000008</v>
      </c>
      <c r="K3458" s="684" t="s">
        <v>9173</v>
      </c>
      <c r="L3458" s="445">
        <v>20024.361549779649</v>
      </c>
      <c r="M3458" s="446">
        <f>L3458*ЗМІСТ!$E$13/1000*1.2</f>
        <v>1262.8131328774559</v>
      </c>
      <c r="N3458" s="874"/>
      <c r="O3458" s="875"/>
      <c r="P3458" s="1033"/>
      <c r="Q3458" s="887"/>
      <c r="R3458" s="672"/>
      <c r="S3458" s="670"/>
      <c r="T3458" s="671"/>
      <c r="U3458" s="425"/>
      <c r="V3458" s="697"/>
      <c r="W3458" s="697"/>
    </row>
    <row r="3459" spans="1:23" s="696" customFormat="1" ht="13.5" customHeight="1" outlineLevel="1">
      <c r="A3459" s="425"/>
      <c r="B3459" s="170">
        <f t="shared" si="55"/>
        <v>3452</v>
      </c>
      <c r="C3459" s="466"/>
      <c r="D3459" s="47">
        <v>8595057663688</v>
      </c>
      <c r="E3459" s="535" t="s">
        <v>4738</v>
      </c>
      <c r="F3459" s="699" t="s">
        <v>8143</v>
      </c>
      <c r="G3459" s="715" t="s">
        <v>8568</v>
      </c>
      <c r="H3459" s="723">
        <v>1</v>
      </c>
      <c r="I3459" s="684">
        <v>1.6797</v>
      </c>
      <c r="J3459" s="684">
        <v>13.716810000000001</v>
      </c>
      <c r="K3459" s="684" t="s">
        <v>9173</v>
      </c>
      <c r="L3459" s="445">
        <v>25862.538727263032</v>
      </c>
      <c r="M3459" s="446">
        <f>L3459*ЗМІСТ!$E$13/1000*1.2</f>
        <v>1630.9910042899194</v>
      </c>
      <c r="N3459" s="874"/>
      <c r="O3459" s="875"/>
      <c r="P3459" s="1033"/>
      <c r="Q3459" s="887"/>
      <c r="R3459" s="672"/>
      <c r="S3459" s="670"/>
      <c r="T3459" s="671"/>
      <c r="U3459" s="425"/>
      <c r="V3459" s="697"/>
      <c r="W3459" s="697"/>
    </row>
    <row r="3460" spans="1:23" s="696" customFormat="1" ht="13.5" customHeight="1" outlineLevel="1">
      <c r="A3460" s="425"/>
      <c r="B3460" s="170">
        <f t="shared" si="55"/>
        <v>3453</v>
      </c>
      <c r="C3460" s="466"/>
      <c r="D3460" s="47">
        <v>8595057663695</v>
      </c>
      <c r="E3460" s="535" t="s">
        <v>4739</v>
      </c>
      <c r="F3460" s="699" t="s">
        <v>8145</v>
      </c>
      <c r="G3460" s="715" t="s">
        <v>8568</v>
      </c>
      <c r="H3460" s="723">
        <v>1</v>
      </c>
      <c r="I3460" s="684">
        <v>2.2370999999999999</v>
      </c>
      <c r="J3460" s="684">
        <v>17.568809999999999</v>
      </c>
      <c r="K3460" s="684" t="s">
        <v>9173</v>
      </c>
      <c r="L3460" s="445">
        <v>28884.032519165703</v>
      </c>
      <c r="M3460" s="446">
        <f>L3460*ЗМІСТ!$E$13/1000*1.2</f>
        <v>1821.5380053434626</v>
      </c>
      <c r="N3460" s="874"/>
      <c r="O3460" s="875"/>
      <c r="P3460" s="1033"/>
      <c r="Q3460" s="887"/>
      <c r="R3460" s="672"/>
      <c r="S3460" s="670"/>
      <c r="T3460" s="671"/>
      <c r="U3460" s="425"/>
      <c r="V3460" s="697"/>
      <c r="W3460" s="697"/>
    </row>
    <row r="3461" spans="1:23" s="696" customFormat="1" ht="13.5" customHeight="1" outlineLevel="1">
      <c r="A3461" s="425"/>
      <c r="B3461" s="170">
        <f t="shared" si="55"/>
        <v>3454</v>
      </c>
      <c r="C3461" s="466"/>
      <c r="D3461" s="47">
        <v>8595057663718</v>
      </c>
      <c r="E3461" s="535" t="s">
        <v>4740</v>
      </c>
      <c r="F3461" s="699" t="s">
        <v>8148</v>
      </c>
      <c r="G3461" s="715" t="s">
        <v>8568</v>
      </c>
      <c r="H3461" s="723">
        <v>1</v>
      </c>
      <c r="I3461" s="684">
        <v>3.93</v>
      </c>
      <c r="J3461" s="684">
        <v>31.824809999999999</v>
      </c>
      <c r="K3461" s="684" t="s">
        <v>9173</v>
      </c>
      <c r="L3461" s="445">
        <v>45424.219969793143</v>
      </c>
      <c r="M3461" s="446">
        <f>L3461*ЗМІСТ!$E$13/1000*1.2</f>
        <v>2864.625740299839</v>
      </c>
      <c r="N3461" s="874"/>
      <c r="O3461" s="875"/>
      <c r="P3461" s="1033"/>
      <c r="Q3461" s="887"/>
      <c r="R3461" s="672"/>
      <c r="S3461" s="670"/>
      <c r="T3461" s="671"/>
      <c r="U3461" s="425"/>
      <c r="V3461" s="697"/>
      <c r="W3461" s="697"/>
    </row>
    <row r="3462" spans="1:23" s="696" customFormat="1" ht="13.5" customHeight="1" outlineLevel="1">
      <c r="A3462" s="425"/>
      <c r="B3462" s="170">
        <f t="shared" si="55"/>
        <v>3455</v>
      </c>
      <c r="C3462" s="466"/>
      <c r="D3462" s="47">
        <v>8595057663732</v>
      </c>
      <c r="E3462" s="535" t="s">
        <v>4741</v>
      </c>
      <c r="F3462" s="699" t="s">
        <v>8151</v>
      </c>
      <c r="G3462" s="715" t="s">
        <v>8568</v>
      </c>
      <c r="H3462" s="723">
        <v>1</v>
      </c>
      <c r="I3462" s="684">
        <v>6.7024999999999997</v>
      </c>
      <c r="J3462" s="684">
        <v>57.132809999999999</v>
      </c>
      <c r="K3462" s="684" t="s">
        <v>9173</v>
      </c>
      <c r="L3462" s="445">
        <v>77802.868611126236</v>
      </c>
      <c r="M3462" s="446">
        <f>L3462*ЗМІСТ!$E$13/1000*1.2</f>
        <v>4906.5476576330866</v>
      </c>
      <c r="N3462" s="874"/>
      <c r="O3462" s="875"/>
      <c r="P3462" s="1033"/>
      <c r="Q3462" s="887"/>
      <c r="R3462" s="672"/>
      <c r="S3462" s="670"/>
      <c r="T3462" s="671"/>
      <c r="U3462" s="425"/>
      <c r="V3462" s="697"/>
      <c r="W3462" s="697"/>
    </row>
    <row r="3463" spans="1:23" s="696" customFormat="1" ht="13.5" customHeight="1" outlineLevel="1">
      <c r="A3463" s="425"/>
      <c r="B3463" s="170">
        <f t="shared" si="55"/>
        <v>3456</v>
      </c>
      <c r="C3463" s="466"/>
      <c r="D3463" s="47">
        <v>8595057662384</v>
      </c>
      <c r="E3463" s="535" t="s">
        <v>4795</v>
      </c>
      <c r="F3463" s="699" t="s">
        <v>8207</v>
      </c>
      <c r="G3463" s="715" t="s">
        <v>8568</v>
      </c>
      <c r="H3463" s="723">
        <v>50</v>
      </c>
      <c r="I3463" s="684">
        <v>0.20899999999999999</v>
      </c>
      <c r="J3463" s="684">
        <v>0.10332</v>
      </c>
      <c r="K3463" s="684" t="s">
        <v>9173</v>
      </c>
      <c r="L3463" s="445">
        <v>0</v>
      </c>
      <c r="M3463" s="446">
        <f>L3463*ЗМІСТ!$E$13/1000*1.2</f>
        <v>0</v>
      </c>
      <c r="N3463" s="447" t="s">
        <v>3480</v>
      </c>
      <c r="O3463" s="875"/>
      <c r="P3463" s="1033"/>
      <c r="Q3463" s="887"/>
      <c r="R3463" s="672"/>
      <c r="S3463" s="670"/>
      <c r="T3463" s="671"/>
      <c r="U3463" s="425"/>
      <c r="V3463" s="697"/>
      <c r="W3463" s="697"/>
    </row>
    <row r="3464" spans="1:23" s="696" customFormat="1" ht="13.5" customHeight="1" outlineLevel="1">
      <c r="A3464" s="425"/>
      <c r="B3464" s="170">
        <f t="shared" si="55"/>
        <v>3457</v>
      </c>
      <c r="C3464" s="466"/>
      <c r="D3464" s="47">
        <v>8595057650954</v>
      </c>
      <c r="E3464" s="535" t="s">
        <v>4797</v>
      </c>
      <c r="F3464" s="699" t="s">
        <v>8209</v>
      </c>
      <c r="G3464" s="715" t="s">
        <v>8568</v>
      </c>
      <c r="H3464" s="723">
        <v>90</v>
      </c>
      <c r="I3464" s="684">
        <v>0.16200000000000001</v>
      </c>
      <c r="J3464" s="684">
        <v>5.74E-2</v>
      </c>
      <c r="K3464" s="684" t="s">
        <v>9173</v>
      </c>
      <c r="L3464" s="445">
        <v>0</v>
      </c>
      <c r="M3464" s="446">
        <f>L3464*ЗМІСТ!$E$13/1000*1.2</f>
        <v>0</v>
      </c>
      <c r="N3464" s="447" t="s">
        <v>3480</v>
      </c>
      <c r="O3464" s="875"/>
      <c r="P3464" s="1033"/>
      <c r="Q3464" s="887"/>
      <c r="R3464" s="672"/>
      <c r="S3464" s="670"/>
      <c r="T3464" s="671"/>
      <c r="U3464" s="425"/>
      <c r="V3464" s="697"/>
      <c r="W3464" s="697"/>
    </row>
    <row r="3465" spans="1:23" s="696" customFormat="1" ht="13.5" customHeight="1" outlineLevel="1">
      <c r="A3465" s="425"/>
      <c r="B3465" s="170">
        <f t="shared" si="55"/>
        <v>3458</v>
      </c>
      <c r="C3465" s="466"/>
      <c r="D3465" s="47">
        <v>8595057656215</v>
      </c>
      <c r="E3465" s="535" t="s">
        <v>4799</v>
      </c>
      <c r="F3465" s="699" t="s">
        <v>8560</v>
      </c>
      <c r="G3465" s="715" t="s">
        <v>8567</v>
      </c>
      <c r="H3465" s="723">
        <v>20</v>
      </c>
      <c r="I3465" s="684">
        <v>0.91100000000000003</v>
      </c>
      <c r="J3465" s="684">
        <v>0.6</v>
      </c>
      <c r="K3465" s="684" t="s">
        <v>9173</v>
      </c>
      <c r="L3465" s="445">
        <v>7612.2245439795124</v>
      </c>
      <c r="M3465" s="446">
        <f>L3465*ЗМІСТ!$E$13/1000*1.2</f>
        <v>480.05611068559688</v>
      </c>
      <c r="N3465" s="874"/>
      <c r="O3465" s="875"/>
      <c r="P3465" s="1033"/>
      <c r="Q3465" s="887"/>
      <c r="R3465" s="672"/>
      <c r="S3465" s="670"/>
      <c r="T3465" s="671"/>
      <c r="U3465" s="425"/>
      <c r="V3465" s="697"/>
      <c r="W3465" s="697"/>
    </row>
    <row r="3466" spans="1:23" s="696" customFormat="1" ht="13.5" customHeight="1" outlineLevel="1">
      <c r="A3466" s="425"/>
      <c r="B3466" s="170">
        <f t="shared" si="55"/>
        <v>3459</v>
      </c>
      <c r="C3466" s="466"/>
      <c r="D3466" s="47">
        <v>8595057669727</v>
      </c>
      <c r="E3466" s="535" t="s">
        <v>4800</v>
      </c>
      <c r="F3466" s="699" t="s">
        <v>8564</v>
      </c>
      <c r="G3466" s="715" t="s">
        <v>8567</v>
      </c>
      <c r="H3466" s="723">
        <v>20</v>
      </c>
      <c r="I3466" s="684">
        <v>1.1000000000000001</v>
      </c>
      <c r="J3466" s="684">
        <v>0.75</v>
      </c>
      <c r="K3466" s="684" t="s">
        <v>9173</v>
      </c>
      <c r="L3466" s="445">
        <v>8812.0787499613871</v>
      </c>
      <c r="M3466" s="446">
        <f>L3466*ЗМІСТ!$E$13/1000*1.2</f>
        <v>555.72352435496487</v>
      </c>
      <c r="N3466" s="874"/>
      <c r="O3466" s="875"/>
      <c r="P3466" s="1033"/>
      <c r="Q3466" s="887"/>
      <c r="R3466" s="672"/>
      <c r="S3466" s="670"/>
      <c r="T3466" s="671"/>
      <c r="U3466" s="425"/>
      <c r="V3466" s="697"/>
      <c r="W3466" s="697"/>
    </row>
    <row r="3467" spans="1:23" s="696" customFormat="1" ht="13.5" customHeight="1" outlineLevel="1">
      <c r="A3467" s="425"/>
      <c r="B3467" s="170">
        <f t="shared" si="55"/>
        <v>3460</v>
      </c>
      <c r="C3467" s="466"/>
      <c r="D3467" s="47">
        <v>8595057657991</v>
      </c>
      <c r="E3467" s="535" t="s">
        <v>4802</v>
      </c>
      <c r="F3467" s="699" t="s">
        <v>8561</v>
      </c>
      <c r="G3467" s="715" t="s">
        <v>8567</v>
      </c>
      <c r="H3467" s="723">
        <v>20</v>
      </c>
      <c r="I3467" s="684">
        <v>1.3</v>
      </c>
      <c r="J3467" s="684">
        <v>0.9</v>
      </c>
      <c r="K3467" s="684" t="s">
        <v>9173</v>
      </c>
      <c r="L3467" s="445">
        <v>10183.455689762886</v>
      </c>
      <c r="M3467" s="446">
        <f>L3467*ЗМІСТ!$E$13/1000*1.2</f>
        <v>642.20782026629638</v>
      </c>
      <c r="N3467" s="874"/>
      <c r="O3467" s="875"/>
      <c r="P3467" s="1033"/>
      <c r="Q3467" s="887"/>
      <c r="R3467" s="672"/>
      <c r="S3467" s="670"/>
      <c r="T3467" s="671"/>
      <c r="U3467" s="425"/>
      <c r="V3467" s="697"/>
      <c r="W3467" s="697"/>
    </row>
    <row r="3468" spans="1:23" s="696" customFormat="1" ht="13.5" customHeight="1" outlineLevel="1">
      <c r="A3468" s="425"/>
      <c r="B3468" s="170">
        <f t="shared" si="55"/>
        <v>3461</v>
      </c>
      <c r="C3468" s="466"/>
      <c r="D3468" s="47">
        <v>8595057656222</v>
      </c>
      <c r="E3468" s="535" t="s">
        <v>4803</v>
      </c>
      <c r="F3468" s="699" t="s">
        <v>8562</v>
      </c>
      <c r="G3468" s="715" t="s">
        <v>8567</v>
      </c>
      <c r="H3468" s="723">
        <v>20</v>
      </c>
      <c r="I3468" s="684">
        <v>1.68</v>
      </c>
      <c r="J3468" s="684">
        <v>1.2</v>
      </c>
      <c r="K3468" s="684" t="s">
        <v>9173</v>
      </c>
      <c r="L3468" s="445">
        <v>12977.079925765613</v>
      </c>
      <c r="M3468" s="446">
        <f>L3468*ЗМІСТ!$E$13/1000*1.2</f>
        <v>818.38449210569433</v>
      </c>
      <c r="N3468" s="874"/>
      <c r="O3468" s="875"/>
      <c r="P3468" s="1033"/>
      <c r="Q3468" s="887"/>
      <c r="R3468" s="672"/>
      <c r="S3468" s="670"/>
      <c r="T3468" s="671"/>
      <c r="U3468" s="425"/>
      <c r="V3468" s="697"/>
      <c r="W3468" s="697"/>
    </row>
    <row r="3469" spans="1:23" s="696" customFormat="1" ht="13.5" customHeight="1" outlineLevel="1">
      <c r="A3469" s="425"/>
      <c r="B3469" s="170">
        <f t="shared" si="55"/>
        <v>3462</v>
      </c>
      <c r="C3469" s="466"/>
      <c r="D3469" s="47">
        <v>8595057659261</v>
      </c>
      <c r="E3469" s="535" t="s">
        <v>4804</v>
      </c>
      <c r="F3469" s="699" t="s">
        <v>8222</v>
      </c>
      <c r="G3469" s="715" t="s">
        <v>8567</v>
      </c>
      <c r="H3469" s="723">
        <v>12</v>
      </c>
      <c r="I3469" s="684">
        <v>2.0499999999999998</v>
      </c>
      <c r="J3469" s="684">
        <v>2.5</v>
      </c>
      <c r="K3469" s="684" t="s">
        <v>9173</v>
      </c>
      <c r="L3469" s="445">
        <v>15050.782249995</v>
      </c>
      <c r="M3469" s="446">
        <f>L3469*ЗМІСТ!$E$13/1000*1.2</f>
        <v>949.16012368852455</v>
      </c>
      <c r="N3469" s="874"/>
      <c r="O3469" s="875"/>
      <c r="P3469" s="1033"/>
      <c r="Q3469" s="887"/>
      <c r="R3469" s="672"/>
      <c r="S3469" s="670"/>
      <c r="T3469" s="671"/>
      <c r="U3469" s="425"/>
      <c r="V3469" s="697"/>
      <c r="W3469" s="697"/>
    </row>
    <row r="3470" spans="1:23" s="696" customFormat="1" ht="13.5" customHeight="1" outlineLevel="1">
      <c r="A3470" s="425"/>
      <c r="B3470" s="170">
        <f t="shared" si="55"/>
        <v>3463</v>
      </c>
      <c r="C3470" s="466"/>
      <c r="D3470" s="47">
        <v>8595057656239</v>
      </c>
      <c r="E3470" s="535" t="s">
        <v>4806</v>
      </c>
      <c r="F3470" s="699" t="s">
        <v>8224</v>
      </c>
      <c r="G3470" s="715" t="s">
        <v>8567</v>
      </c>
      <c r="H3470" s="723">
        <v>8</v>
      </c>
      <c r="I3470" s="684">
        <v>2.73</v>
      </c>
      <c r="J3470" s="684">
        <v>4.5</v>
      </c>
      <c r="K3470" s="684" t="s">
        <v>9173</v>
      </c>
      <c r="L3470" s="445">
        <v>21238.21404416173</v>
      </c>
      <c r="M3470" s="446">
        <f>L3470*ЗМІСТ!$E$13/1000*1.2</f>
        <v>1339.3633323667682</v>
      </c>
      <c r="N3470" s="874"/>
      <c r="O3470" s="875"/>
      <c r="P3470" s="1033"/>
      <c r="Q3470" s="887"/>
      <c r="R3470" s="672"/>
      <c r="S3470" s="670"/>
      <c r="T3470" s="671"/>
      <c r="U3470" s="425"/>
      <c r="V3470" s="697"/>
      <c r="W3470" s="697"/>
    </row>
    <row r="3471" spans="1:23" s="696" customFormat="1" ht="13.5" customHeight="1" outlineLevel="1">
      <c r="A3471" s="425"/>
      <c r="B3471" s="170">
        <f t="shared" si="55"/>
        <v>3464</v>
      </c>
      <c r="C3471" s="466"/>
      <c r="D3471" s="47">
        <v>8595057681019</v>
      </c>
      <c r="E3471" s="535" t="s">
        <v>4807</v>
      </c>
      <c r="F3471" s="699" t="s">
        <v>8565</v>
      </c>
      <c r="G3471" s="715" t="s">
        <v>8567</v>
      </c>
      <c r="H3471" s="723">
        <v>20</v>
      </c>
      <c r="I3471" s="684">
        <v>0.45600000000000002</v>
      </c>
      <c r="J3471" s="684">
        <v>0.26</v>
      </c>
      <c r="K3471" s="684" t="s">
        <v>9173</v>
      </c>
      <c r="L3471" s="445">
        <v>4185.3903746491969</v>
      </c>
      <c r="M3471" s="446">
        <f>L3471*ЗМІСТ!$E$13/1000*1.2</f>
        <v>263.94678892441698</v>
      </c>
      <c r="N3471" s="874"/>
      <c r="O3471" s="875"/>
      <c r="P3471" s="1033"/>
      <c r="Q3471" s="887"/>
      <c r="R3471" s="672"/>
      <c r="S3471" s="670"/>
      <c r="T3471" s="671"/>
      <c r="U3471" s="425"/>
      <c r="V3471" s="697"/>
      <c r="W3471" s="697"/>
    </row>
    <row r="3472" spans="1:23" s="696" customFormat="1" ht="13.5" customHeight="1" outlineLevel="1">
      <c r="A3472" s="425"/>
      <c r="B3472" s="170">
        <f t="shared" si="55"/>
        <v>3465</v>
      </c>
      <c r="C3472" s="466"/>
      <c r="D3472" s="47">
        <v>8595057656246</v>
      </c>
      <c r="E3472" s="535" t="s">
        <v>4809</v>
      </c>
      <c r="F3472" s="699" t="s">
        <v>8227</v>
      </c>
      <c r="G3472" s="715" t="s">
        <v>8567</v>
      </c>
      <c r="H3472" s="723">
        <v>4</v>
      </c>
      <c r="I3472" s="684">
        <v>3.63</v>
      </c>
      <c r="J3472" s="684">
        <v>3</v>
      </c>
      <c r="K3472" s="684" t="s">
        <v>9173</v>
      </c>
      <c r="L3472" s="445">
        <v>27692.725492586065</v>
      </c>
      <c r="M3472" s="446">
        <f>L3472*ЗМІСТ!$E$13/1000*1.2</f>
        <v>1746.4096096283686</v>
      </c>
      <c r="N3472" s="874"/>
      <c r="O3472" s="875"/>
      <c r="P3472" s="1033"/>
      <c r="Q3472" s="887"/>
      <c r="R3472" s="672"/>
      <c r="S3472" s="670"/>
      <c r="T3472" s="671"/>
      <c r="U3472" s="425"/>
      <c r="V3472" s="697"/>
      <c r="W3472" s="697"/>
    </row>
    <row r="3473" spans="1:23" s="696" customFormat="1" ht="13.5" customHeight="1" outlineLevel="1">
      <c r="A3473" s="425"/>
      <c r="B3473" s="170">
        <f t="shared" si="55"/>
        <v>3466</v>
      </c>
      <c r="C3473" s="466"/>
      <c r="D3473" s="47">
        <v>8595057656109</v>
      </c>
      <c r="E3473" s="535" t="s">
        <v>4810</v>
      </c>
      <c r="F3473" s="699" t="s">
        <v>8563</v>
      </c>
      <c r="G3473" s="715" t="s">
        <v>8567</v>
      </c>
      <c r="H3473" s="723">
        <v>20</v>
      </c>
      <c r="I3473" s="684">
        <v>0.53500000000000003</v>
      </c>
      <c r="J3473" s="684">
        <v>0.27500000000000002</v>
      </c>
      <c r="K3473" s="684" t="s">
        <v>9173</v>
      </c>
      <c r="L3473" s="445">
        <v>4264.4900555032173</v>
      </c>
      <c r="M3473" s="446">
        <f>L3473*ЗМІСТ!$E$13/1000*1.2</f>
        <v>268.93511854184601</v>
      </c>
      <c r="N3473" s="874"/>
      <c r="O3473" s="875"/>
      <c r="P3473" s="1033"/>
      <c r="Q3473" s="887"/>
      <c r="R3473" s="672"/>
      <c r="S3473" s="670"/>
      <c r="T3473" s="671"/>
      <c r="U3473" s="425"/>
      <c r="V3473" s="697"/>
      <c r="W3473" s="697"/>
    </row>
    <row r="3474" spans="1:23" s="696" customFormat="1" ht="13.5" customHeight="1" outlineLevel="1">
      <c r="A3474" s="425"/>
      <c r="B3474" s="170">
        <f t="shared" si="55"/>
        <v>3467</v>
      </c>
      <c r="C3474" s="466"/>
      <c r="D3474" s="47">
        <v>8595057657977</v>
      </c>
      <c r="E3474" s="535" t="s">
        <v>4811</v>
      </c>
      <c r="F3474" s="699" t="s">
        <v>8230</v>
      </c>
      <c r="G3474" s="715" t="s">
        <v>8567</v>
      </c>
      <c r="H3474" s="723">
        <v>4</v>
      </c>
      <c r="I3474" s="684">
        <v>4.8</v>
      </c>
      <c r="J3474" s="684">
        <v>3.7875000000000001</v>
      </c>
      <c r="K3474" s="684" t="s">
        <v>9173</v>
      </c>
      <c r="L3474" s="445">
        <v>33839.946785709239</v>
      </c>
      <c r="M3474" s="446">
        <f>L3474*ЗМІСТ!$E$13/1000*1.2</f>
        <v>2134.0769897024816</v>
      </c>
      <c r="N3474" s="874"/>
      <c r="O3474" s="875"/>
      <c r="P3474" s="1033"/>
      <c r="Q3474" s="887"/>
      <c r="R3474" s="672"/>
      <c r="S3474" s="670"/>
      <c r="T3474" s="671"/>
      <c r="U3474" s="425"/>
      <c r="V3474" s="697"/>
      <c r="W3474" s="697"/>
    </row>
    <row r="3475" spans="1:23" s="696" customFormat="1" ht="13.5" customHeight="1" outlineLevel="1">
      <c r="A3475" s="425"/>
      <c r="B3475" s="170">
        <f t="shared" si="55"/>
        <v>3468</v>
      </c>
      <c r="C3475" s="466"/>
      <c r="D3475" s="47">
        <v>8595057659278</v>
      </c>
      <c r="E3475" s="535" t="s">
        <v>4812</v>
      </c>
      <c r="F3475" s="699" t="s">
        <v>8232</v>
      </c>
      <c r="G3475" s="715" t="s">
        <v>8567</v>
      </c>
      <c r="H3475" s="723">
        <v>4</v>
      </c>
      <c r="I3475" s="684">
        <v>6.7</v>
      </c>
      <c r="J3475" s="684">
        <v>4.5374999999999996</v>
      </c>
      <c r="K3475" s="684" t="s">
        <v>9173</v>
      </c>
      <c r="L3475" s="445">
        <v>48619.926724274505</v>
      </c>
      <c r="M3475" s="446">
        <f>L3475*ЗМІСТ!$E$13/1000*1.2</f>
        <v>3066.1592797513713</v>
      </c>
      <c r="N3475" s="874"/>
      <c r="O3475" s="875"/>
      <c r="P3475" s="1033"/>
      <c r="Q3475" s="887"/>
      <c r="R3475" s="672"/>
      <c r="S3475" s="670"/>
      <c r="T3475" s="671"/>
      <c r="U3475" s="425"/>
      <c r="V3475" s="697"/>
      <c r="W3475" s="697"/>
    </row>
    <row r="3476" spans="1:23" s="696" customFormat="1" ht="13.5" customHeight="1" outlineLevel="1">
      <c r="A3476" s="425"/>
      <c r="B3476" s="170">
        <f t="shared" si="55"/>
        <v>3469</v>
      </c>
      <c r="C3476" s="466"/>
      <c r="D3476" s="47">
        <v>8595057669741</v>
      </c>
      <c r="E3476" s="535" t="s">
        <v>4813</v>
      </c>
      <c r="F3476" s="699" t="s">
        <v>8566</v>
      </c>
      <c r="G3476" s="715" t="s">
        <v>8567</v>
      </c>
      <c r="H3476" s="723">
        <v>20</v>
      </c>
      <c r="I3476" s="684">
        <v>0.61799999999999999</v>
      </c>
      <c r="J3476" s="684">
        <v>0.39</v>
      </c>
      <c r="K3476" s="684" t="s">
        <v>9173</v>
      </c>
      <c r="L3476" s="445">
        <v>5057.4322394454593</v>
      </c>
      <c r="M3476" s="446">
        <f>L3476*ЗМІСТ!$E$13/1000*1.2</f>
        <v>318.94109755923006</v>
      </c>
      <c r="N3476" s="874"/>
      <c r="O3476" s="875"/>
      <c r="P3476" s="1033"/>
      <c r="Q3476" s="887"/>
      <c r="R3476" s="672"/>
      <c r="S3476" s="670"/>
      <c r="T3476" s="671"/>
      <c r="U3476" s="425"/>
      <c r="V3476" s="697"/>
      <c r="W3476" s="697"/>
    </row>
    <row r="3477" spans="1:23" s="696" customFormat="1" ht="13.5" customHeight="1" outlineLevel="1">
      <c r="A3477" s="425"/>
      <c r="B3477" s="170">
        <f t="shared" si="55"/>
        <v>3470</v>
      </c>
      <c r="C3477" s="466"/>
      <c r="D3477" s="47">
        <v>8595057658141</v>
      </c>
      <c r="E3477" s="535" t="s">
        <v>4816</v>
      </c>
      <c r="F3477" s="699" t="s">
        <v>8237</v>
      </c>
      <c r="G3477" s="715" t="s">
        <v>8567</v>
      </c>
      <c r="H3477" s="723">
        <v>20</v>
      </c>
      <c r="I3477" s="684">
        <v>0.72</v>
      </c>
      <c r="J3477" s="684">
        <v>0.45</v>
      </c>
      <c r="K3477" s="684" t="s">
        <v>9173</v>
      </c>
      <c r="L3477" s="445">
        <v>6167.5097840369181</v>
      </c>
      <c r="M3477" s="446">
        <f>L3477*ЗМІСТ!$E$13/1000*1.2</f>
        <v>388.94685021893872</v>
      </c>
      <c r="N3477" s="874"/>
      <c r="O3477" s="875"/>
      <c r="P3477" s="1033"/>
      <c r="Q3477" s="887"/>
      <c r="R3477" s="672"/>
      <c r="S3477" s="670"/>
      <c r="T3477" s="671"/>
      <c r="U3477" s="425"/>
      <c r="V3477" s="697"/>
      <c r="W3477" s="697"/>
    </row>
    <row r="3478" spans="1:23" s="696" customFormat="1" ht="13.5" customHeight="1" outlineLevel="1">
      <c r="A3478" s="425"/>
      <c r="B3478" s="170">
        <f t="shared" si="55"/>
        <v>3471</v>
      </c>
      <c r="C3478" s="466"/>
      <c r="D3478" s="47">
        <v>8595057659827</v>
      </c>
      <c r="E3478" s="535" t="s">
        <v>4820</v>
      </c>
      <c r="F3478" s="699" t="s">
        <v>8240</v>
      </c>
      <c r="G3478" s="715" t="s">
        <v>8568</v>
      </c>
      <c r="H3478" s="723">
        <v>1</v>
      </c>
      <c r="I3478" s="684">
        <v>0.65</v>
      </c>
      <c r="J3478" s="684">
        <v>0.92769599999999997</v>
      </c>
      <c r="K3478" s="684" t="s">
        <v>9173</v>
      </c>
      <c r="L3478" s="445">
        <v>8534.7146126651969</v>
      </c>
      <c r="M3478" s="446">
        <f>L3478*ЗМІСТ!$E$13/1000*1.2</f>
        <v>538.23187677877991</v>
      </c>
      <c r="N3478" s="874"/>
      <c r="O3478" s="875"/>
      <c r="P3478" s="1033"/>
      <c r="Q3478" s="887"/>
      <c r="R3478" s="672"/>
      <c r="S3478" s="670"/>
      <c r="T3478" s="671"/>
      <c r="U3478" s="425"/>
      <c r="V3478" s="697"/>
      <c r="W3478" s="697"/>
    </row>
    <row r="3479" spans="1:23" s="696" customFormat="1" ht="13.5" customHeight="1" outlineLevel="1">
      <c r="A3479" s="425"/>
      <c r="B3479" s="170">
        <f t="shared" si="55"/>
        <v>3472</v>
      </c>
      <c r="C3479" s="466"/>
      <c r="D3479" s="47">
        <v>8595057659834</v>
      </c>
      <c r="E3479" s="535" t="s">
        <v>4821</v>
      </c>
      <c r="F3479" s="699" t="s">
        <v>8242</v>
      </c>
      <c r="G3479" s="715" t="s">
        <v>8568</v>
      </c>
      <c r="H3479" s="723">
        <v>1</v>
      </c>
      <c r="I3479" s="684">
        <v>0.83299999999999996</v>
      </c>
      <c r="J3479" s="684">
        <v>1.228896</v>
      </c>
      <c r="K3479" s="684" t="s">
        <v>9173</v>
      </c>
      <c r="L3479" s="445">
        <v>10237.437056718591</v>
      </c>
      <c r="M3479" s="446">
        <f>L3479*ЗМІСТ!$E$13/1000*1.2</f>
        <v>645.61209255497204</v>
      </c>
      <c r="N3479" s="874"/>
      <c r="O3479" s="875"/>
      <c r="P3479" s="1033"/>
      <c r="Q3479" s="887"/>
      <c r="R3479" s="672"/>
      <c r="S3479" s="670"/>
      <c r="T3479" s="671"/>
      <c r="U3479" s="425"/>
      <c r="V3479" s="697"/>
      <c r="W3479" s="697"/>
    </row>
    <row r="3480" spans="1:23" s="696" customFormat="1" ht="13.5" customHeight="1" outlineLevel="1">
      <c r="A3480" s="425"/>
      <c r="B3480" s="170">
        <f t="shared" si="55"/>
        <v>3473</v>
      </c>
      <c r="C3480" s="466"/>
      <c r="D3480" s="47">
        <v>8595057659841</v>
      </c>
      <c r="E3480" s="535" t="s">
        <v>4822</v>
      </c>
      <c r="F3480" s="699" t="s">
        <v>8244</v>
      </c>
      <c r="G3480" s="715" t="s">
        <v>8568</v>
      </c>
      <c r="H3480" s="723">
        <v>1</v>
      </c>
      <c r="I3480" s="684">
        <v>1.506</v>
      </c>
      <c r="J3480" s="684">
        <v>1.8349439999999999</v>
      </c>
      <c r="K3480" s="684" t="s">
        <v>9173</v>
      </c>
      <c r="L3480" s="445">
        <v>15918.391223295972</v>
      </c>
      <c r="M3480" s="446">
        <f>L3480*ЗМІСТ!$E$13/1000*1.2</f>
        <v>1003.8748771633415</v>
      </c>
      <c r="N3480" s="874"/>
      <c r="O3480" s="875"/>
      <c r="P3480" s="1033"/>
      <c r="Q3480" s="887"/>
      <c r="R3480" s="672"/>
      <c r="S3480" s="670"/>
      <c r="T3480" s="671"/>
      <c r="U3480" s="425"/>
      <c r="V3480" s="697"/>
      <c r="W3480" s="697"/>
    </row>
    <row r="3481" spans="1:23" s="696" customFormat="1" ht="13.5" customHeight="1" outlineLevel="1">
      <c r="A3481" s="425"/>
      <c r="B3481" s="170">
        <f t="shared" si="55"/>
        <v>3474</v>
      </c>
      <c r="C3481" s="466"/>
      <c r="D3481" s="47">
        <v>8595057659858</v>
      </c>
      <c r="E3481" s="535" t="s">
        <v>4823</v>
      </c>
      <c r="F3481" s="699" t="s">
        <v>8246</v>
      </c>
      <c r="G3481" s="715" t="s">
        <v>8568</v>
      </c>
      <c r="H3481" s="723">
        <v>1</v>
      </c>
      <c r="I3481" s="684">
        <v>1.994</v>
      </c>
      <c r="J3481" s="684">
        <v>3.0481799999999999</v>
      </c>
      <c r="K3481" s="684" t="s">
        <v>9173</v>
      </c>
      <c r="L3481" s="445">
        <v>20936.70252684311</v>
      </c>
      <c r="M3481" s="446">
        <f>L3481*ЗМІСТ!$E$13/1000*1.2</f>
        <v>1320.3488582804296</v>
      </c>
      <c r="N3481" s="874"/>
      <c r="O3481" s="875"/>
      <c r="P3481" s="1033"/>
      <c r="Q3481" s="887"/>
      <c r="R3481" s="672"/>
      <c r="S3481" s="670"/>
      <c r="T3481" s="671"/>
      <c r="U3481" s="425"/>
      <c r="V3481" s="697"/>
      <c r="W3481" s="697"/>
    </row>
    <row r="3482" spans="1:23" s="696" customFormat="1" ht="13.5" customHeight="1" outlineLevel="1">
      <c r="A3482" s="425"/>
      <c r="B3482" s="170">
        <f t="shared" si="55"/>
        <v>3475</v>
      </c>
      <c r="C3482" s="466"/>
      <c r="D3482" s="47">
        <v>8595057659865</v>
      </c>
      <c r="E3482" s="535" t="s">
        <v>4824</v>
      </c>
      <c r="F3482" s="699" t="s">
        <v>8248</v>
      </c>
      <c r="G3482" s="715" t="s">
        <v>8568</v>
      </c>
      <c r="H3482" s="723">
        <v>1</v>
      </c>
      <c r="I3482" s="684">
        <v>2.46</v>
      </c>
      <c r="J3482" s="684">
        <v>3.8026800000000001</v>
      </c>
      <c r="K3482" s="684" t="s">
        <v>9173</v>
      </c>
      <c r="L3482" s="445">
        <v>25445.028681939621</v>
      </c>
      <c r="M3482" s="446">
        <f>L3482*ЗМІСТ!$E$13/1000*1.2</f>
        <v>1604.661217593251</v>
      </c>
      <c r="N3482" s="874"/>
      <c r="O3482" s="875"/>
      <c r="P3482" s="1033"/>
      <c r="Q3482" s="887"/>
      <c r="R3482" s="672"/>
      <c r="S3482" s="670"/>
      <c r="T3482" s="671"/>
      <c r="U3482" s="425"/>
      <c r="V3482" s="697"/>
      <c r="W3482" s="697"/>
    </row>
    <row r="3483" spans="1:23" s="696" customFormat="1" ht="13.5" customHeight="1" outlineLevel="1">
      <c r="A3483" s="425"/>
      <c r="B3483" s="170">
        <f t="shared" si="55"/>
        <v>3476</v>
      </c>
      <c r="C3483" s="466"/>
      <c r="D3483" s="47">
        <v>8595057659872</v>
      </c>
      <c r="E3483" s="535" t="s">
        <v>4825</v>
      </c>
      <c r="F3483" s="699" t="s">
        <v>8250</v>
      </c>
      <c r="G3483" s="715" t="s">
        <v>8568</v>
      </c>
      <c r="H3483" s="723">
        <v>1</v>
      </c>
      <c r="I3483" s="684">
        <v>2.9220000000000002</v>
      </c>
      <c r="J3483" s="684">
        <v>4.5571799999999998</v>
      </c>
      <c r="K3483" s="684" t="s">
        <v>9173</v>
      </c>
      <c r="L3483" s="445">
        <v>27379.4693108557</v>
      </c>
      <c r="M3483" s="446">
        <f>L3483*ЗМІСТ!$E$13/1000*1.2</f>
        <v>1726.654471904714</v>
      </c>
      <c r="N3483" s="874"/>
      <c r="O3483" s="875"/>
      <c r="P3483" s="1033"/>
      <c r="Q3483" s="887"/>
      <c r="R3483" s="672"/>
      <c r="S3483" s="670"/>
      <c r="T3483" s="671"/>
      <c r="U3483" s="425"/>
      <c r="V3483" s="697"/>
      <c r="W3483" s="697"/>
    </row>
    <row r="3484" spans="1:23" s="696" customFormat="1" ht="13.5" customHeight="1" outlineLevel="1">
      <c r="A3484" s="425"/>
      <c r="B3484" s="170">
        <f t="shared" si="55"/>
        <v>3477</v>
      </c>
      <c r="C3484" s="466"/>
      <c r="D3484" s="47">
        <v>8595057659902</v>
      </c>
      <c r="E3484" s="535" t="s">
        <v>4826</v>
      </c>
      <c r="F3484" s="699" t="s">
        <v>8252</v>
      </c>
      <c r="G3484" s="715" t="s">
        <v>8568</v>
      </c>
      <c r="H3484" s="723">
        <v>1</v>
      </c>
      <c r="I3484" s="684">
        <v>0.35099999999999998</v>
      </c>
      <c r="J3484" s="684">
        <v>0.47798400000000002</v>
      </c>
      <c r="K3484" s="684" t="s">
        <v>9173</v>
      </c>
      <c r="L3484" s="445">
        <v>6087.1975690679737</v>
      </c>
      <c r="M3484" s="446">
        <f>L3484*ЗМІСТ!$E$13/1000*1.2</f>
        <v>383.8820535440916</v>
      </c>
      <c r="N3484" s="874"/>
      <c r="O3484" s="875"/>
      <c r="P3484" s="1033"/>
      <c r="Q3484" s="887"/>
      <c r="R3484" s="672"/>
      <c r="S3484" s="670"/>
      <c r="T3484" s="671"/>
      <c r="U3484" s="425"/>
      <c r="V3484" s="697"/>
      <c r="W3484" s="697"/>
    </row>
    <row r="3485" spans="1:23" s="696" customFormat="1" ht="13.5" customHeight="1" outlineLevel="1">
      <c r="A3485" s="425"/>
      <c r="B3485" s="170">
        <f t="shared" si="55"/>
        <v>3478</v>
      </c>
      <c r="C3485" s="466"/>
      <c r="D3485" s="47">
        <v>8595057659926</v>
      </c>
      <c r="E3485" s="535" t="s">
        <v>4827</v>
      </c>
      <c r="F3485" s="699" t="s">
        <v>8255</v>
      </c>
      <c r="G3485" s="715" t="s">
        <v>8568</v>
      </c>
      <c r="H3485" s="723">
        <v>1</v>
      </c>
      <c r="I3485" s="684">
        <v>0.63339999999999996</v>
      </c>
      <c r="J3485" s="684">
        <v>0.93758399999999997</v>
      </c>
      <c r="K3485" s="684" t="s">
        <v>9173</v>
      </c>
      <c r="L3485" s="445">
        <v>8443.3841900970401</v>
      </c>
      <c r="M3485" s="446">
        <f>L3485*ЗМІСТ!$E$13/1000*1.2</f>
        <v>532.47222962280921</v>
      </c>
      <c r="N3485" s="874"/>
      <c r="O3485" s="875"/>
      <c r="P3485" s="1033"/>
      <c r="Q3485" s="887"/>
      <c r="R3485" s="672"/>
      <c r="S3485" s="670"/>
      <c r="T3485" s="671"/>
      <c r="U3485" s="425"/>
      <c r="V3485" s="697"/>
      <c r="W3485" s="697"/>
    </row>
    <row r="3486" spans="1:23" s="696" customFormat="1" ht="13.5" customHeight="1" outlineLevel="1">
      <c r="A3486" s="425"/>
      <c r="B3486" s="170">
        <f t="shared" si="55"/>
        <v>3479</v>
      </c>
      <c r="C3486" s="466"/>
      <c r="D3486" s="47">
        <v>8595057659940</v>
      </c>
      <c r="E3486" s="535" t="s">
        <v>4828</v>
      </c>
      <c r="F3486" s="699" t="s">
        <v>8257</v>
      </c>
      <c r="G3486" s="715" t="s">
        <v>8568</v>
      </c>
      <c r="H3486" s="723">
        <v>1</v>
      </c>
      <c r="I3486" s="684">
        <v>1.1460999999999999</v>
      </c>
      <c r="J3486" s="684">
        <v>1.397184</v>
      </c>
      <c r="K3486" s="684" t="s">
        <v>9173</v>
      </c>
      <c r="L3486" s="445">
        <v>13389.42257768632</v>
      </c>
      <c r="M3486" s="446">
        <f>L3486*ЗМІСТ!$E$13/1000*1.2</f>
        <v>844.38840313159756</v>
      </c>
      <c r="N3486" s="874"/>
      <c r="O3486" s="875"/>
      <c r="P3486" s="1033"/>
      <c r="Q3486" s="887"/>
      <c r="R3486" s="672"/>
      <c r="S3486" s="670"/>
      <c r="T3486" s="671"/>
      <c r="U3486" s="425"/>
      <c r="V3486" s="697"/>
      <c r="W3486" s="697"/>
    </row>
    <row r="3487" spans="1:23" s="696" customFormat="1" ht="13.5" customHeight="1" outlineLevel="1">
      <c r="A3487" s="425"/>
      <c r="B3487" s="170">
        <f t="shared" si="55"/>
        <v>3480</v>
      </c>
      <c r="C3487" s="466"/>
      <c r="D3487" s="47">
        <v>8595057659889</v>
      </c>
      <c r="E3487" s="535" t="s">
        <v>4829</v>
      </c>
      <c r="F3487" s="699" t="s">
        <v>8260</v>
      </c>
      <c r="G3487" s="715" t="s">
        <v>8568</v>
      </c>
      <c r="H3487" s="723">
        <v>1</v>
      </c>
      <c r="I3487" s="684">
        <v>0.23</v>
      </c>
      <c r="J3487" s="684">
        <v>0.24818399999999999</v>
      </c>
      <c r="K3487" s="684" t="s">
        <v>9173</v>
      </c>
      <c r="L3487" s="445">
        <v>4904.2421003771224</v>
      </c>
      <c r="M3487" s="446">
        <f>L3487*ЗМІСТ!$E$13/1000*1.2</f>
        <v>309.28033913944677</v>
      </c>
      <c r="N3487" s="874"/>
      <c r="O3487" s="875"/>
      <c r="P3487" s="1033"/>
      <c r="Q3487" s="887"/>
      <c r="R3487" s="672"/>
      <c r="S3487" s="670"/>
      <c r="T3487" s="671"/>
      <c r="U3487" s="425"/>
      <c r="V3487" s="697"/>
      <c r="W3487" s="697"/>
    </row>
    <row r="3488" spans="1:23" s="696" customFormat="1" ht="13.5" customHeight="1" outlineLevel="1">
      <c r="A3488" s="425"/>
      <c r="B3488" s="170">
        <f t="shared" si="55"/>
        <v>3481</v>
      </c>
      <c r="C3488" s="466"/>
      <c r="D3488" s="47">
        <v>8595057650732</v>
      </c>
      <c r="E3488" s="535" t="s">
        <v>4830</v>
      </c>
      <c r="F3488" s="699" t="s">
        <v>8264</v>
      </c>
      <c r="G3488" s="715" t="s">
        <v>8568</v>
      </c>
      <c r="H3488" s="723">
        <v>1</v>
      </c>
      <c r="I3488" s="684">
        <v>0.38979999999999998</v>
      </c>
      <c r="J3488" s="684">
        <v>0.52790400000000004</v>
      </c>
      <c r="K3488" s="684" t="s">
        <v>9173</v>
      </c>
      <c r="L3488" s="445">
        <v>6403.8926063994404</v>
      </c>
      <c r="M3488" s="446">
        <f>L3488*ЗМІСТ!$E$13/1000*1.2</f>
        <v>403.85405870715726</v>
      </c>
      <c r="N3488" s="874"/>
      <c r="O3488" s="875"/>
      <c r="P3488" s="1033"/>
      <c r="Q3488" s="887"/>
      <c r="R3488" s="672"/>
      <c r="S3488" s="670"/>
      <c r="T3488" s="671"/>
      <c r="U3488" s="425"/>
      <c r="V3488" s="697"/>
      <c r="W3488" s="697"/>
    </row>
    <row r="3489" spans="1:23" s="696" customFormat="1" ht="13.5" customHeight="1" outlineLevel="1">
      <c r="A3489" s="425"/>
      <c r="B3489" s="170">
        <f t="shared" si="55"/>
        <v>3482</v>
      </c>
      <c r="C3489" s="466"/>
      <c r="D3489" s="47">
        <v>8595057659995</v>
      </c>
      <c r="E3489" s="535" t="s">
        <v>4831</v>
      </c>
      <c r="F3489" s="699" t="s">
        <v>8266</v>
      </c>
      <c r="G3489" s="715" t="s">
        <v>8568</v>
      </c>
      <c r="H3489" s="723">
        <v>1</v>
      </c>
      <c r="I3489" s="684">
        <v>0.54449999999999998</v>
      </c>
      <c r="J3489" s="684">
        <v>0.78170399999999995</v>
      </c>
      <c r="K3489" s="684" t="s">
        <v>9173</v>
      </c>
      <c r="L3489" s="445">
        <v>7750.7321189773811</v>
      </c>
      <c r="M3489" s="446">
        <f>L3489*ЗМІСТ!$E$13/1000*1.2</f>
        <v>488.79093023405045</v>
      </c>
      <c r="N3489" s="874"/>
      <c r="O3489" s="875"/>
      <c r="P3489" s="1033"/>
      <c r="Q3489" s="887"/>
      <c r="R3489" s="672"/>
      <c r="S3489" s="670"/>
      <c r="T3489" s="671"/>
      <c r="U3489" s="425"/>
      <c r="V3489" s="697"/>
      <c r="W3489" s="697"/>
    </row>
    <row r="3490" spans="1:23" s="696" customFormat="1" ht="13.5" customHeight="1" outlineLevel="1">
      <c r="A3490" s="425"/>
      <c r="B3490" s="170">
        <f t="shared" si="55"/>
        <v>3483</v>
      </c>
      <c r="C3490" s="466"/>
      <c r="D3490" s="47">
        <v>8595057650749</v>
      </c>
      <c r="E3490" s="535" t="s">
        <v>4832</v>
      </c>
      <c r="F3490" s="699" t="s">
        <v>8268</v>
      </c>
      <c r="G3490" s="715" t="s">
        <v>8568</v>
      </c>
      <c r="H3490" s="723">
        <v>1</v>
      </c>
      <c r="I3490" s="684">
        <v>0.7006</v>
      </c>
      <c r="J3490" s="684">
        <v>1.035504</v>
      </c>
      <c r="K3490" s="684" t="s">
        <v>9173</v>
      </c>
      <c r="L3490" s="445">
        <v>8985.7232733601395</v>
      </c>
      <c r="M3490" s="446">
        <f>L3490*ЗМІСТ!$E$13/1000*1.2</f>
        <v>566.67421479545999</v>
      </c>
      <c r="N3490" s="874"/>
      <c r="O3490" s="875"/>
      <c r="P3490" s="1033"/>
      <c r="Q3490" s="887"/>
      <c r="R3490" s="672"/>
      <c r="S3490" s="670"/>
      <c r="T3490" s="671"/>
      <c r="U3490" s="425"/>
      <c r="V3490" s="697"/>
      <c r="W3490" s="697"/>
    </row>
    <row r="3491" spans="1:23" s="696" customFormat="1" ht="13.5" customHeight="1" outlineLevel="1">
      <c r="A3491" s="425"/>
      <c r="B3491" s="170">
        <f t="shared" si="55"/>
        <v>3484</v>
      </c>
      <c r="C3491" s="466"/>
      <c r="D3491" s="47">
        <v>8595057660014</v>
      </c>
      <c r="E3491" s="535" t="s">
        <v>4833</v>
      </c>
      <c r="F3491" s="699" t="s">
        <v>8270</v>
      </c>
      <c r="G3491" s="715" t="s">
        <v>8568</v>
      </c>
      <c r="H3491" s="723">
        <v>1</v>
      </c>
      <c r="I3491" s="684">
        <v>1.0126999999999999</v>
      </c>
      <c r="J3491" s="684">
        <v>1.543104</v>
      </c>
      <c r="K3491" s="684" t="s">
        <v>9173</v>
      </c>
      <c r="L3491" s="445">
        <v>13942.455972439469</v>
      </c>
      <c r="M3491" s="446">
        <f>L3491*ЗМІСТ!$E$13/1000*1.2</f>
        <v>879.26481265296695</v>
      </c>
      <c r="N3491" s="874"/>
      <c r="O3491" s="875"/>
      <c r="P3491" s="1033"/>
      <c r="Q3491" s="887"/>
      <c r="R3491" s="672"/>
      <c r="S3491" s="670"/>
      <c r="T3491" s="671"/>
      <c r="U3491" s="425"/>
      <c r="V3491" s="697"/>
      <c r="W3491" s="697"/>
    </row>
    <row r="3492" spans="1:23" s="696" customFormat="1" ht="13.5" customHeight="1" outlineLevel="1">
      <c r="A3492" s="425"/>
      <c r="B3492" s="170">
        <f t="shared" si="55"/>
        <v>3485</v>
      </c>
      <c r="C3492" s="466"/>
      <c r="D3492" s="47">
        <v>8595057660021</v>
      </c>
      <c r="E3492" s="535" t="s">
        <v>4834</v>
      </c>
      <c r="F3492" s="699" t="s">
        <v>8272</v>
      </c>
      <c r="G3492" s="715" t="s">
        <v>8568</v>
      </c>
      <c r="H3492" s="723">
        <v>1</v>
      </c>
      <c r="I3492" s="684">
        <v>1.6761999999999999</v>
      </c>
      <c r="J3492" s="684">
        <v>2.56338</v>
      </c>
      <c r="K3492" s="684" t="s">
        <v>9173</v>
      </c>
      <c r="L3492" s="445">
        <v>19647.04986822846</v>
      </c>
      <c r="M3492" s="446">
        <f>L3492*ЗМІСТ!$E$13/1000*1.2</f>
        <v>1239.0184093619805</v>
      </c>
      <c r="N3492" s="874"/>
      <c r="O3492" s="875"/>
      <c r="P3492" s="1033"/>
      <c r="Q3492" s="887"/>
      <c r="R3492" s="672"/>
      <c r="S3492" s="670"/>
      <c r="T3492" s="671"/>
      <c r="U3492" s="425"/>
      <c r="V3492" s="697"/>
      <c r="W3492" s="697"/>
    </row>
    <row r="3493" spans="1:23" s="696" customFormat="1" ht="13.5" customHeight="1" outlineLevel="1">
      <c r="A3493" s="425"/>
      <c r="B3493" s="170">
        <f t="shared" si="55"/>
        <v>3486</v>
      </c>
      <c r="C3493" s="466"/>
      <c r="D3493" s="47">
        <v>8595057659971</v>
      </c>
      <c r="E3493" s="535" t="s">
        <v>4835</v>
      </c>
      <c r="F3493" s="699" t="s">
        <v>8274</v>
      </c>
      <c r="G3493" s="715" t="s">
        <v>8568</v>
      </c>
      <c r="H3493" s="723">
        <v>1</v>
      </c>
      <c r="I3493" s="684">
        <v>0.23200000000000001</v>
      </c>
      <c r="J3493" s="684">
        <v>0.27410400000000001</v>
      </c>
      <c r="K3493" s="684" t="s">
        <v>9173</v>
      </c>
      <c r="L3493" s="445">
        <v>5149.8921230843198</v>
      </c>
      <c r="M3493" s="446">
        <f>L3493*ЗМІСТ!$E$13/1000*1.2</f>
        <v>324.77197286744985</v>
      </c>
      <c r="N3493" s="874"/>
      <c r="O3493" s="875"/>
      <c r="P3493" s="1033"/>
      <c r="Q3493" s="887"/>
      <c r="R3493" s="672"/>
      <c r="S3493" s="670"/>
      <c r="T3493" s="671"/>
      <c r="U3493" s="425"/>
      <c r="V3493" s="697"/>
      <c r="W3493" s="697"/>
    </row>
    <row r="3494" spans="1:23" s="696" customFormat="1" ht="13.5" customHeight="1" outlineLevel="1">
      <c r="A3494" s="425"/>
      <c r="B3494" s="170">
        <f t="shared" si="55"/>
        <v>3487</v>
      </c>
      <c r="C3494" s="466"/>
      <c r="D3494" s="47">
        <v>8595057660038</v>
      </c>
      <c r="E3494" s="535" t="s">
        <v>4836</v>
      </c>
      <c r="F3494" s="699" t="s">
        <v>8276</v>
      </c>
      <c r="G3494" s="715" t="s">
        <v>8568</v>
      </c>
      <c r="H3494" s="723">
        <v>1</v>
      </c>
      <c r="I3494" s="684">
        <v>2.0670999999999999</v>
      </c>
      <c r="J3494" s="684">
        <v>3.1978800000000001</v>
      </c>
      <c r="K3494" s="684" t="s">
        <v>9173</v>
      </c>
      <c r="L3494" s="445">
        <v>21446.508789451495</v>
      </c>
      <c r="M3494" s="446">
        <f>L3494*ЗМІСТ!$E$13/1000*1.2</f>
        <v>1352.4991988565628</v>
      </c>
      <c r="N3494" s="874"/>
      <c r="O3494" s="875"/>
      <c r="P3494" s="1033"/>
      <c r="Q3494" s="887"/>
      <c r="R3494" s="672"/>
      <c r="S3494" s="670"/>
      <c r="T3494" s="671"/>
      <c r="U3494" s="425"/>
      <c r="V3494" s="697"/>
      <c r="W3494" s="697"/>
    </row>
    <row r="3495" spans="1:23" s="696" customFormat="1" ht="13.5" customHeight="1" outlineLevel="1">
      <c r="A3495" s="425"/>
      <c r="B3495" s="170">
        <f t="shared" si="55"/>
        <v>3488</v>
      </c>
      <c r="C3495" s="466"/>
      <c r="D3495" s="47">
        <v>8595057659988</v>
      </c>
      <c r="E3495" s="535" t="s">
        <v>4837</v>
      </c>
      <c r="F3495" s="699" t="s">
        <v>8279</v>
      </c>
      <c r="G3495" s="715" t="s">
        <v>8568</v>
      </c>
      <c r="H3495" s="723">
        <v>1</v>
      </c>
      <c r="I3495" s="684">
        <v>0.31080000000000002</v>
      </c>
      <c r="J3495" s="684">
        <v>0.40100400000000003</v>
      </c>
      <c r="K3495" s="684" t="s">
        <v>9173</v>
      </c>
      <c r="L3495" s="445">
        <v>5900.1695135689624</v>
      </c>
      <c r="M3495" s="446">
        <f>L3495*ЗМІСТ!$E$13/1000*1.2</f>
        <v>372.08734617659081</v>
      </c>
      <c r="N3495" s="874"/>
      <c r="O3495" s="875"/>
      <c r="P3495" s="1033"/>
      <c r="Q3495" s="887"/>
      <c r="R3495" s="672"/>
      <c r="S3495" s="670"/>
      <c r="T3495" s="671"/>
      <c r="U3495" s="425"/>
      <c r="V3495" s="697"/>
      <c r="W3495" s="697"/>
    </row>
    <row r="3496" spans="1:23" s="696" customFormat="1" ht="13.5" customHeight="1" outlineLevel="1">
      <c r="A3496" s="425"/>
      <c r="B3496" s="170">
        <f t="shared" si="55"/>
        <v>3489</v>
      </c>
      <c r="C3496" s="466"/>
      <c r="D3496" s="47">
        <v>8595057660052</v>
      </c>
      <c r="E3496" s="535" t="s">
        <v>4838</v>
      </c>
      <c r="F3496" s="699" t="s">
        <v>8281</v>
      </c>
      <c r="G3496" s="715" t="s">
        <v>8568</v>
      </c>
      <c r="H3496" s="723">
        <v>1</v>
      </c>
      <c r="I3496" s="684">
        <v>0.42520000000000002</v>
      </c>
      <c r="J3496" s="684">
        <v>0.57657599999999998</v>
      </c>
      <c r="K3496" s="684" t="s">
        <v>9173</v>
      </c>
      <c r="L3496" s="445">
        <v>6669.2821459284169</v>
      </c>
      <c r="M3496" s="446">
        <f>L3496*ЗМІСТ!$E$13/1000*1.2</f>
        <v>420.59054216568632</v>
      </c>
      <c r="N3496" s="874"/>
      <c r="O3496" s="875"/>
      <c r="P3496" s="1033"/>
      <c r="Q3496" s="887"/>
      <c r="R3496" s="672"/>
      <c r="S3496" s="670"/>
      <c r="T3496" s="671"/>
      <c r="U3496" s="425"/>
      <c r="V3496" s="697"/>
      <c r="W3496" s="697"/>
    </row>
    <row r="3497" spans="1:23" s="696" customFormat="1" ht="13.5" customHeight="1" outlineLevel="1">
      <c r="A3497" s="425"/>
      <c r="B3497" s="170">
        <f t="shared" si="55"/>
        <v>3490</v>
      </c>
      <c r="C3497" s="466"/>
      <c r="D3497" s="47">
        <v>8595057660069</v>
      </c>
      <c r="E3497" s="535" t="s">
        <v>4839</v>
      </c>
      <c r="F3497" s="699" t="s">
        <v>8283</v>
      </c>
      <c r="G3497" s="715" t="s">
        <v>8568</v>
      </c>
      <c r="H3497" s="723">
        <v>1</v>
      </c>
      <c r="I3497" s="684">
        <v>0.65469999999999995</v>
      </c>
      <c r="J3497" s="684">
        <v>0.85377599999999998</v>
      </c>
      <c r="K3497" s="684" t="s">
        <v>9173</v>
      </c>
      <c r="L3497" s="445">
        <v>8140.0843340571046</v>
      </c>
      <c r="M3497" s="446">
        <f>L3497*ЗМІСТ!$E$13/1000*1.2</f>
        <v>513.34497602948375</v>
      </c>
      <c r="N3497" s="874"/>
      <c r="O3497" s="875"/>
      <c r="P3497" s="1033"/>
      <c r="Q3497" s="887"/>
      <c r="R3497" s="672"/>
      <c r="S3497" s="670"/>
      <c r="T3497" s="671"/>
      <c r="U3497" s="425"/>
      <c r="V3497" s="697"/>
      <c r="W3497" s="697"/>
    </row>
    <row r="3498" spans="1:23" s="696" customFormat="1" ht="13.5" customHeight="1" outlineLevel="1">
      <c r="A3498" s="425"/>
      <c r="B3498" s="170">
        <f t="shared" si="55"/>
        <v>3491</v>
      </c>
      <c r="C3498" s="466"/>
      <c r="D3498" s="47">
        <v>8595057660090</v>
      </c>
      <c r="E3498" s="535" t="s">
        <v>4840</v>
      </c>
      <c r="F3498" s="699" t="s">
        <v>8286</v>
      </c>
      <c r="G3498" s="715" t="s">
        <v>8568</v>
      </c>
      <c r="H3498" s="723">
        <v>1</v>
      </c>
      <c r="I3498" s="684">
        <v>1.385</v>
      </c>
      <c r="J3498" s="684">
        <v>1.6890240000000001</v>
      </c>
      <c r="K3498" s="684" t="s">
        <v>9173</v>
      </c>
      <c r="L3498" s="445">
        <v>15683.3546120313</v>
      </c>
      <c r="M3498" s="446">
        <f>L3498*ЗМІСТ!$E$13/1000*1.2</f>
        <v>989.05256591640398</v>
      </c>
      <c r="N3498" s="874"/>
      <c r="O3498" s="875"/>
      <c r="P3498" s="1033"/>
      <c r="Q3498" s="887"/>
      <c r="R3498" s="672"/>
      <c r="S3498" s="670"/>
      <c r="T3498" s="671"/>
      <c r="U3498" s="425"/>
      <c r="V3498" s="697"/>
      <c r="W3498" s="697"/>
    </row>
    <row r="3499" spans="1:23" s="696" customFormat="1" ht="13.5" customHeight="1" outlineLevel="1">
      <c r="A3499" s="425"/>
      <c r="B3499" s="170">
        <f t="shared" si="55"/>
        <v>3492</v>
      </c>
      <c r="C3499" s="466"/>
      <c r="D3499" s="47">
        <v>8595057660113</v>
      </c>
      <c r="E3499" s="535" t="s">
        <v>4841</v>
      </c>
      <c r="F3499" s="699" t="s">
        <v>8289</v>
      </c>
      <c r="G3499" s="715" t="s">
        <v>8568</v>
      </c>
      <c r="H3499" s="723">
        <v>1</v>
      </c>
      <c r="I3499" s="684">
        <v>2.2631999999999999</v>
      </c>
      <c r="J3499" s="684">
        <v>3.5002800000000001</v>
      </c>
      <c r="K3499" s="684" t="s">
        <v>9173</v>
      </c>
      <c r="L3499" s="445">
        <v>22857.261333361894</v>
      </c>
      <c r="M3499" s="446">
        <f>L3499*ЗМІСТ!$E$13/1000*1.2</f>
        <v>1441.4666715653211</v>
      </c>
      <c r="N3499" s="874"/>
      <c r="O3499" s="875"/>
      <c r="P3499" s="1033"/>
      <c r="Q3499" s="887"/>
      <c r="R3499" s="672"/>
      <c r="S3499" s="670"/>
      <c r="T3499" s="671"/>
      <c r="U3499" s="425"/>
      <c r="V3499" s="697"/>
      <c r="W3499" s="697"/>
    </row>
    <row r="3500" spans="1:23" s="696" customFormat="1" ht="13.5" customHeight="1" outlineLevel="1">
      <c r="A3500" s="425"/>
      <c r="B3500" s="170">
        <f t="shared" ref="B3500:B3563" si="56">B3499+1</f>
        <v>3493</v>
      </c>
      <c r="C3500" s="466"/>
      <c r="D3500" s="47">
        <v>8595057650930</v>
      </c>
      <c r="E3500" s="535" t="s">
        <v>4843</v>
      </c>
      <c r="F3500" s="699" t="s">
        <v>8292</v>
      </c>
      <c r="G3500" s="715" t="s">
        <v>8568</v>
      </c>
      <c r="H3500" s="723">
        <v>1</v>
      </c>
      <c r="I3500" s="684">
        <v>0.82</v>
      </c>
      <c r="J3500" s="684">
        <v>3.036108</v>
      </c>
      <c r="K3500" s="684" t="s">
        <v>9173</v>
      </c>
      <c r="L3500" s="445">
        <v>11701.521255512998</v>
      </c>
      <c r="M3500" s="446">
        <f>L3500*ЗМІСТ!$E$13/1000*1.2</f>
        <v>737.9428642142708</v>
      </c>
      <c r="N3500" s="874"/>
      <c r="O3500" s="875"/>
      <c r="P3500" s="1033"/>
      <c r="Q3500" s="887"/>
      <c r="R3500" s="672"/>
      <c r="S3500" s="670"/>
      <c r="T3500" s="671"/>
      <c r="U3500" s="425"/>
      <c r="V3500" s="697"/>
      <c r="W3500" s="697"/>
    </row>
    <row r="3501" spans="1:23" s="696" customFormat="1" ht="13.5" customHeight="1" outlineLevel="1">
      <c r="A3501" s="425"/>
      <c r="B3501" s="170">
        <f t="shared" si="56"/>
        <v>3494</v>
      </c>
      <c r="C3501" s="466"/>
      <c r="D3501" s="47">
        <v>8595057659483</v>
      </c>
      <c r="E3501" s="535" t="s">
        <v>4844</v>
      </c>
      <c r="F3501" s="699" t="s">
        <v>8294</v>
      </c>
      <c r="G3501" s="715" t="s">
        <v>8568</v>
      </c>
      <c r="H3501" s="723">
        <v>1</v>
      </c>
      <c r="I3501" s="684">
        <v>1.2131000000000001</v>
      </c>
      <c r="J3501" s="684">
        <v>3.669708</v>
      </c>
      <c r="K3501" s="684" t="s">
        <v>9173</v>
      </c>
      <c r="L3501" s="445">
        <v>15983.740883016193</v>
      </c>
      <c r="M3501" s="446">
        <f>L3501*ЗМІСТ!$E$13/1000*1.2</f>
        <v>1007.9960776479918</v>
      </c>
      <c r="N3501" s="874"/>
      <c r="O3501" s="875"/>
      <c r="P3501" s="1033"/>
      <c r="Q3501" s="887"/>
      <c r="R3501" s="672"/>
      <c r="S3501" s="670"/>
      <c r="T3501" s="671"/>
      <c r="U3501" s="425"/>
      <c r="V3501" s="697"/>
      <c r="W3501" s="697"/>
    </row>
    <row r="3502" spans="1:23" s="696" customFormat="1" ht="13.5" customHeight="1" outlineLevel="1">
      <c r="A3502" s="425"/>
      <c r="B3502" s="170">
        <f t="shared" si="56"/>
        <v>3495</v>
      </c>
      <c r="C3502" s="466"/>
      <c r="D3502" s="47">
        <v>8595057650947</v>
      </c>
      <c r="E3502" s="535" t="s">
        <v>4845</v>
      </c>
      <c r="F3502" s="699" t="s">
        <v>8296</v>
      </c>
      <c r="G3502" s="715" t="s">
        <v>8568</v>
      </c>
      <c r="H3502" s="723">
        <v>1</v>
      </c>
      <c r="I3502" s="684">
        <v>1.6402000000000001</v>
      </c>
      <c r="J3502" s="684">
        <v>4.363308</v>
      </c>
      <c r="K3502" s="684" t="s">
        <v>9173</v>
      </c>
      <c r="L3502" s="445">
        <v>19456.928335133809</v>
      </c>
      <c r="M3502" s="446">
        <f>L3502*ЗМІСТ!$E$13/1000*1.2</f>
        <v>1227.0286154183448</v>
      </c>
      <c r="N3502" s="874"/>
      <c r="O3502" s="875"/>
      <c r="P3502" s="1033"/>
      <c r="Q3502" s="887"/>
      <c r="R3502" s="672"/>
      <c r="S3502" s="670"/>
      <c r="T3502" s="671"/>
      <c r="U3502" s="425"/>
      <c r="V3502" s="697"/>
      <c r="W3502" s="697"/>
    </row>
    <row r="3503" spans="1:23" s="696" customFormat="1" ht="13.5" customHeight="1" outlineLevel="1">
      <c r="A3503" s="425"/>
      <c r="B3503" s="170">
        <f t="shared" si="56"/>
        <v>3496</v>
      </c>
      <c r="C3503" s="466"/>
      <c r="D3503" s="47">
        <v>8595057659506</v>
      </c>
      <c r="E3503" s="535" t="s">
        <v>4846</v>
      </c>
      <c r="F3503" s="699" t="s">
        <v>8298</v>
      </c>
      <c r="G3503" s="715" t="s">
        <v>8568</v>
      </c>
      <c r="H3503" s="723">
        <v>1</v>
      </c>
      <c r="I3503" s="684">
        <v>3.2618999999999998</v>
      </c>
      <c r="J3503" s="684">
        <v>5.9305079999999997</v>
      </c>
      <c r="K3503" s="684" t="s">
        <v>9173</v>
      </c>
      <c r="L3503" s="445">
        <v>32907.545619814999</v>
      </c>
      <c r="M3503" s="446">
        <f>L3503*ЗМІСТ!$E$13/1000*1.2</f>
        <v>2075.2761917607136</v>
      </c>
      <c r="N3503" s="874"/>
      <c r="O3503" s="875"/>
      <c r="P3503" s="1033"/>
      <c r="Q3503" s="887"/>
      <c r="R3503" s="672"/>
      <c r="S3503" s="670"/>
      <c r="T3503" s="671"/>
      <c r="U3503" s="425"/>
      <c r="V3503" s="697"/>
      <c r="W3503" s="697"/>
    </row>
    <row r="3504" spans="1:23" s="696" customFormat="1" ht="13.5" customHeight="1" outlineLevel="1">
      <c r="A3504" s="425"/>
      <c r="B3504" s="170">
        <f t="shared" si="56"/>
        <v>3497</v>
      </c>
      <c r="C3504" s="466"/>
      <c r="D3504" s="47">
        <v>8595057659513</v>
      </c>
      <c r="E3504" s="535" t="s">
        <v>4847</v>
      </c>
      <c r="F3504" s="699" t="s">
        <v>8300</v>
      </c>
      <c r="G3504" s="715" t="s">
        <v>8568</v>
      </c>
      <c r="H3504" s="723">
        <v>1</v>
      </c>
      <c r="I3504" s="684">
        <v>4.6818</v>
      </c>
      <c r="J3504" s="684">
        <v>9.6721350000000008</v>
      </c>
      <c r="K3504" s="684" t="s">
        <v>9173</v>
      </c>
      <c r="L3504" s="445">
        <v>54703.29510161397</v>
      </c>
      <c r="M3504" s="446">
        <f>L3504*ЗМІСТ!$E$13/1000*1.2</f>
        <v>3449.7998497609669</v>
      </c>
      <c r="N3504" s="874"/>
      <c r="O3504" s="875"/>
      <c r="P3504" s="1033"/>
      <c r="Q3504" s="887"/>
      <c r="R3504" s="672"/>
      <c r="S3504" s="670"/>
      <c r="T3504" s="671"/>
      <c r="U3504" s="425"/>
      <c r="V3504" s="697"/>
      <c r="W3504" s="697"/>
    </row>
    <row r="3505" spans="1:23" s="696" customFormat="1" ht="13.5" customHeight="1" outlineLevel="1">
      <c r="A3505" s="425"/>
      <c r="B3505" s="170">
        <f t="shared" si="56"/>
        <v>3498</v>
      </c>
      <c r="C3505" s="466"/>
      <c r="D3505" s="47">
        <v>8595057659469</v>
      </c>
      <c r="E3505" s="535" t="s">
        <v>4848</v>
      </c>
      <c r="F3505" s="699" t="s">
        <v>8302</v>
      </c>
      <c r="G3505" s="715" t="s">
        <v>8568</v>
      </c>
      <c r="H3505" s="723">
        <v>1</v>
      </c>
      <c r="I3505" s="684">
        <v>0.4657</v>
      </c>
      <c r="J3505" s="684">
        <v>2.4625080000000001</v>
      </c>
      <c r="K3505" s="684" t="s">
        <v>9173</v>
      </c>
      <c r="L3505" s="445">
        <v>9361.4557684742413</v>
      </c>
      <c r="M3505" s="446">
        <f>L3505*ЗМІСТ!$E$13/1000*1.2</f>
        <v>590.36934875013651</v>
      </c>
      <c r="N3505" s="874"/>
      <c r="O3505" s="875"/>
      <c r="P3505" s="1033"/>
      <c r="Q3505" s="887"/>
      <c r="R3505" s="672"/>
      <c r="S3505" s="670"/>
      <c r="T3505" s="671"/>
      <c r="U3505" s="425"/>
      <c r="V3505" s="697"/>
      <c r="W3505" s="697"/>
    </row>
    <row r="3506" spans="1:23" s="696" customFormat="1" ht="13.5" customHeight="1" outlineLevel="1">
      <c r="A3506" s="425"/>
      <c r="B3506" s="170">
        <f t="shared" si="56"/>
        <v>3499</v>
      </c>
      <c r="C3506" s="466"/>
      <c r="D3506" s="47">
        <v>8595057659520</v>
      </c>
      <c r="E3506" s="535" t="s">
        <v>4849</v>
      </c>
      <c r="F3506" s="699" t="s">
        <v>8304</v>
      </c>
      <c r="G3506" s="715" t="s">
        <v>8568</v>
      </c>
      <c r="H3506" s="723">
        <v>1</v>
      </c>
      <c r="I3506" s="684">
        <v>6.2652000000000001</v>
      </c>
      <c r="J3506" s="684">
        <v>12.231135</v>
      </c>
      <c r="K3506" s="684" t="s">
        <v>9173</v>
      </c>
      <c r="L3506" s="445">
        <v>61182.739555715343</v>
      </c>
      <c r="M3506" s="446">
        <f>L3506*ЗМІСТ!$E$13/1000*1.2</f>
        <v>3858.4184981033031</v>
      </c>
      <c r="N3506" s="874"/>
      <c r="O3506" s="875"/>
      <c r="P3506" s="1033"/>
      <c r="Q3506" s="887"/>
      <c r="R3506" s="672"/>
      <c r="S3506" s="670"/>
      <c r="T3506" s="671"/>
      <c r="U3506" s="425"/>
      <c r="V3506" s="697"/>
      <c r="W3506" s="697"/>
    </row>
    <row r="3507" spans="1:23" s="696" customFormat="1" ht="13.5" customHeight="1" outlineLevel="1">
      <c r="A3507" s="425"/>
      <c r="B3507" s="170">
        <f t="shared" si="56"/>
        <v>3500</v>
      </c>
      <c r="C3507" s="466"/>
      <c r="D3507" s="47">
        <v>8595057659537</v>
      </c>
      <c r="E3507" s="535" t="s">
        <v>4850</v>
      </c>
      <c r="F3507" s="699" t="s">
        <v>8306</v>
      </c>
      <c r="G3507" s="715" t="s">
        <v>8568</v>
      </c>
      <c r="H3507" s="723">
        <v>1</v>
      </c>
      <c r="I3507" s="684">
        <v>7.3033999999999999</v>
      </c>
      <c r="J3507" s="684">
        <v>15.090135</v>
      </c>
      <c r="K3507" s="684" t="s">
        <v>9173</v>
      </c>
      <c r="L3507" s="445">
        <v>97343.620966090864</v>
      </c>
      <c r="M3507" s="446">
        <f>L3507*ЗМІСТ!$E$13/1000*1.2</f>
        <v>6138.862537626198</v>
      </c>
      <c r="N3507" s="874"/>
      <c r="O3507" s="875"/>
      <c r="P3507" s="1033"/>
      <c r="Q3507" s="887"/>
      <c r="R3507" s="672"/>
      <c r="S3507" s="670"/>
      <c r="T3507" s="671"/>
      <c r="U3507" s="425"/>
      <c r="V3507" s="697"/>
      <c r="W3507" s="697"/>
    </row>
    <row r="3508" spans="1:23" s="696" customFormat="1" ht="13.5" customHeight="1" outlineLevel="1">
      <c r="A3508" s="425"/>
      <c r="B3508" s="170">
        <f t="shared" si="56"/>
        <v>3501</v>
      </c>
      <c r="C3508" s="466"/>
      <c r="D3508" s="47">
        <v>8595057659476</v>
      </c>
      <c r="E3508" s="535" t="s">
        <v>4851</v>
      </c>
      <c r="F3508" s="699" t="s">
        <v>8308</v>
      </c>
      <c r="G3508" s="715" t="s">
        <v>8568</v>
      </c>
      <c r="H3508" s="723">
        <v>1</v>
      </c>
      <c r="I3508" s="684">
        <v>0.63880000000000003</v>
      </c>
      <c r="J3508" s="684">
        <v>2.7418079999999998</v>
      </c>
      <c r="K3508" s="684" t="s">
        <v>9173</v>
      </c>
      <c r="L3508" s="445">
        <v>10437.308499906423</v>
      </c>
      <c r="M3508" s="446">
        <f>L3508*ЗМІСТ!$E$13/1000*1.2</f>
        <v>658.21675326873856</v>
      </c>
      <c r="N3508" s="874"/>
      <c r="O3508" s="875"/>
      <c r="P3508" s="1033"/>
      <c r="Q3508" s="887"/>
      <c r="R3508" s="672"/>
      <c r="S3508" s="670"/>
      <c r="T3508" s="671"/>
      <c r="U3508" s="425"/>
      <c r="V3508" s="697"/>
      <c r="W3508" s="697"/>
    </row>
    <row r="3509" spans="1:23" s="696" customFormat="1" ht="13.5" customHeight="1" outlineLevel="1">
      <c r="A3509" s="425"/>
      <c r="B3509" s="170">
        <f t="shared" si="56"/>
        <v>3502</v>
      </c>
      <c r="C3509" s="466"/>
      <c r="D3509" s="47">
        <v>8595057664777</v>
      </c>
      <c r="E3509" s="535" t="s">
        <v>4855</v>
      </c>
      <c r="F3509" s="699" t="s">
        <v>8315</v>
      </c>
      <c r="G3509" s="715" t="s">
        <v>8568</v>
      </c>
      <c r="H3509" s="723">
        <v>30</v>
      </c>
      <c r="I3509" s="684">
        <v>0.17</v>
      </c>
      <c r="J3509" s="684">
        <v>0.33810000000000001</v>
      </c>
      <c r="K3509" s="684" t="s">
        <v>9173</v>
      </c>
      <c r="L3509" s="445">
        <v>5173.7922272141368</v>
      </c>
      <c r="M3509" s="446">
        <f>L3509*ЗМІСТ!$E$13/1000*1.2</f>
        <v>326.27920521027596</v>
      </c>
      <c r="N3509" s="874"/>
      <c r="O3509" s="875"/>
      <c r="P3509" s="1033"/>
      <c r="Q3509" s="887"/>
      <c r="R3509" s="672"/>
      <c r="S3509" s="670"/>
      <c r="T3509" s="671"/>
      <c r="U3509" s="425"/>
      <c r="V3509" s="697"/>
      <c r="W3509" s="697"/>
    </row>
    <row r="3510" spans="1:23" s="696" customFormat="1" ht="13.5" customHeight="1" outlineLevel="1">
      <c r="A3510" s="425"/>
      <c r="B3510" s="170">
        <f t="shared" si="56"/>
        <v>3503</v>
      </c>
      <c r="C3510" s="466"/>
      <c r="D3510" s="47">
        <v>8595057664784</v>
      </c>
      <c r="E3510" s="535" t="s">
        <v>4857</v>
      </c>
      <c r="F3510" s="699" t="s">
        <v>8317</v>
      </c>
      <c r="G3510" s="715" t="s">
        <v>8568</v>
      </c>
      <c r="H3510" s="723">
        <v>20</v>
      </c>
      <c r="I3510" s="684">
        <v>0.20200000000000001</v>
      </c>
      <c r="J3510" s="684">
        <v>0.60718130000000003</v>
      </c>
      <c r="K3510" s="684" t="s">
        <v>9173</v>
      </c>
      <c r="L3510" s="445">
        <v>5314.044960075752</v>
      </c>
      <c r="M3510" s="446">
        <f>L3510*ЗМІСТ!$E$13/1000*1.2</f>
        <v>335.12408111502356</v>
      </c>
      <c r="N3510" s="874">
        <v>3.8909114324580926E-2</v>
      </c>
      <c r="O3510" s="875"/>
      <c r="P3510" s="1033"/>
      <c r="Q3510" s="887"/>
      <c r="R3510" s="672"/>
      <c r="S3510" s="670"/>
      <c r="T3510" s="671"/>
      <c r="U3510" s="425"/>
      <c r="V3510" s="697"/>
      <c r="W3510" s="697"/>
    </row>
    <row r="3511" spans="1:23" s="696" customFormat="1" ht="13.5" customHeight="1" outlineLevel="1">
      <c r="A3511" s="425"/>
      <c r="B3511" s="170">
        <f t="shared" si="56"/>
        <v>3504</v>
      </c>
      <c r="C3511" s="466"/>
      <c r="D3511" s="47">
        <v>8595057664791</v>
      </c>
      <c r="E3511" s="535" t="s">
        <v>4859</v>
      </c>
      <c r="F3511" s="699" t="s">
        <v>8319</v>
      </c>
      <c r="G3511" s="715" t="s">
        <v>8568</v>
      </c>
      <c r="H3511" s="723">
        <v>30</v>
      </c>
      <c r="I3511" s="684">
        <v>0.23400000000000001</v>
      </c>
      <c r="J3511" s="684">
        <v>0.48457499999999998</v>
      </c>
      <c r="K3511" s="684" t="s">
        <v>9173</v>
      </c>
      <c r="L3511" s="445">
        <v>6017.6326617826626</v>
      </c>
      <c r="M3511" s="446">
        <f>L3511*ЗМІСТ!$E$13/1000*1.2</f>
        <v>379.49502336143593</v>
      </c>
      <c r="N3511" s="874">
        <v>-0.25958489885624592</v>
      </c>
      <c r="O3511" s="875"/>
      <c r="P3511" s="1033"/>
      <c r="Q3511" s="887"/>
      <c r="R3511" s="672"/>
      <c r="S3511" s="670"/>
      <c r="T3511" s="671"/>
      <c r="U3511" s="425"/>
      <c r="V3511" s="697"/>
      <c r="W3511" s="697"/>
    </row>
    <row r="3512" spans="1:23" s="696" customFormat="1" ht="13.5" customHeight="1" outlineLevel="1">
      <c r="A3512" s="425"/>
      <c r="B3512" s="170">
        <f t="shared" si="56"/>
        <v>3505</v>
      </c>
      <c r="C3512" s="466"/>
      <c r="D3512" s="47">
        <v>8595057664807</v>
      </c>
      <c r="E3512" s="535" t="s">
        <v>4861</v>
      </c>
      <c r="F3512" s="699" t="s">
        <v>8321</v>
      </c>
      <c r="G3512" s="715" t="s">
        <v>8568</v>
      </c>
      <c r="H3512" s="723">
        <v>16</v>
      </c>
      <c r="I3512" s="684">
        <v>0.36499999999999999</v>
      </c>
      <c r="J3512" s="684">
        <v>0.77175000000000005</v>
      </c>
      <c r="K3512" s="684" t="s">
        <v>9173</v>
      </c>
      <c r="L3512" s="445">
        <v>7434.8447802197788</v>
      </c>
      <c r="M3512" s="446">
        <f>L3512*ЗМІСТ!$E$13/1000*1.2</f>
        <v>468.86986164461524</v>
      </c>
      <c r="N3512" s="874">
        <v>-0.24618177617905843</v>
      </c>
      <c r="O3512" s="875"/>
      <c r="P3512" s="1033"/>
      <c r="Q3512" s="887"/>
      <c r="R3512" s="672"/>
      <c r="S3512" s="670"/>
      <c r="T3512" s="671"/>
      <c r="U3512" s="425"/>
      <c r="V3512" s="697"/>
      <c r="W3512" s="697"/>
    </row>
    <row r="3513" spans="1:23" s="696" customFormat="1" ht="13.5" customHeight="1" outlineLevel="1">
      <c r="A3513" s="425"/>
      <c r="B3513" s="170">
        <f t="shared" si="56"/>
        <v>3506</v>
      </c>
      <c r="C3513" s="466"/>
      <c r="D3513" s="47">
        <v>8595057664814</v>
      </c>
      <c r="E3513" s="535" t="s">
        <v>4863</v>
      </c>
      <c r="F3513" s="699" t="s">
        <v>8323</v>
      </c>
      <c r="G3513" s="715" t="s">
        <v>8568</v>
      </c>
      <c r="H3513" s="723">
        <v>16</v>
      </c>
      <c r="I3513" s="684">
        <v>0.441</v>
      </c>
      <c r="J3513" s="684">
        <v>0.77175000000000005</v>
      </c>
      <c r="K3513" s="684" t="s">
        <v>9173</v>
      </c>
      <c r="L3513" s="445">
        <v>8819.4509220066775</v>
      </c>
      <c r="M3513" s="446">
        <f>L3513*ЗМІСТ!$E$13/1000*1.2</f>
        <v>556.18844183328156</v>
      </c>
      <c r="N3513" s="874">
        <v>-0.19842446165375766</v>
      </c>
      <c r="O3513" s="875"/>
      <c r="P3513" s="1033"/>
      <c r="Q3513" s="887"/>
      <c r="R3513" s="672"/>
      <c r="S3513" s="670"/>
      <c r="T3513" s="671"/>
      <c r="U3513" s="425"/>
      <c r="V3513" s="697"/>
      <c r="W3513" s="697"/>
    </row>
    <row r="3514" spans="1:23" s="696" customFormat="1" ht="13.5" customHeight="1" outlineLevel="1">
      <c r="A3514" s="425"/>
      <c r="B3514" s="170">
        <f t="shared" si="56"/>
        <v>3507</v>
      </c>
      <c r="C3514" s="466"/>
      <c r="D3514" s="47">
        <v>8595057664821</v>
      </c>
      <c r="E3514" s="535" t="s">
        <v>4865</v>
      </c>
      <c r="F3514" s="699" t="s">
        <v>8325</v>
      </c>
      <c r="G3514" s="715" t="s">
        <v>8568</v>
      </c>
      <c r="H3514" s="723">
        <v>1</v>
      </c>
      <c r="I3514" s="684">
        <v>0.51</v>
      </c>
      <c r="J3514" s="684">
        <v>0.92159999999999997</v>
      </c>
      <c r="K3514" s="684" t="s">
        <v>9173</v>
      </c>
      <c r="L3514" s="445">
        <v>9213.1233697243679</v>
      </c>
      <c r="M3514" s="446">
        <f>L3514*ЗМІСТ!$E$13/1000*1.2</f>
        <v>581.01493808855832</v>
      </c>
      <c r="N3514" s="874"/>
      <c r="O3514" s="875"/>
      <c r="P3514" s="1033"/>
      <c r="Q3514" s="887"/>
      <c r="R3514" s="672"/>
      <c r="S3514" s="670"/>
      <c r="T3514" s="671"/>
      <c r="U3514" s="425"/>
      <c r="V3514" s="697"/>
      <c r="W3514" s="697"/>
    </row>
    <row r="3515" spans="1:23" s="696" customFormat="1" ht="13.5" customHeight="1" outlineLevel="1">
      <c r="A3515" s="425"/>
      <c r="B3515" s="170">
        <f t="shared" si="56"/>
        <v>3508</v>
      </c>
      <c r="C3515" s="466"/>
      <c r="D3515" s="47">
        <v>8595057664838</v>
      </c>
      <c r="E3515" s="535" t="s">
        <v>4867</v>
      </c>
      <c r="F3515" s="699" t="s">
        <v>8327</v>
      </c>
      <c r="G3515" s="715" t="s">
        <v>8568</v>
      </c>
      <c r="H3515" s="723">
        <v>1</v>
      </c>
      <c r="I3515" s="684">
        <v>0.57999999999999996</v>
      </c>
      <c r="J3515" s="684">
        <v>1.0815999999999999</v>
      </c>
      <c r="K3515" s="684" t="s">
        <v>9173</v>
      </c>
      <c r="L3515" s="445">
        <v>10394.321740161771</v>
      </c>
      <c r="M3515" s="446">
        <f>L3515*ЗМІСТ!$E$13/1000*1.2</f>
        <v>655.50584313008346</v>
      </c>
      <c r="N3515" s="874"/>
      <c r="O3515" s="875"/>
      <c r="P3515" s="1033"/>
      <c r="Q3515" s="887"/>
      <c r="R3515" s="672"/>
      <c r="S3515" s="670"/>
      <c r="T3515" s="671"/>
      <c r="U3515" s="425"/>
      <c r="V3515" s="697"/>
      <c r="W3515" s="697"/>
    </row>
    <row r="3516" spans="1:23" s="696" customFormat="1" ht="13.5" customHeight="1" outlineLevel="1">
      <c r="A3516" s="425"/>
      <c r="B3516" s="170">
        <f t="shared" si="56"/>
        <v>3509</v>
      </c>
      <c r="C3516" s="466"/>
      <c r="D3516" s="47">
        <v>8595057650855</v>
      </c>
      <c r="E3516" s="535" t="s">
        <v>4869</v>
      </c>
      <c r="F3516" s="699" t="s">
        <v>8329</v>
      </c>
      <c r="G3516" s="715" t="s">
        <v>8568</v>
      </c>
      <c r="H3516" s="723">
        <v>1</v>
      </c>
      <c r="I3516" s="684">
        <v>0.47</v>
      </c>
      <c r="J3516" s="684">
        <v>1.108992</v>
      </c>
      <c r="K3516" s="684" t="s">
        <v>9173</v>
      </c>
      <c r="L3516" s="445">
        <v>7792.4553242814027</v>
      </c>
      <c r="M3516" s="446">
        <f>L3516*ЗМІСТ!$E$13/1000*1.2</f>
        <v>491.42215577763045</v>
      </c>
      <c r="N3516" s="874"/>
      <c r="O3516" s="875"/>
      <c r="P3516" s="1033"/>
      <c r="Q3516" s="887"/>
      <c r="R3516" s="672"/>
      <c r="S3516" s="670"/>
      <c r="T3516" s="671"/>
      <c r="U3516" s="425"/>
      <c r="V3516" s="697"/>
      <c r="W3516" s="697"/>
    </row>
    <row r="3517" spans="1:23" s="696" customFormat="1" ht="13.5" customHeight="1" outlineLevel="1">
      <c r="A3517" s="425"/>
      <c r="B3517" s="170">
        <f t="shared" si="56"/>
        <v>3510</v>
      </c>
      <c r="C3517" s="466"/>
      <c r="D3517" s="47">
        <v>8595057659407</v>
      </c>
      <c r="E3517" s="535" t="s">
        <v>4870</v>
      </c>
      <c r="F3517" s="699" t="s">
        <v>8331</v>
      </c>
      <c r="G3517" s="715" t="s">
        <v>8568</v>
      </c>
      <c r="H3517" s="723">
        <v>1</v>
      </c>
      <c r="I3517" s="684">
        <v>0.72219999999999995</v>
      </c>
      <c r="J3517" s="684">
        <v>1.503792</v>
      </c>
      <c r="K3517" s="684" t="s">
        <v>9173</v>
      </c>
      <c r="L3517" s="445">
        <v>10581.825802659268</v>
      </c>
      <c r="M3517" s="446">
        <f>L3517*ЗМІСТ!$E$13/1000*1.2</f>
        <v>667.3305693267755</v>
      </c>
      <c r="N3517" s="874"/>
      <c r="O3517" s="875"/>
      <c r="P3517" s="1033"/>
      <c r="Q3517" s="887"/>
      <c r="R3517" s="672"/>
      <c r="S3517" s="670"/>
      <c r="T3517" s="671"/>
      <c r="U3517" s="425"/>
      <c r="V3517" s="697"/>
      <c r="W3517" s="697"/>
    </row>
    <row r="3518" spans="1:23" s="696" customFormat="1" ht="13.5" customHeight="1" outlineLevel="1">
      <c r="A3518" s="425"/>
      <c r="B3518" s="170">
        <f t="shared" si="56"/>
        <v>3511</v>
      </c>
      <c r="C3518" s="466"/>
      <c r="D3518" s="47">
        <v>8595057650862</v>
      </c>
      <c r="E3518" s="535" t="s">
        <v>4871</v>
      </c>
      <c r="F3518" s="699" t="s">
        <v>8333</v>
      </c>
      <c r="G3518" s="715" t="s">
        <v>8568</v>
      </c>
      <c r="H3518" s="723">
        <v>1</v>
      </c>
      <c r="I3518" s="684">
        <v>1.0115000000000001</v>
      </c>
      <c r="J3518" s="684">
        <v>1.9585920000000001</v>
      </c>
      <c r="K3518" s="684" t="s">
        <v>9173</v>
      </c>
      <c r="L3518" s="445">
        <v>12828.517636522931</v>
      </c>
      <c r="M3518" s="446">
        <f>L3518*ЗМІСТ!$E$13/1000*1.2</f>
        <v>809.01558366686027</v>
      </c>
      <c r="N3518" s="874"/>
      <c r="O3518" s="875"/>
      <c r="P3518" s="1033"/>
      <c r="Q3518" s="887"/>
      <c r="R3518" s="672"/>
      <c r="S3518" s="670"/>
      <c r="T3518" s="671"/>
      <c r="U3518" s="425"/>
      <c r="V3518" s="697"/>
      <c r="W3518" s="697"/>
    </row>
    <row r="3519" spans="1:23" s="696" customFormat="1" ht="13.5" customHeight="1" outlineLevel="1">
      <c r="A3519" s="425"/>
      <c r="B3519" s="170">
        <f t="shared" si="56"/>
        <v>3512</v>
      </c>
      <c r="C3519" s="466"/>
      <c r="D3519" s="47">
        <v>8595057659421</v>
      </c>
      <c r="E3519" s="535" t="s">
        <v>4872</v>
      </c>
      <c r="F3519" s="699" t="s">
        <v>8335</v>
      </c>
      <c r="G3519" s="715" t="s">
        <v>8568</v>
      </c>
      <c r="H3519" s="723">
        <v>1</v>
      </c>
      <c r="I3519" s="684">
        <v>2.1251000000000002</v>
      </c>
      <c r="J3519" s="684">
        <v>3.0481919999999998</v>
      </c>
      <c r="K3519" s="684" t="s">
        <v>9173</v>
      </c>
      <c r="L3519" s="445">
        <v>21676.695337696827</v>
      </c>
      <c r="M3519" s="446">
        <f>L3519*ЗМІСТ!$E$13/1000*1.2</f>
        <v>1367.0156465052587</v>
      </c>
      <c r="N3519" s="874"/>
      <c r="O3519" s="875"/>
      <c r="P3519" s="1033"/>
      <c r="Q3519" s="887"/>
      <c r="R3519" s="672"/>
      <c r="S3519" s="670"/>
      <c r="T3519" s="671"/>
      <c r="U3519" s="425"/>
      <c r="V3519" s="697"/>
      <c r="W3519" s="697"/>
    </row>
    <row r="3520" spans="1:23" s="696" customFormat="1" ht="13.5" customHeight="1" outlineLevel="1">
      <c r="A3520" s="425"/>
      <c r="B3520" s="170">
        <f t="shared" si="56"/>
        <v>3513</v>
      </c>
      <c r="C3520" s="466"/>
      <c r="D3520" s="47">
        <v>8595057659438</v>
      </c>
      <c r="E3520" s="535" t="s">
        <v>4873</v>
      </c>
      <c r="F3520" s="699" t="s">
        <v>8337</v>
      </c>
      <c r="G3520" s="715" t="s">
        <v>8568</v>
      </c>
      <c r="H3520" s="723">
        <v>1</v>
      </c>
      <c r="I3520" s="684">
        <v>2.7863000000000002</v>
      </c>
      <c r="J3520" s="684">
        <v>5.4722400000000002</v>
      </c>
      <c r="K3520" s="684" t="s">
        <v>9173</v>
      </c>
      <c r="L3520" s="445">
        <v>29133.718980709418</v>
      </c>
      <c r="M3520" s="446">
        <f>L3520*ЗМІСТ!$E$13/1000*1.2</f>
        <v>1837.2841924044217</v>
      </c>
      <c r="N3520" s="874"/>
      <c r="O3520" s="875"/>
      <c r="P3520" s="1033"/>
      <c r="Q3520" s="887"/>
      <c r="R3520" s="672"/>
      <c r="S3520" s="670"/>
      <c r="T3520" s="671"/>
      <c r="U3520" s="425"/>
      <c r="V3520" s="697"/>
      <c r="W3520" s="697"/>
    </row>
    <row r="3521" spans="1:23" s="696" customFormat="1" ht="13.5" customHeight="1" outlineLevel="1">
      <c r="A3521" s="425"/>
      <c r="B3521" s="170">
        <f t="shared" si="56"/>
        <v>3514</v>
      </c>
      <c r="C3521" s="466"/>
      <c r="D3521" s="47">
        <v>8595057659384</v>
      </c>
      <c r="E3521" s="535" t="s">
        <v>4874</v>
      </c>
      <c r="F3521" s="699" t="s">
        <v>8339</v>
      </c>
      <c r="G3521" s="715" t="s">
        <v>8568</v>
      </c>
      <c r="H3521" s="723">
        <v>1</v>
      </c>
      <c r="I3521" s="684">
        <v>0.25530000000000003</v>
      </c>
      <c r="J3521" s="684">
        <v>0.77419199999999999</v>
      </c>
      <c r="K3521" s="684" t="s">
        <v>9173</v>
      </c>
      <c r="L3521" s="445">
        <v>6056.5140263790354</v>
      </c>
      <c r="M3521" s="446">
        <f>L3521*ЗМІСТ!$E$13/1000*1.2</f>
        <v>381.94703151732324</v>
      </c>
      <c r="N3521" s="874"/>
      <c r="O3521" s="875"/>
      <c r="P3521" s="1033"/>
      <c r="Q3521" s="887"/>
      <c r="R3521" s="672"/>
      <c r="S3521" s="670"/>
      <c r="T3521" s="671"/>
      <c r="U3521" s="425"/>
      <c r="V3521" s="697"/>
      <c r="W3521" s="697"/>
    </row>
    <row r="3522" spans="1:23" s="696" customFormat="1" ht="13.5" customHeight="1" outlineLevel="1">
      <c r="A3522" s="425"/>
      <c r="B3522" s="170">
        <f t="shared" si="56"/>
        <v>3515</v>
      </c>
      <c r="C3522" s="466"/>
      <c r="D3522" s="47">
        <v>8595057659445</v>
      </c>
      <c r="E3522" s="535" t="s">
        <v>4875</v>
      </c>
      <c r="F3522" s="699" t="s">
        <v>8341</v>
      </c>
      <c r="G3522" s="715" t="s">
        <v>8568</v>
      </c>
      <c r="H3522" s="723">
        <v>1</v>
      </c>
      <c r="I3522" s="684">
        <v>3.8454000000000002</v>
      </c>
      <c r="J3522" s="684">
        <v>7.43424</v>
      </c>
      <c r="K3522" s="684" t="s">
        <v>9173</v>
      </c>
      <c r="L3522" s="445">
        <v>36361.368630904282</v>
      </c>
      <c r="M3522" s="446">
        <f>L3522*ЗМІСТ!$E$13/1000*1.2</f>
        <v>2293.0875335203664</v>
      </c>
      <c r="N3522" s="874"/>
      <c r="O3522" s="875"/>
      <c r="P3522" s="1033"/>
      <c r="Q3522" s="887"/>
      <c r="R3522" s="672"/>
      <c r="S3522" s="670"/>
      <c r="T3522" s="671"/>
      <c r="U3522" s="425"/>
      <c r="V3522" s="697"/>
      <c r="W3522" s="697"/>
    </row>
    <row r="3523" spans="1:23" s="696" customFormat="1" ht="13.5" customHeight="1" outlineLevel="1">
      <c r="A3523" s="425"/>
      <c r="B3523" s="170">
        <f t="shared" si="56"/>
        <v>3516</v>
      </c>
      <c r="C3523" s="466"/>
      <c r="D3523" s="47">
        <v>8595057659452</v>
      </c>
      <c r="E3523" s="535" t="s">
        <v>4876</v>
      </c>
      <c r="F3523" s="699" t="s">
        <v>8343</v>
      </c>
      <c r="G3523" s="715" t="s">
        <v>8568</v>
      </c>
      <c r="H3523" s="723">
        <v>1</v>
      </c>
      <c r="I3523" s="684">
        <v>5.0575999999999999</v>
      </c>
      <c r="J3523" s="684">
        <v>9.6962399999999995</v>
      </c>
      <c r="K3523" s="684" t="s">
        <v>9173</v>
      </c>
      <c r="L3523" s="445">
        <v>42794.514410950665</v>
      </c>
      <c r="M3523" s="446">
        <f>L3523*ЗМІСТ!$E$13/1000*1.2</f>
        <v>2698.7864096898866</v>
      </c>
      <c r="N3523" s="874"/>
      <c r="O3523" s="875"/>
      <c r="P3523" s="1033"/>
      <c r="Q3523" s="887"/>
      <c r="R3523" s="672"/>
      <c r="S3523" s="670"/>
      <c r="T3523" s="671"/>
      <c r="U3523" s="425"/>
      <c r="V3523" s="697"/>
      <c r="W3523" s="697"/>
    </row>
    <row r="3524" spans="1:23" s="696" customFormat="1" ht="13.5" customHeight="1" outlineLevel="1">
      <c r="A3524" s="425"/>
      <c r="B3524" s="170">
        <f t="shared" si="56"/>
        <v>3517</v>
      </c>
      <c r="C3524" s="466"/>
      <c r="D3524" s="47">
        <v>8595057659391</v>
      </c>
      <c r="E3524" s="535" t="s">
        <v>4877</v>
      </c>
      <c r="F3524" s="699" t="s">
        <v>8345</v>
      </c>
      <c r="G3524" s="715" t="s">
        <v>8568</v>
      </c>
      <c r="H3524" s="723">
        <v>1</v>
      </c>
      <c r="I3524" s="684">
        <v>0.35720000000000002</v>
      </c>
      <c r="J3524" s="684">
        <v>0.93409200000000003</v>
      </c>
      <c r="K3524" s="684" t="s">
        <v>9173</v>
      </c>
      <c r="L3524" s="445">
        <v>6911.5632927669067</v>
      </c>
      <c r="M3524" s="446">
        <f>L3524*ЗМІСТ!$E$13/1000*1.2</f>
        <v>435.86972164492528</v>
      </c>
      <c r="N3524" s="874"/>
      <c r="O3524" s="875"/>
      <c r="P3524" s="1033"/>
      <c r="Q3524" s="887"/>
      <c r="R3524" s="672"/>
      <c r="S3524" s="670"/>
      <c r="T3524" s="671"/>
      <c r="U3524" s="425"/>
      <c r="V3524" s="697"/>
      <c r="W3524" s="697"/>
    </row>
    <row r="3525" spans="1:23" s="696" customFormat="1" ht="13.5" customHeight="1" outlineLevel="1">
      <c r="A3525" s="425"/>
      <c r="B3525" s="170">
        <f t="shared" si="56"/>
        <v>3518</v>
      </c>
      <c r="C3525" s="466"/>
      <c r="D3525" s="47">
        <v>8595057659308</v>
      </c>
      <c r="E3525" s="535" t="s">
        <v>4878</v>
      </c>
      <c r="F3525" s="699" t="s">
        <v>8347</v>
      </c>
      <c r="G3525" s="715" t="s">
        <v>8568</v>
      </c>
      <c r="H3525" s="723">
        <v>1</v>
      </c>
      <c r="I3525" s="684">
        <v>0.30790000000000001</v>
      </c>
      <c r="J3525" s="684">
        <v>1.3520639999999999</v>
      </c>
      <c r="K3525" s="684" t="s">
        <v>9173</v>
      </c>
      <c r="L3525" s="445">
        <v>5564.9879865976918</v>
      </c>
      <c r="M3525" s="446">
        <f>L3525*ЗМІСТ!$E$13/1000*1.2</f>
        <v>350.949511988719</v>
      </c>
      <c r="N3525" s="874"/>
      <c r="O3525" s="875"/>
      <c r="P3525" s="1033"/>
      <c r="Q3525" s="887"/>
      <c r="R3525" s="672"/>
      <c r="S3525" s="670"/>
      <c r="T3525" s="671"/>
      <c r="U3525" s="425"/>
      <c r="V3525" s="697"/>
      <c r="W3525" s="697"/>
    </row>
    <row r="3526" spans="1:23" s="696" customFormat="1" ht="13.5" customHeight="1" outlineLevel="1">
      <c r="A3526" s="425"/>
      <c r="B3526" s="170">
        <f t="shared" si="56"/>
        <v>3519</v>
      </c>
      <c r="C3526" s="466"/>
      <c r="D3526" s="47">
        <v>8595568905284</v>
      </c>
      <c r="E3526" s="535" t="s">
        <v>4879</v>
      </c>
      <c r="F3526" s="700" t="s">
        <v>8349</v>
      </c>
      <c r="G3526" s="715" t="s">
        <v>8568</v>
      </c>
      <c r="H3526" s="723">
        <v>1</v>
      </c>
      <c r="I3526" s="684">
        <v>0.34899999999999998</v>
      </c>
      <c r="J3526" s="684">
        <v>0.96532799999999996</v>
      </c>
      <c r="K3526" s="684" t="s">
        <v>9173</v>
      </c>
      <c r="L3526" s="445">
        <v>6453.6984162696608</v>
      </c>
      <c r="M3526" s="446">
        <f>L3526*ЗМІСТ!$E$13/1000*1.2</f>
        <v>406.99500433188319</v>
      </c>
      <c r="N3526" s="874"/>
      <c r="O3526" s="875"/>
      <c r="P3526" s="1033"/>
      <c r="Q3526" s="887"/>
      <c r="R3526" s="672"/>
      <c r="S3526" s="670"/>
      <c r="T3526" s="671"/>
      <c r="U3526" s="425"/>
      <c r="V3526" s="697"/>
      <c r="W3526" s="697"/>
    </row>
    <row r="3527" spans="1:23" s="696" customFormat="1" ht="13.5" customHeight="1" outlineLevel="1">
      <c r="A3527" s="425"/>
      <c r="B3527" s="170">
        <f t="shared" si="56"/>
        <v>3520</v>
      </c>
      <c r="C3527" s="466"/>
      <c r="D3527" s="47">
        <v>8595057659315</v>
      </c>
      <c r="E3527" s="535" t="s">
        <v>4881</v>
      </c>
      <c r="F3527" s="700" t="s">
        <v>8351</v>
      </c>
      <c r="G3527" s="715" t="s">
        <v>8568</v>
      </c>
      <c r="H3527" s="723">
        <v>1</v>
      </c>
      <c r="I3527" s="684">
        <v>0.38979999999999998</v>
      </c>
      <c r="J3527" s="684">
        <v>1.486464</v>
      </c>
      <c r="K3527" s="684" t="s">
        <v>9173</v>
      </c>
      <c r="L3527" s="445">
        <v>6604.644655901132</v>
      </c>
      <c r="M3527" s="446">
        <f>L3527*ЗМІСТ!$E$13/1000*1.2</f>
        <v>416.51425383660404</v>
      </c>
      <c r="N3527" s="874"/>
      <c r="O3527" s="875"/>
      <c r="P3527" s="1033"/>
      <c r="Q3527" s="887"/>
      <c r="R3527" s="672"/>
      <c r="S3527" s="670"/>
      <c r="T3527" s="671"/>
      <c r="U3527" s="425"/>
      <c r="V3527" s="697"/>
      <c r="W3527" s="697"/>
    </row>
    <row r="3528" spans="1:23" s="696" customFormat="1" ht="13.5" customHeight="1" outlineLevel="1">
      <c r="A3528" s="425"/>
      <c r="B3528" s="170">
        <f t="shared" si="56"/>
        <v>3521</v>
      </c>
      <c r="C3528" s="466"/>
      <c r="D3528" s="47">
        <v>8595057659322</v>
      </c>
      <c r="E3528" s="535" t="s">
        <v>4882</v>
      </c>
      <c r="F3528" s="700" t="s">
        <v>8353</v>
      </c>
      <c r="G3528" s="715" t="s">
        <v>8568</v>
      </c>
      <c r="H3528" s="723">
        <v>1</v>
      </c>
      <c r="I3528" s="684">
        <v>0.47210000000000002</v>
      </c>
      <c r="J3528" s="684">
        <v>1.6208640000000001</v>
      </c>
      <c r="K3528" s="684" t="s">
        <v>9173</v>
      </c>
      <c r="L3528" s="445">
        <v>7267.6019124936602</v>
      </c>
      <c r="M3528" s="446">
        <f>L3528*ЗМІСТ!$E$13/1000*1.2</f>
        <v>458.32288419319417</v>
      </c>
      <c r="N3528" s="874"/>
      <c r="O3528" s="875"/>
      <c r="P3528" s="1033"/>
      <c r="Q3528" s="887"/>
      <c r="R3528" s="672"/>
      <c r="S3528" s="670"/>
      <c r="T3528" s="671"/>
      <c r="U3528" s="425"/>
      <c r="V3528" s="697"/>
      <c r="W3528" s="697"/>
    </row>
    <row r="3529" spans="1:23" s="696" customFormat="1" ht="13.5" customHeight="1" outlineLevel="1">
      <c r="A3529" s="425"/>
      <c r="B3529" s="170">
        <f t="shared" si="56"/>
        <v>3522</v>
      </c>
      <c r="C3529" s="466"/>
      <c r="D3529" s="47">
        <v>8595057659339</v>
      </c>
      <c r="E3529" s="535" t="s">
        <v>4883</v>
      </c>
      <c r="F3529" s="700" t="s">
        <v>8355</v>
      </c>
      <c r="G3529" s="715" t="s">
        <v>8568</v>
      </c>
      <c r="H3529" s="723">
        <v>1</v>
      </c>
      <c r="I3529" s="684">
        <v>0.55679999999999996</v>
      </c>
      <c r="J3529" s="684">
        <v>1.2383280000000001</v>
      </c>
      <c r="K3529" s="684" t="s">
        <v>9173</v>
      </c>
      <c r="L3529" s="445">
        <v>9270.750625510389</v>
      </c>
      <c r="M3529" s="446">
        <f>L3529*ЗМІСТ!$E$13/1000*1.2</f>
        <v>584.64913412708711</v>
      </c>
      <c r="N3529" s="874"/>
      <c r="O3529" s="875"/>
      <c r="P3529" s="1033"/>
      <c r="Q3529" s="887"/>
      <c r="R3529" s="672"/>
      <c r="S3529" s="670"/>
      <c r="T3529" s="671"/>
      <c r="U3529" s="425"/>
      <c r="V3529" s="697"/>
      <c r="W3529" s="697"/>
    </row>
    <row r="3530" spans="1:23" s="696" customFormat="1" ht="13.5" customHeight="1" outlineLevel="1">
      <c r="A3530" s="425"/>
      <c r="B3530" s="170">
        <f t="shared" si="56"/>
        <v>3523</v>
      </c>
      <c r="C3530" s="466"/>
      <c r="D3530" s="47">
        <v>8595057659346</v>
      </c>
      <c r="E3530" s="535" t="s">
        <v>4885</v>
      </c>
      <c r="F3530" s="700" t="s">
        <v>8357</v>
      </c>
      <c r="G3530" s="715" t="s">
        <v>8568</v>
      </c>
      <c r="H3530" s="723">
        <v>1</v>
      </c>
      <c r="I3530" s="684">
        <v>0.79690000000000005</v>
      </c>
      <c r="J3530" s="684">
        <v>1.889664</v>
      </c>
      <c r="K3530" s="684" t="s">
        <v>9173</v>
      </c>
      <c r="L3530" s="445">
        <v>9860.8717338886145</v>
      </c>
      <c r="M3530" s="446">
        <f>L3530*ЗМІСТ!$E$13/1000*1.2</f>
        <v>621.86443728647407</v>
      </c>
      <c r="N3530" s="874"/>
      <c r="O3530" s="875"/>
      <c r="P3530" s="1033"/>
      <c r="Q3530" s="887"/>
      <c r="R3530" s="672"/>
      <c r="S3530" s="670"/>
      <c r="T3530" s="671"/>
      <c r="U3530" s="425"/>
      <c r="V3530" s="697"/>
      <c r="W3530" s="697"/>
    </row>
    <row r="3531" spans="1:23" s="696" customFormat="1" ht="13.5" customHeight="1" outlineLevel="1">
      <c r="A3531" s="425"/>
      <c r="B3531" s="170">
        <f t="shared" si="56"/>
        <v>3524</v>
      </c>
      <c r="C3531" s="466"/>
      <c r="D3531" s="47">
        <v>8595057659353</v>
      </c>
      <c r="E3531" s="535" t="s">
        <v>4886</v>
      </c>
      <c r="F3531" s="700" t="s">
        <v>8359</v>
      </c>
      <c r="G3531" s="715" t="s">
        <v>8568</v>
      </c>
      <c r="H3531" s="723">
        <v>1</v>
      </c>
      <c r="I3531" s="684">
        <v>1.6</v>
      </c>
      <c r="J3531" s="684">
        <v>2.69808</v>
      </c>
      <c r="K3531" s="684" t="s">
        <v>9173</v>
      </c>
      <c r="L3531" s="445">
        <v>12801.118188138211</v>
      </c>
      <c r="M3531" s="446">
        <f>L3531*ЗМІСТ!$E$13/1000*1.2</f>
        <v>807.28766923783792</v>
      </c>
      <c r="N3531" s="874"/>
      <c r="O3531" s="875"/>
      <c r="P3531" s="1033"/>
      <c r="Q3531" s="887"/>
      <c r="R3531" s="672"/>
      <c r="S3531" s="670"/>
      <c r="T3531" s="671"/>
      <c r="U3531" s="425"/>
      <c r="V3531" s="697"/>
      <c r="W3531" s="697"/>
    </row>
    <row r="3532" spans="1:23" s="696" customFormat="1" ht="13.5" customHeight="1" outlineLevel="1">
      <c r="A3532" s="425"/>
      <c r="B3532" s="170">
        <f t="shared" si="56"/>
        <v>3525</v>
      </c>
      <c r="C3532" s="466"/>
      <c r="D3532" s="473">
        <v>8595057659285</v>
      </c>
      <c r="E3532" s="701" t="s">
        <v>4887</v>
      </c>
      <c r="F3532" s="699" t="s">
        <v>8361</v>
      </c>
      <c r="G3532" s="715" t="s">
        <v>8568</v>
      </c>
      <c r="H3532" s="723">
        <v>1</v>
      </c>
      <c r="I3532" s="684">
        <v>0.22439999999999999</v>
      </c>
      <c r="J3532" s="684">
        <v>1.2176640000000001</v>
      </c>
      <c r="K3532" s="684" t="s">
        <v>9173</v>
      </c>
      <c r="L3532" s="445">
        <v>5015.717986582812</v>
      </c>
      <c r="M3532" s="446">
        <f>L3532*ЗМІСТ!$E$13/1000*1.2</f>
        <v>316.31043659098054</v>
      </c>
      <c r="N3532" s="874"/>
      <c r="O3532" s="875"/>
      <c r="P3532" s="1033"/>
      <c r="Q3532" s="887"/>
      <c r="R3532" s="672"/>
      <c r="S3532" s="670"/>
      <c r="T3532" s="671"/>
      <c r="U3532" s="425"/>
      <c r="V3532" s="697"/>
      <c r="W3532" s="697"/>
    </row>
    <row r="3533" spans="1:23" s="696" customFormat="1" ht="13.5" customHeight="1" outlineLevel="1">
      <c r="A3533" s="425"/>
      <c r="B3533" s="170">
        <f t="shared" si="56"/>
        <v>3526</v>
      </c>
      <c r="C3533" s="466"/>
      <c r="D3533" s="473">
        <v>8595057659360</v>
      </c>
      <c r="E3533" s="701" t="s">
        <v>4888</v>
      </c>
      <c r="F3533" s="699" t="s">
        <v>8363</v>
      </c>
      <c r="G3533" s="715" t="s">
        <v>8568</v>
      </c>
      <c r="H3533" s="723">
        <v>1</v>
      </c>
      <c r="I3533" s="684">
        <v>1.8</v>
      </c>
      <c r="J3533" s="684">
        <v>3.0340799999999999</v>
      </c>
      <c r="K3533" s="684" t="s">
        <v>9173</v>
      </c>
      <c r="L3533" s="445">
        <v>14176.903238171421</v>
      </c>
      <c r="M3533" s="446">
        <f>L3533*ЗМІСТ!$E$13/1000*1.2</f>
        <v>894.04995750752425</v>
      </c>
      <c r="N3533" s="874"/>
      <c r="O3533" s="875"/>
      <c r="P3533" s="1033"/>
      <c r="Q3533" s="887"/>
      <c r="R3533" s="672"/>
      <c r="S3533" s="670"/>
      <c r="T3533" s="671"/>
      <c r="U3533" s="425"/>
      <c r="V3533" s="697"/>
      <c r="W3533" s="697"/>
    </row>
    <row r="3534" spans="1:23" s="696" customFormat="1" ht="13.5" customHeight="1" outlineLevel="1">
      <c r="A3534" s="425"/>
      <c r="B3534" s="170">
        <f t="shared" si="56"/>
        <v>3527</v>
      </c>
      <c r="C3534" s="466"/>
      <c r="D3534" s="473">
        <v>8595057659377</v>
      </c>
      <c r="E3534" s="701" t="s">
        <v>4889</v>
      </c>
      <c r="F3534" s="702" t="s">
        <v>8365</v>
      </c>
      <c r="G3534" s="715" t="s">
        <v>8568</v>
      </c>
      <c r="H3534" s="723">
        <v>1</v>
      </c>
      <c r="I3534" s="684">
        <v>2</v>
      </c>
      <c r="J3534" s="684">
        <v>3.3700800000000002</v>
      </c>
      <c r="K3534" s="684" t="s">
        <v>9173</v>
      </c>
      <c r="L3534" s="445">
        <v>17200.217756969287</v>
      </c>
      <c r="M3534" s="446">
        <f>L3534*ЗМІСТ!$E$13/1000*1.2</f>
        <v>1084.7117805906698</v>
      </c>
      <c r="N3534" s="874"/>
      <c r="O3534" s="875"/>
      <c r="P3534" s="1033"/>
      <c r="Q3534" s="887"/>
      <c r="R3534" s="672"/>
      <c r="S3534" s="670"/>
      <c r="T3534" s="671"/>
      <c r="U3534" s="425"/>
      <c r="V3534" s="697"/>
      <c r="W3534" s="697"/>
    </row>
    <row r="3535" spans="1:23" s="696" customFormat="1" ht="13.5" customHeight="1" outlineLevel="1">
      <c r="A3535" s="425"/>
      <c r="B3535" s="170">
        <f t="shared" si="56"/>
        <v>3528</v>
      </c>
      <c r="C3535" s="466"/>
      <c r="D3535" s="473">
        <v>8595568905260</v>
      </c>
      <c r="E3535" s="701" t="s">
        <v>4890</v>
      </c>
      <c r="F3535" s="702" t="s">
        <v>8367</v>
      </c>
      <c r="G3535" s="715" t="s">
        <v>8568</v>
      </c>
      <c r="H3535" s="723">
        <v>1</v>
      </c>
      <c r="I3535" s="684">
        <v>0.245</v>
      </c>
      <c r="J3535" s="684">
        <v>0.82773600000000003</v>
      </c>
      <c r="K3535" s="684" t="s">
        <v>9173</v>
      </c>
      <c r="L3535" s="445">
        <v>5700.9240220846077</v>
      </c>
      <c r="M3535" s="446">
        <f>L3535*ЗМІСТ!$E$13/1000*1.2</f>
        <v>359.52216038090017</v>
      </c>
      <c r="N3535" s="874"/>
      <c r="O3535" s="875"/>
      <c r="P3535" s="1033"/>
      <c r="Q3535" s="887"/>
      <c r="R3535" s="672"/>
      <c r="S3535" s="670"/>
      <c r="T3535" s="671"/>
      <c r="U3535" s="425"/>
      <c r="V3535" s="697"/>
      <c r="W3535" s="697"/>
    </row>
    <row r="3536" spans="1:23" s="696" customFormat="1" ht="13.5" customHeight="1" outlineLevel="1">
      <c r="A3536" s="425"/>
      <c r="B3536" s="170">
        <f t="shared" si="56"/>
        <v>3529</v>
      </c>
      <c r="C3536" s="466"/>
      <c r="D3536" s="473">
        <v>8595057659292</v>
      </c>
      <c r="E3536" s="701" t="s">
        <v>4892</v>
      </c>
      <c r="F3536" s="702" t="s">
        <v>8369</v>
      </c>
      <c r="G3536" s="715" t="s">
        <v>8568</v>
      </c>
      <c r="H3536" s="723">
        <v>1</v>
      </c>
      <c r="I3536" s="684">
        <v>0.2666</v>
      </c>
      <c r="J3536" s="684">
        <v>1.284864</v>
      </c>
      <c r="K3536" s="684" t="s">
        <v>9173</v>
      </c>
      <c r="L3536" s="445">
        <v>5350.0798181102846</v>
      </c>
      <c r="M3536" s="446">
        <f>L3536*ЗМІСТ!$E$13/1000*1.2</f>
        <v>337.39657763653611</v>
      </c>
      <c r="N3536" s="874"/>
      <c r="O3536" s="875"/>
      <c r="P3536" s="1033"/>
      <c r="Q3536" s="887"/>
      <c r="R3536" s="672"/>
      <c r="S3536" s="670"/>
      <c r="T3536" s="671"/>
      <c r="U3536" s="425"/>
      <c r="V3536" s="697"/>
      <c r="W3536" s="697"/>
    </row>
    <row r="3537" spans="1:23" s="696" customFormat="1" ht="13.5" customHeight="1" outlineLevel="1">
      <c r="A3537" s="425"/>
      <c r="B3537" s="170">
        <f t="shared" si="56"/>
        <v>3530</v>
      </c>
      <c r="C3537" s="466"/>
      <c r="D3537" s="473">
        <v>8595057640436</v>
      </c>
      <c r="E3537" s="701" t="s">
        <v>4899</v>
      </c>
      <c r="F3537" s="702" t="s">
        <v>8376</v>
      </c>
      <c r="G3537" s="715" t="s">
        <v>8568</v>
      </c>
      <c r="H3537" s="723">
        <v>24</v>
      </c>
      <c r="I3537" s="684">
        <v>0.13</v>
      </c>
      <c r="J3537" s="684">
        <v>0.15778130000000001</v>
      </c>
      <c r="K3537" s="684" t="s">
        <v>9173</v>
      </c>
      <c r="L3537" s="445">
        <v>1615.4714460050802</v>
      </c>
      <c r="M3537" s="446">
        <f>L3537*ЗМІСТ!$E$13/1000*1.2</f>
        <v>101.87783279543301</v>
      </c>
      <c r="N3537" s="874"/>
      <c r="O3537" s="875"/>
      <c r="P3537" s="1033"/>
      <c r="Q3537" s="887"/>
      <c r="R3537" s="672"/>
      <c r="S3537" s="670"/>
      <c r="T3537" s="671"/>
      <c r="U3537" s="425"/>
      <c r="V3537" s="697"/>
      <c r="W3537" s="697"/>
    </row>
    <row r="3538" spans="1:23" s="696" customFormat="1" ht="13.5" customHeight="1" outlineLevel="1">
      <c r="A3538" s="425"/>
      <c r="B3538" s="170">
        <f t="shared" si="56"/>
        <v>3531</v>
      </c>
      <c r="C3538" s="466"/>
      <c r="D3538" s="473">
        <v>8595057640443</v>
      </c>
      <c r="E3538" s="701" t="s">
        <v>4900</v>
      </c>
      <c r="F3538" s="702" t="s">
        <v>8377</v>
      </c>
      <c r="G3538" s="715" t="s">
        <v>8568</v>
      </c>
      <c r="H3538" s="723">
        <v>24</v>
      </c>
      <c r="I3538" s="684">
        <v>0.19</v>
      </c>
      <c r="J3538" s="684">
        <v>0.13379170000000001</v>
      </c>
      <c r="K3538" s="684" t="s">
        <v>9173</v>
      </c>
      <c r="L3538" s="445">
        <v>2455.3053486492336</v>
      </c>
      <c r="M3538" s="446">
        <f>L3538*ЗМІСТ!$E$13/1000*1.2</f>
        <v>154.84098365835948</v>
      </c>
      <c r="N3538" s="874"/>
      <c r="O3538" s="875"/>
      <c r="P3538" s="1033"/>
      <c r="Q3538" s="887"/>
      <c r="R3538" s="672"/>
      <c r="S3538" s="670"/>
      <c r="T3538" s="671"/>
      <c r="U3538" s="425"/>
      <c r="V3538" s="697"/>
      <c r="W3538" s="697"/>
    </row>
    <row r="3539" spans="1:23" s="696" customFormat="1" ht="13.5" customHeight="1" outlineLevel="1">
      <c r="A3539" s="425"/>
      <c r="B3539" s="170">
        <f t="shared" si="56"/>
        <v>3532</v>
      </c>
      <c r="C3539" s="466"/>
      <c r="D3539" s="473">
        <v>8595057633070</v>
      </c>
      <c r="E3539" s="701" t="s">
        <v>4901</v>
      </c>
      <c r="F3539" s="702" t="s">
        <v>8378</v>
      </c>
      <c r="G3539" s="715" t="s">
        <v>8568</v>
      </c>
      <c r="H3539" s="723">
        <v>24</v>
      </c>
      <c r="I3539" s="684">
        <v>0.26</v>
      </c>
      <c r="J3539" s="684">
        <v>9.7395800000000005E-2</v>
      </c>
      <c r="K3539" s="684" t="s">
        <v>9173</v>
      </c>
      <c r="L3539" s="445">
        <v>5920.4810295199504</v>
      </c>
      <c r="M3539" s="446">
        <f>L3539*ЗМІСТ!$E$13/1000*1.2</f>
        <v>373.36826836868141</v>
      </c>
      <c r="N3539" s="874"/>
      <c r="O3539" s="875"/>
      <c r="P3539" s="1033"/>
      <c r="Q3539" s="887"/>
      <c r="R3539" s="672"/>
      <c r="S3539" s="670"/>
      <c r="T3539" s="671"/>
      <c r="U3539" s="425"/>
      <c r="V3539" s="697"/>
      <c r="W3539" s="697"/>
    </row>
    <row r="3540" spans="1:23" s="696" customFormat="1" ht="13.5" customHeight="1" outlineLevel="1">
      <c r="A3540" s="425"/>
      <c r="B3540" s="170">
        <f t="shared" si="56"/>
        <v>3533</v>
      </c>
      <c r="C3540" s="466"/>
      <c r="D3540" s="473">
        <v>8595057634862</v>
      </c>
      <c r="E3540" s="701" t="s">
        <v>4902</v>
      </c>
      <c r="F3540" s="702" t="s">
        <v>8379</v>
      </c>
      <c r="G3540" s="715" t="s">
        <v>8568</v>
      </c>
      <c r="H3540" s="723">
        <v>24</v>
      </c>
      <c r="I3540" s="684">
        <v>0.32</v>
      </c>
      <c r="J3540" s="684">
        <v>0.21525</v>
      </c>
      <c r="K3540" s="684" t="s">
        <v>9173</v>
      </c>
      <c r="L3540" s="445">
        <v>3828.9166734579926</v>
      </c>
      <c r="M3540" s="446">
        <f>L3540*ЗМІСТ!$E$13/1000*1.2</f>
        <v>241.46618846828704</v>
      </c>
      <c r="N3540" s="874"/>
      <c r="O3540" s="875"/>
      <c r="P3540" s="1033"/>
      <c r="Q3540" s="887"/>
      <c r="R3540" s="672"/>
      <c r="S3540" s="670"/>
      <c r="T3540" s="671"/>
      <c r="U3540" s="425"/>
      <c r="V3540" s="697"/>
      <c r="W3540" s="697"/>
    </row>
    <row r="3541" spans="1:23" s="696" customFormat="1" ht="13.5" customHeight="1" outlineLevel="1">
      <c r="A3541" s="425"/>
      <c r="B3541" s="170">
        <f t="shared" si="56"/>
        <v>3534</v>
      </c>
      <c r="C3541" s="466"/>
      <c r="D3541" s="473">
        <v>8595057640450</v>
      </c>
      <c r="E3541" s="701" t="s">
        <v>4903</v>
      </c>
      <c r="F3541" s="702" t="s">
        <v>8380</v>
      </c>
      <c r="G3541" s="715" t="s">
        <v>8568</v>
      </c>
      <c r="H3541" s="723">
        <v>24</v>
      </c>
      <c r="I3541" s="684">
        <v>0.13</v>
      </c>
      <c r="J3541" s="684">
        <v>9.7395800000000005E-2</v>
      </c>
      <c r="K3541" s="684" t="s">
        <v>9173</v>
      </c>
      <c r="L3541" s="445">
        <v>4189.2644926975836</v>
      </c>
      <c r="M3541" s="446">
        <f>L3541*ЗМІСТ!$E$13/1000*1.2</f>
        <v>264.19110568516157</v>
      </c>
      <c r="N3541" s="874"/>
      <c r="O3541" s="875"/>
      <c r="P3541" s="1033"/>
      <c r="Q3541" s="887"/>
      <c r="R3541" s="672"/>
      <c r="S3541" s="670"/>
      <c r="T3541" s="671"/>
      <c r="U3541" s="425"/>
      <c r="V3541" s="697"/>
      <c r="W3541" s="697"/>
    </row>
    <row r="3542" spans="1:23" s="696" customFormat="1" ht="13.5" customHeight="1" outlineLevel="1">
      <c r="A3542" s="425"/>
      <c r="B3542" s="170">
        <f t="shared" si="56"/>
        <v>3535</v>
      </c>
      <c r="C3542" s="466"/>
      <c r="D3542" s="473">
        <v>8595057640467</v>
      </c>
      <c r="E3542" s="701" t="s">
        <v>4904</v>
      </c>
      <c r="F3542" s="702" t="s">
        <v>8381</v>
      </c>
      <c r="G3542" s="715" t="s">
        <v>8568</v>
      </c>
      <c r="H3542" s="723">
        <v>24</v>
      </c>
      <c r="I3542" s="684">
        <v>0.19</v>
      </c>
      <c r="J3542" s="684">
        <v>0.10996880000000001</v>
      </c>
      <c r="K3542" s="684" t="s">
        <v>9173</v>
      </c>
      <c r="L3542" s="445">
        <v>5645.4531142490487</v>
      </c>
      <c r="M3542" s="446">
        <f>L3542*ЗМІСТ!$E$13/1000*1.2</f>
        <v>356.02395192450371</v>
      </c>
      <c r="N3542" s="874"/>
      <c r="O3542" s="875"/>
      <c r="P3542" s="1033"/>
      <c r="Q3542" s="887"/>
      <c r="R3542" s="672"/>
      <c r="S3542" s="670"/>
      <c r="T3542" s="671"/>
      <c r="U3542" s="425"/>
      <c r="V3542" s="697"/>
      <c r="W3542" s="697"/>
    </row>
    <row r="3543" spans="1:23" s="696" customFormat="1" ht="13.5" customHeight="1" outlineLevel="1">
      <c r="A3543" s="425"/>
      <c r="B3543" s="170">
        <f t="shared" si="56"/>
        <v>3536</v>
      </c>
      <c r="C3543" s="466"/>
      <c r="D3543" s="473">
        <v>8595057640474</v>
      </c>
      <c r="E3543" s="701" t="s">
        <v>4905</v>
      </c>
      <c r="F3543" s="702" t="s">
        <v>8382</v>
      </c>
      <c r="G3543" s="715" t="s">
        <v>8568</v>
      </c>
      <c r="H3543" s="723">
        <v>24</v>
      </c>
      <c r="I3543" s="684">
        <v>0.2</v>
      </c>
      <c r="J3543" s="684">
        <v>8.1119999999999998E-2</v>
      </c>
      <c r="K3543" s="684" t="s">
        <v>9173</v>
      </c>
      <c r="L3543" s="445">
        <v>3216.4329271601891</v>
      </c>
      <c r="M3543" s="446">
        <f>L3543*ЗМІСТ!$E$13/1000*1.2</f>
        <v>202.84061148916183</v>
      </c>
      <c r="N3543" s="874"/>
      <c r="O3543" s="875"/>
      <c r="P3543" s="1033"/>
      <c r="Q3543" s="887"/>
      <c r="R3543" s="672"/>
      <c r="S3543" s="670"/>
      <c r="T3543" s="671"/>
      <c r="U3543" s="425"/>
      <c r="V3543" s="697"/>
      <c r="W3543" s="697"/>
    </row>
    <row r="3544" spans="1:23" s="696" customFormat="1" ht="13.5" customHeight="1" outlineLevel="1">
      <c r="A3544" s="425"/>
      <c r="B3544" s="170">
        <f t="shared" si="56"/>
        <v>3537</v>
      </c>
      <c r="C3544" s="466"/>
      <c r="D3544" s="473">
        <v>8595057640481</v>
      </c>
      <c r="E3544" s="701" t="s">
        <v>4906</v>
      </c>
      <c r="F3544" s="702" t="s">
        <v>8383</v>
      </c>
      <c r="G3544" s="715" t="s">
        <v>8568</v>
      </c>
      <c r="H3544" s="723">
        <v>24</v>
      </c>
      <c r="I3544" s="684">
        <v>0.26</v>
      </c>
      <c r="J3544" s="684">
        <v>0.10996880000000001</v>
      </c>
      <c r="K3544" s="684" t="s">
        <v>9173</v>
      </c>
      <c r="L3544" s="445">
        <v>6579.7903003549509</v>
      </c>
      <c r="M3544" s="446">
        <f>L3544*ЗМІСТ!$E$13/1000*1.2</f>
        <v>414.9468427351365</v>
      </c>
      <c r="N3544" s="874"/>
      <c r="O3544" s="875"/>
      <c r="P3544" s="1033"/>
      <c r="Q3544" s="887"/>
      <c r="R3544" s="672"/>
      <c r="S3544" s="670"/>
      <c r="T3544" s="671"/>
      <c r="U3544" s="425"/>
      <c r="V3544" s="697"/>
      <c r="W3544" s="697"/>
    </row>
    <row r="3545" spans="1:23" s="696" customFormat="1" ht="13.5" customHeight="1" outlineLevel="1">
      <c r="A3545" s="425"/>
      <c r="B3545" s="170">
        <f t="shared" si="56"/>
        <v>3538</v>
      </c>
      <c r="C3545" s="466"/>
      <c r="D3545" s="473">
        <v>8595057640498</v>
      </c>
      <c r="E3545" s="701" t="s">
        <v>4907</v>
      </c>
      <c r="F3545" s="702" t="s">
        <v>8384</v>
      </c>
      <c r="G3545" s="715" t="s">
        <v>8568</v>
      </c>
      <c r="H3545" s="723">
        <v>24</v>
      </c>
      <c r="I3545" s="684">
        <v>0.19</v>
      </c>
      <c r="J3545" s="684">
        <v>0.13379170000000001</v>
      </c>
      <c r="K3545" s="684" t="s">
        <v>9173</v>
      </c>
      <c r="L3545" s="445">
        <v>3074.0914410112819</v>
      </c>
      <c r="M3545" s="446">
        <f>L3545*ЗМІСТ!$E$13/1000*1.2</f>
        <v>193.86401078130487</v>
      </c>
      <c r="N3545" s="874"/>
      <c r="O3545" s="875"/>
      <c r="P3545" s="1033"/>
      <c r="Q3545" s="887"/>
      <c r="R3545" s="672"/>
      <c r="S3545" s="670"/>
      <c r="T3545" s="671"/>
      <c r="U3545" s="425"/>
      <c r="V3545" s="697"/>
      <c r="W3545" s="697"/>
    </row>
    <row r="3546" spans="1:23" s="696" customFormat="1" ht="13.5" customHeight="1" outlineLevel="1">
      <c r="A3546" s="425"/>
      <c r="B3546" s="170">
        <f t="shared" si="56"/>
        <v>3539</v>
      </c>
      <c r="C3546" s="466"/>
      <c r="D3546" s="473">
        <v>8595057640504</v>
      </c>
      <c r="E3546" s="701" t="s">
        <v>4908</v>
      </c>
      <c r="F3546" s="702" t="s">
        <v>8385</v>
      </c>
      <c r="G3546" s="715" t="s">
        <v>8568</v>
      </c>
      <c r="H3546" s="723">
        <v>24</v>
      </c>
      <c r="I3546" s="684">
        <v>0.16</v>
      </c>
      <c r="J3546" s="684">
        <v>0.13379170000000001</v>
      </c>
      <c r="K3546" s="684" t="s">
        <v>9173</v>
      </c>
      <c r="L3546" s="445">
        <v>3087.7776944486104</v>
      </c>
      <c r="M3546" s="446">
        <f>L3546*ЗМІСТ!$E$13/1000*1.2</f>
        <v>194.72711847827603</v>
      </c>
      <c r="N3546" s="874"/>
      <c r="O3546" s="875"/>
      <c r="P3546" s="1033"/>
      <c r="Q3546" s="887"/>
      <c r="R3546" s="672"/>
      <c r="S3546" s="670"/>
      <c r="T3546" s="671"/>
      <c r="U3546" s="425"/>
      <c r="V3546" s="697"/>
      <c r="W3546" s="697"/>
    </row>
    <row r="3547" spans="1:23" s="696" customFormat="1" ht="13.5" customHeight="1" outlineLevel="1">
      <c r="A3547" s="425"/>
      <c r="B3547" s="170">
        <f t="shared" si="56"/>
        <v>3540</v>
      </c>
      <c r="C3547" s="466"/>
      <c r="D3547" s="473">
        <v>8595057640528</v>
      </c>
      <c r="E3547" s="701" t="s">
        <v>4909</v>
      </c>
      <c r="F3547" s="702" t="s">
        <v>8386</v>
      </c>
      <c r="G3547" s="715" t="s">
        <v>8568</v>
      </c>
      <c r="H3547" s="723">
        <v>12</v>
      </c>
      <c r="I3547" s="684">
        <v>0.26</v>
      </c>
      <c r="J3547" s="684">
        <v>0.26758330000000002</v>
      </c>
      <c r="K3547" s="684" t="s">
        <v>9173</v>
      </c>
      <c r="L3547" s="445">
        <v>12059.946020556114</v>
      </c>
      <c r="M3547" s="446">
        <f>L3547*ЗМІСТ!$E$13/1000*1.2</f>
        <v>760.54650624898727</v>
      </c>
      <c r="N3547" s="874"/>
      <c r="O3547" s="875"/>
      <c r="P3547" s="1033"/>
      <c r="Q3547" s="887"/>
      <c r="R3547" s="672"/>
      <c r="S3547" s="670"/>
      <c r="T3547" s="671"/>
      <c r="U3547" s="425"/>
      <c r="V3547" s="697"/>
      <c r="W3547" s="697"/>
    </row>
    <row r="3548" spans="1:23" s="696" customFormat="1" ht="13.5" customHeight="1" outlineLevel="1">
      <c r="A3548" s="425"/>
      <c r="B3548" s="170">
        <f t="shared" si="56"/>
        <v>3541</v>
      </c>
      <c r="C3548" s="466"/>
      <c r="D3548" s="473">
        <v>8595057640535</v>
      </c>
      <c r="E3548" s="701" t="s">
        <v>4910</v>
      </c>
      <c r="F3548" s="702" t="s">
        <v>8387</v>
      </c>
      <c r="G3548" s="715" t="s">
        <v>8568</v>
      </c>
      <c r="H3548" s="723">
        <v>12</v>
      </c>
      <c r="I3548" s="684">
        <v>0.32</v>
      </c>
      <c r="J3548" s="684">
        <v>0.26758330000000002</v>
      </c>
      <c r="K3548" s="684" t="s">
        <v>9173</v>
      </c>
      <c r="L3548" s="445">
        <v>14477.020434692547</v>
      </c>
      <c r="M3548" s="446">
        <f>L3548*ЗМІСТ!$E$13/1000*1.2</f>
        <v>912.97650037018104</v>
      </c>
      <c r="N3548" s="874"/>
      <c r="O3548" s="875"/>
      <c r="P3548" s="1033"/>
      <c r="Q3548" s="887"/>
      <c r="R3548" s="672"/>
      <c r="S3548" s="670"/>
      <c r="T3548" s="671"/>
      <c r="U3548" s="425"/>
      <c r="V3548" s="697"/>
      <c r="W3548" s="697"/>
    </row>
    <row r="3549" spans="1:23" s="696" customFormat="1" ht="13.5" customHeight="1" outlineLevel="1">
      <c r="A3549" s="425"/>
      <c r="B3549" s="170">
        <f t="shared" si="56"/>
        <v>3542</v>
      </c>
      <c r="C3549" s="466"/>
      <c r="D3549" s="473">
        <v>8595057640542</v>
      </c>
      <c r="E3549" s="701" t="s">
        <v>4911</v>
      </c>
      <c r="F3549" s="702" t="s">
        <v>8388</v>
      </c>
      <c r="G3549" s="715" t="s">
        <v>8568</v>
      </c>
      <c r="H3549" s="723">
        <v>12</v>
      </c>
      <c r="I3549" s="684">
        <v>0.45</v>
      </c>
      <c r="J3549" s="684">
        <v>0.68906250000000002</v>
      </c>
      <c r="K3549" s="684" t="s">
        <v>9173</v>
      </c>
      <c r="L3549" s="445">
        <v>8355.0112970541923</v>
      </c>
      <c r="M3549" s="446">
        <f>L3549*ЗМІСТ!$E$13/1000*1.2</f>
        <v>526.89909563561798</v>
      </c>
      <c r="N3549" s="874"/>
      <c r="O3549" s="875"/>
      <c r="P3549" s="1033"/>
      <c r="Q3549" s="887"/>
      <c r="R3549" s="672"/>
      <c r="S3549" s="670"/>
      <c r="T3549" s="671"/>
      <c r="U3549" s="425"/>
      <c r="V3549" s="697"/>
      <c r="W3549" s="697"/>
    </row>
    <row r="3550" spans="1:23" s="696" customFormat="1" ht="13.5" customHeight="1" outlineLevel="1">
      <c r="A3550" s="425"/>
      <c r="B3550" s="170">
        <f t="shared" si="56"/>
        <v>3543</v>
      </c>
      <c r="C3550" s="466"/>
      <c r="D3550" s="473">
        <v>8595057634985</v>
      </c>
      <c r="E3550" s="701" t="s">
        <v>4912</v>
      </c>
      <c r="F3550" s="702" t="s">
        <v>8389</v>
      </c>
      <c r="G3550" s="715" t="s">
        <v>8568</v>
      </c>
      <c r="H3550" s="723">
        <v>20</v>
      </c>
      <c r="I3550" s="684">
        <v>0.27</v>
      </c>
      <c r="J3550" s="684">
        <v>0.1188</v>
      </c>
      <c r="K3550" s="684" t="s">
        <v>9173</v>
      </c>
      <c r="L3550" s="445">
        <v>6773.797232757408</v>
      </c>
      <c r="M3550" s="446">
        <f>L3550*ЗМІСТ!$E$13/1000*1.2</f>
        <v>427.18166487905586</v>
      </c>
      <c r="N3550" s="874"/>
      <c r="O3550" s="875"/>
      <c r="P3550" s="1033"/>
      <c r="Q3550" s="887"/>
      <c r="R3550" s="672"/>
      <c r="S3550" s="670"/>
      <c r="T3550" s="671"/>
      <c r="U3550" s="425"/>
      <c r="V3550" s="697"/>
      <c r="W3550" s="697"/>
    </row>
    <row r="3551" spans="1:23" s="696" customFormat="1" ht="13.5" customHeight="1" outlineLevel="1">
      <c r="A3551" s="425"/>
      <c r="B3551" s="170">
        <f t="shared" si="56"/>
        <v>3544</v>
      </c>
      <c r="C3551" s="466"/>
      <c r="D3551" s="473">
        <v>8595057640566</v>
      </c>
      <c r="E3551" s="701" t="s">
        <v>4913</v>
      </c>
      <c r="F3551" s="702" t="s">
        <v>8390</v>
      </c>
      <c r="G3551" s="715" t="s">
        <v>8568</v>
      </c>
      <c r="H3551" s="723">
        <v>12</v>
      </c>
      <c r="I3551" s="684">
        <v>0.24</v>
      </c>
      <c r="J3551" s="684">
        <v>0.26758330000000002</v>
      </c>
      <c r="K3551" s="684" t="s">
        <v>9173</v>
      </c>
      <c r="L3551" s="445">
        <v>6170.9528809273797</v>
      </c>
      <c r="M3551" s="446">
        <f>L3551*ЗМІСТ!$E$13/1000*1.2</f>
        <v>389.16398513034329</v>
      </c>
      <c r="N3551" s="874"/>
      <c r="O3551" s="875"/>
      <c r="P3551" s="1033"/>
      <c r="Q3551" s="887"/>
      <c r="R3551" s="672"/>
      <c r="S3551" s="670"/>
      <c r="T3551" s="671"/>
      <c r="U3551" s="425"/>
      <c r="V3551" s="697"/>
      <c r="W3551" s="697"/>
    </row>
    <row r="3552" spans="1:23" s="696" customFormat="1" ht="13.5" customHeight="1" outlineLevel="1">
      <c r="A3552" s="425"/>
      <c r="B3552" s="170">
        <f t="shared" si="56"/>
        <v>3545</v>
      </c>
      <c r="C3552" s="466"/>
      <c r="D3552" s="473">
        <v>8595057640573</v>
      </c>
      <c r="E3552" s="701" t="s">
        <v>4914</v>
      </c>
      <c r="F3552" s="702" t="s">
        <v>8391</v>
      </c>
      <c r="G3552" s="715" t="s">
        <v>8568</v>
      </c>
      <c r="H3552" s="723">
        <v>25</v>
      </c>
      <c r="I3552" s="684">
        <v>0.21</v>
      </c>
      <c r="J3552" s="684">
        <v>0.10557</v>
      </c>
      <c r="K3552" s="684" t="s">
        <v>9173</v>
      </c>
      <c r="L3552" s="445">
        <v>4180.7450451822624</v>
      </c>
      <c r="M3552" s="446">
        <f>L3552*ЗМІСТ!$E$13/1000*1.2</f>
        <v>263.65383661016693</v>
      </c>
      <c r="N3552" s="874"/>
      <c r="O3552" s="875"/>
      <c r="P3552" s="1033"/>
      <c r="Q3552" s="887"/>
      <c r="R3552" s="672"/>
      <c r="S3552" s="670"/>
      <c r="T3552" s="671"/>
      <c r="U3552" s="425"/>
      <c r="V3552" s="697"/>
      <c r="W3552" s="697"/>
    </row>
    <row r="3553" spans="1:23" s="696" customFormat="1" ht="13.5" customHeight="1" outlineLevel="1">
      <c r="A3553" s="425"/>
      <c r="B3553" s="170">
        <f t="shared" si="56"/>
        <v>3546</v>
      </c>
      <c r="C3553" s="466"/>
      <c r="D3553" s="473">
        <v>8595057640597</v>
      </c>
      <c r="E3553" s="701" t="s">
        <v>4915</v>
      </c>
      <c r="F3553" s="702" t="s">
        <v>8392</v>
      </c>
      <c r="G3553" s="715" t="s">
        <v>8568</v>
      </c>
      <c r="H3553" s="723">
        <v>12</v>
      </c>
      <c r="I3553" s="684">
        <v>0.35</v>
      </c>
      <c r="J3553" s="684">
        <v>0.3179688</v>
      </c>
      <c r="K3553" s="684" t="s">
        <v>9173</v>
      </c>
      <c r="L3553" s="445">
        <v>9520.3358458535367</v>
      </c>
      <c r="M3553" s="446">
        <f>L3553*ЗМІСТ!$E$13/1000*1.2</f>
        <v>600.38893652917204</v>
      </c>
      <c r="N3553" s="874"/>
      <c r="O3553" s="875"/>
      <c r="P3553" s="1033"/>
      <c r="Q3553" s="887"/>
      <c r="R3553" s="672"/>
      <c r="S3553" s="670"/>
      <c r="T3553" s="671"/>
      <c r="U3553" s="425"/>
      <c r="V3553" s="697"/>
      <c r="W3553" s="697"/>
    </row>
    <row r="3554" spans="1:23" s="696" customFormat="1" ht="13.5" customHeight="1" outlineLevel="1">
      <c r="A3554" s="425"/>
      <c r="B3554" s="170">
        <f t="shared" si="56"/>
        <v>3547</v>
      </c>
      <c r="C3554" s="466"/>
      <c r="D3554" s="473">
        <v>8595057640610</v>
      </c>
      <c r="E3554" s="701" t="s">
        <v>4916</v>
      </c>
      <c r="F3554" s="702" t="s">
        <v>8393</v>
      </c>
      <c r="G3554" s="715" t="s">
        <v>8568</v>
      </c>
      <c r="H3554" s="723">
        <v>12</v>
      </c>
      <c r="I3554" s="684">
        <v>0.28999999999999998</v>
      </c>
      <c r="J3554" s="684">
        <v>0.21993750000000001</v>
      </c>
      <c r="K3554" s="684" t="s">
        <v>9173</v>
      </c>
      <c r="L3554" s="445">
        <v>8072.798979098663</v>
      </c>
      <c r="M3554" s="446">
        <f>L3554*ЗМІСТ!$E$13/1000*1.2</f>
        <v>509.10170317004133</v>
      </c>
      <c r="N3554" s="874"/>
      <c r="O3554" s="875"/>
      <c r="P3554" s="1033"/>
      <c r="Q3554" s="887"/>
      <c r="R3554" s="672"/>
      <c r="S3554" s="670"/>
      <c r="T3554" s="671"/>
      <c r="U3554" s="425"/>
      <c r="V3554" s="697"/>
      <c r="W3554" s="697"/>
    </row>
    <row r="3555" spans="1:23" s="696" customFormat="1" ht="13.5" customHeight="1" outlineLevel="1">
      <c r="A3555" s="425"/>
      <c r="B3555" s="170">
        <f t="shared" si="56"/>
        <v>3548</v>
      </c>
      <c r="C3555" s="466"/>
      <c r="D3555" s="473">
        <v>8595057633087</v>
      </c>
      <c r="E3555" s="701" t="s">
        <v>4917</v>
      </c>
      <c r="F3555" s="702" t="s">
        <v>8394</v>
      </c>
      <c r="G3555" s="715" t="s">
        <v>8568</v>
      </c>
      <c r="H3555" s="723">
        <v>12</v>
      </c>
      <c r="I3555" s="684">
        <v>0.34</v>
      </c>
      <c r="J3555" s="684">
        <v>0.26758330000000002</v>
      </c>
      <c r="K3555" s="684" t="s">
        <v>9173</v>
      </c>
      <c r="L3555" s="445">
        <v>6981.940444195051</v>
      </c>
      <c r="M3555" s="446">
        <f>L3555*ЗМІСТ!$E$13/1000*1.2</f>
        <v>440.30797506224559</v>
      </c>
      <c r="N3555" s="874"/>
      <c r="O3555" s="875"/>
      <c r="P3555" s="1033"/>
      <c r="Q3555" s="887"/>
      <c r="R3555" s="672"/>
      <c r="S3555" s="670"/>
      <c r="T3555" s="671"/>
      <c r="U3555" s="425"/>
      <c r="V3555" s="697"/>
      <c r="W3555" s="697"/>
    </row>
    <row r="3556" spans="1:23" s="696" customFormat="1" ht="13.5" customHeight="1" outlineLevel="1">
      <c r="A3556" s="425"/>
      <c r="B3556" s="170">
        <f t="shared" si="56"/>
        <v>3549</v>
      </c>
      <c r="C3556" s="466"/>
      <c r="D3556" s="313">
        <v>8595057640658</v>
      </c>
      <c r="E3556" s="703" t="s">
        <v>4918</v>
      </c>
      <c r="F3556" s="699" t="s">
        <v>8395</v>
      </c>
      <c r="G3556" s="715" t="s">
        <v>8568</v>
      </c>
      <c r="H3556" s="723">
        <v>12</v>
      </c>
      <c r="I3556" s="684">
        <v>0.21</v>
      </c>
      <c r="J3556" s="684">
        <v>0.16224</v>
      </c>
      <c r="K3556" s="684" t="s">
        <v>9173</v>
      </c>
      <c r="L3556" s="445">
        <v>5117.1293040293031</v>
      </c>
      <c r="M3556" s="446">
        <f>L3556*ЗМІСТ!$E$13/1000*1.2</f>
        <v>322.70582368861534</v>
      </c>
      <c r="N3556" s="874">
        <v>0.29988960255183922</v>
      </c>
      <c r="O3556" s="875"/>
      <c r="P3556" s="1033"/>
      <c r="Q3556" s="887"/>
      <c r="R3556" s="672"/>
      <c r="S3556" s="670"/>
      <c r="T3556" s="671"/>
      <c r="U3556" s="425"/>
      <c r="V3556" s="697"/>
      <c r="W3556" s="697"/>
    </row>
    <row r="3557" spans="1:23" s="696" customFormat="1" ht="13.5" customHeight="1" outlineLevel="1">
      <c r="A3557" s="425"/>
      <c r="B3557" s="170">
        <f t="shared" si="56"/>
        <v>3550</v>
      </c>
      <c r="C3557" s="466"/>
      <c r="D3557" s="474">
        <v>8595057640665</v>
      </c>
      <c r="E3557" s="704" t="s">
        <v>8396</v>
      </c>
      <c r="F3557" s="699" t="s">
        <v>8397</v>
      </c>
      <c r="G3557" s="715" t="s">
        <v>8568</v>
      </c>
      <c r="H3557" s="723">
        <v>12</v>
      </c>
      <c r="I3557" s="684">
        <v>0.47</v>
      </c>
      <c r="J3557" s="684">
        <v>0.74479169999999995</v>
      </c>
      <c r="K3557" s="684" t="s">
        <v>9173</v>
      </c>
      <c r="L3557" s="445">
        <v>11196.807391773265</v>
      </c>
      <c r="M3557" s="446">
        <f>L3557*ЗМІСТ!$E$13/1000*1.2</f>
        <v>706.11366986560654</v>
      </c>
      <c r="N3557" s="874"/>
      <c r="O3557" s="875"/>
      <c r="P3557" s="1033"/>
      <c r="Q3557" s="887"/>
      <c r="R3557" s="672"/>
      <c r="S3557" s="670"/>
      <c r="T3557" s="671"/>
      <c r="U3557" s="425"/>
      <c r="V3557" s="697"/>
      <c r="W3557" s="697"/>
    </row>
    <row r="3558" spans="1:23" s="696" customFormat="1" ht="13.5" customHeight="1" outlineLevel="1">
      <c r="A3558" s="425"/>
      <c r="B3558" s="170">
        <f t="shared" si="56"/>
        <v>3551</v>
      </c>
      <c r="C3558" s="466"/>
      <c r="D3558" s="305">
        <v>8595057633100</v>
      </c>
      <c r="E3558" s="705" t="s">
        <v>4919</v>
      </c>
      <c r="F3558" s="699" t="s">
        <v>8398</v>
      </c>
      <c r="G3558" s="715" t="s">
        <v>8568</v>
      </c>
      <c r="H3558" s="723">
        <v>12</v>
      </c>
      <c r="I3558" s="684">
        <v>0.64</v>
      </c>
      <c r="J3558" s="684">
        <v>0.6825</v>
      </c>
      <c r="K3558" s="684" t="s">
        <v>9173</v>
      </c>
      <c r="L3558" s="445">
        <v>11739.977149145514</v>
      </c>
      <c r="M3558" s="446">
        <f>L3558*ЗМІСТ!$E$13/1000*1.2</f>
        <v>740.36804053736876</v>
      </c>
      <c r="N3558" s="874"/>
      <c r="O3558" s="875"/>
      <c r="P3558" s="1033"/>
      <c r="Q3558" s="887"/>
      <c r="R3558" s="672"/>
      <c r="S3558" s="670"/>
      <c r="T3558" s="671"/>
      <c r="U3558" s="425"/>
      <c r="V3558" s="697"/>
      <c r="W3558" s="697"/>
    </row>
    <row r="3559" spans="1:23" s="696" customFormat="1" ht="13.5" customHeight="1" outlineLevel="1">
      <c r="A3559" s="425"/>
      <c r="B3559" s="170">
        <f t="shared" si="56"/>
        <v>3552</v>
      </c>
      <c r="C3559" s="466"/>
      <c r="D3559" s="305">
        <v>8595057631519</v>
      </c>
      <c r="E3559" s="705" t="s">
        <v>4920</v>
      </c>
      <c r="F3559" s="699" t="s">
        <v>8399</v>
      </c>
      <c r="G3559" s="715" t="s">
        <v>8568</v>
      </c>
      <c r="H3559" s="723">
        <v>25</v>
      </c>
      <c r="I3559" s="684">
        <v>0.37</v>
      </c>
      <c r="J3559" s="684">
        <v>0.46</v>
      </c>
      <c r="K3559" s="684" t="s">
        <v>9173</v>
      </c>
      <c r="L3559" s="445">
        <v>5848.0195930679638</v>
      </c>
      <c r="M3559" s="446">
        <f>L3559*ЗМІСТ!$E$13/1000*1.2</f>
        <v>368.79857193410311</v>
      </c>
      <c r="N3559" s="874"/>
      <c r="O3559" s="875"/>
      <c r="P3559" s="1033"/>
      <c r="Q3559" s="887"/>
      <c r="R3559" s="672"/>
      <c r="S3559" s="670"/>
      <c r="T3559" s="671"/>
      <c r="U3559" s="425"/>
      <c r="V3559" s="697"/>
      <c r="W3559" s="697"/>
    </row>
    <row r="3560" spans="1:23" s="696" customFormat="1" ht="13.5" customHeight="1" outlineLevel="1">
      <c r="A3560" s="425"/>
      <c r="B3560" s="170">
        <f t="shared" si="56"/>
        <v>3553</v>
      </c>
      <c r="C3560" s="466"/>
      <c r="D3560" s="305">
        <v>8595057630871</v>
      </c>
      <c r="E3560" s="705" t="s">
        <v>4921</v>
      </c>
      <c r="F3560" s="699" t="s">
        <v>8400</v>
      </c>
      <c r="G3560" s="715" t="s">
        <v>8568</v>
      </c>
      <c r="H3560" s="723">
        <v>20</v>
      </c>
      <c r="I3560" s="684">
        <v>0.19</v>
      </c>
      <c r="J3560" s="684">
        <v>7.0743799999999996E-2</v>
      </c>
      <c r="K3560" s="684" t="s">
        <v>9173</v>
      </c>
      <c r="L3560" s="445">
        <v>1126.46787157055</v>
      </c>
      <c r="M3560" s="446">
        <f>L3560*ЗМІСТ!$E$13/1000*1.2</f>
        <v>71.039389617865709</v>
      </c>
      <c r="N3560" s="874"/>
      <c r="O3560" s="875"/>
      <c r="P3560" s="1033"/>
      <c r="Q3560" s="887"/>
      <c r="R3560" s="672"/>
      <c r="S3560" s="670"/>
      <c r="T3560" s="671"/>
      <c r="U3560" s="425"/>
      <c r="V3560" s="697"/>
      <c r="W3560" s="697"/>
    </row>
    <row r="3561" spans="1:23" s="696" customFormat="1" ht="13.5" customHeight="1" outlineLevel="1">
      <c r="A3561" s="425"/>
      <c r="B3561" s="170">
        <f t="shared" si="56"/>
        <v>3554</v>
      </c>
      <c r="C3561" s="466"/>
      <c r="D3561" s="305">
        <v>8595057667570</v>
      </c>
      <c r="E3561" s="705" t="s">
        <v>4922</v>
      </c>
      <c r="F3561" s="699" t="s">
        <v>8401</v>
      </c>
      <c r="G3561" s="715" t="s">
        <v>8568</v>
      </c>
      <c r="H3561" s="723">
        <v>20</v>
      </c>
      <c r="I3561" s="684">
        <v>0.27</v>
      </c>
      <c r="J3561" s="684">
        <v>0.12375</v>
      </c>
      <c r="K3561" s="684" t="s">
        <v>9173</v>
      </c>
      <c r="L3561" s="445">
        <v>7790.4182767052098</v>
      </c>
      <c r="M3561" s="446">
        <f>L3561*ЗМІСТ!$E$13/1000*1.2</f>
        <v>491.29369173521309</v>
      </c>
      <c r="N3561" s="874"/>
      <c r="O3561" s="875"/>
      <c r="P3561" s="1033"/>
      <c r="Q3561" s="887"/>
      <c r="R3561" s="672"/>
      <c r="S3561" s="670"/>
      <c r="T3561" s="671"/>
      <c r="U3561" s="425"/>
      <c r="V3561" s="697"/>
      <c r="W3561" s="697"/>
    </row>
    <row r="3562" spans="1:23" s="696" customFormat="1" ht="13.5" customHeight="1" outlineLevel="1">
      <c r="A3562" s="425"/>
      <c r="B3562" s="170">
        <f t="shared" si="56"/>
        <v>3555</v>
      </c>
      <c r="C3562" s="466"/>
      <c r="D3562" s="305">
        <v>8595057650688</v>
      </c>
      <c r="E3562" s="705" t="s">
        <v>4923</v>
      </c>
      <c r="F3562" s="699" t="s">
        <v>8899</v>
      </c>
      <c r="G3562" s="715" t="s">
        <v>8568</v>
      </c>
      <c r="H3562" s="723">
        <v>1</v>
      </c>
      <c r="I3562" s="684">
        <v>0.29239999999999999</v>
      </c>
      <c r="J3562" s="684">
        <v>0.39811200000000002</v>
      </c>
      <c r="K3562" s="684" t="s">
        <v>9173</v>
      </c>
      <c r="L3562" s="445">
        <v>5705.4344069284607</v>
      </c>
      <c r="M3562" s="446">
        <f>L3562*ЗМІСТ!$E$13/1000*1.2</f>
        <v>359.80660256903133</v>
      </c>
      <c r="N3562" s="874"/>
      <c r="O3562" s="875"/>
      <c r="P3562" s="1033"/>
      <c r="Q3562" s="887"/>
      <c r="R3562" s="672"/>
      <c r="S3562" s="670"/>
      <c r="T3562" s="671"/>
      <c r="U3562" s="425"/>
      <c r="V3562" s="697"/>
      <c r="W3562" s="697"/>
    </row>
    <row r="3563" spans="1:23" s="696" customFormat="1" ht="13.5" customHeight="1" outlineLevel="1">
      <c r="A3563" s="425"/>
      <c r="B3563" s="170">
        <f t="shared" si="56"/>
        <v>3556</v>
      </c>
      <c r="C3563" s="466"/>
      <c r="D3563" s="305">
        <v>8595057659681</v>
      </c>
      <c r="E3563" s="705" t="s">
        <v>4924</v>
      </c>
      <c r="F3563" s="699" t="s">
        <v>8900</v>
      </c>
      <c r="G3563" s="715" t="s">
        <v>8568</v>
      </c>
      <c r="H3563" s="723">
        <v>1</v>
      </c>
      <c r="I3563" s="684">
        <v>0.41139999999999999</v>
      </c>
      <c r="J3563" s="684">
        <v>0.58951200000000004</v>
      </c>
      <c r="K3563" s="684" t="s">
        <v>9173</v>
      </c>
      <c r="L3563" s="445">
        <v>6817.2981488303212</v>
      </c>
      <c r="M3563" s="446">
        <f>L3563*ЗМІСТ!$E$13/1000*1.2</f>
        <v>429.92499969013153</v>
      </c>
      <c r="N3563" s="874"/>
      <c r="O3563" s="875"/>
      <c r="P3563" s="1033"/>
      <c r="Q3563" s="887"/>
      <c r="R3563" s="672"/>
      <c r="S3563" s="670"/>
      <c r="T3563" s="671"/>
      <c r="U3563" s="425"/>
      <c r="V3563" s="697"/>
      <c r="W3563" s="697"/>
    </row>
    <row r="3564" spans="1:23" s="696" customFormat="1" ht="13.5" customHeight="1" outlineLevel="1">
      <c r="A3564" s="425"/>
      <c r="B3564" s="170">
        <f t="shared" ref="B3564:B3645" si="57">B3563+1</f>
        <v>3557</v>
      </c>
      <c r="C3564" s="466"/>
      <c r="D3564" s="305">
        <v>8595057650701</v>
      </c>
      <c r="E3564" s="705" t="s">
        <v>4925</v>
      </c>
      <c r="F3564" s="699" t="s">
        <v>8901</v>
      </c>
      <c r="G3564" s="715" t="s">
        <v>8568</v>
      </c>
      <c r="H3564" s="723">
        <v>1</v>
      </c>
      <c r="I3564" s="684">
        <v>0.52659999999999996</v>
      </c>
      <c r="J3564" s="684">
        <v>0.78091200000000005</v>
      </c>
      <c r="K3564" s="684" t="s">
        <v>9173</v>
      </c>
      <c r="L3564" s="445">
        <v>7738.053593079273</v>
      </c>
      <c r="M3564" s="446">
        <f>L3564*ЗМІСТ!$E$13/1000*1.2</f>
        <v>487.9913737053763</v>
      </c>
      <c r="N3564" s="874"/>
      <c r="O3564" s="875"/>
      <c r="P3564" s="1033"/>
      <c r="Q3564" s="887"/>
      <c r="R3564" s="672"/>
      <c r="S3564" s="670"/>
      <c r="T3564" s="671"/>
      <c r="U3564" s="425"/>
      <c r="V3564" s="697"/>
      <c r="W3564" s="697"/>
    </row>
    <row r="3565" spans="1:23" s="696" customFormat="1" ht="13.5" customHeight="1" outlineLevel="1">
      <c r="A3565" s="425"/>
      <c r="B3565" s="170">
        <f t="shared" si="57"/>
        <v>3558</v>
      </c>
      <c r="C3565" s="466"/>
      <c r="D3565" s="305">
        <v>8595057659704</v>
      </c>
      <c r="E3565" s="705" t="s">
        <v>4926</v>
      </c>
      <c r="F3565" s="699" t="s">
        <v>8902</v>
      </c>
      <c r="G3565" s="715" t="s">
        <v>8568</v>
      </c>
      <c r="H3565" s="723">
        <v>1</v>
      </c>
      <c r="I3565" s="684">
        <v>0.95120000000000005</v>
      </c>
      <c r="J3565" s="684">
        <v>1.160064</v>
      </c>
      <c r="K3565" s="684" t="s">
        <v>9173</v>
      </c>
      <c r="L3565" s="445">
        <v>12610.001851097915</v>
      </c>
      <c r="M3565" s="446">
        <f>L3565*ЗМІСТ!$E$13/1000*1.2</f>
        <v>795.23513913734268</v>
      </c>
      <c r="N3565" s="874"/>
      <c r="O3565" s="875"/>
      <c r="P3565" s="1033"/>
      <c r="Q3565" s="887"/>
      <c r="R3565" s="672"/>
      <c r="S3565" s="670"/>
      <c r="T3565" s="671"/>
      <c r="U3565" s="425"/>
      <c r="V3565" s="697"/>
      <c r="W3565" s="697"/>
    </row>
    <row r="3566" spans="1:23" s="696" customFormat="1" ht="13.5" customHeight="1" outlineLevel="1">
      <c r="A3566" s="425"/>
      <c r="B3566" s="170">
        <f t="shared" si="57"/>
        <v>3559</v>
      </c>
      <c r="C3566" s="466"/>
      <c r="D3566" s="305">
        <v>8595057659711</v>
      </c>
      <c r="E3566" s="705" t="s">
        <v>4927</v>
      </c>
      <c r="F3566" s="699" t="s">
        <v>8903</v>
      </c>
      <c r="G3566" s="715" t="s">
        <v>8568</v>
      </c>
      <c r="H3566" s="723">
        <v>1</v>
      </c>
      <c r="I3566" s="684">
        <v>1.2609999999999999</v>
      </c>
      <c r="J3566" s="684">
        <v>1.9270799999999999</v>
      </c>
      <c r="K3566" s="684" t="s">
        <v>9173</v>
      </c>
      <c r="L3566" s="445">
        <v>15210.430692800574</v>
      </c>
      <c r="M3566" s="446">
        <f>L3566*ЗМІСТ!$E$13/1000*1.2</f>
        <v>959.22816754186442</v>
      </c>
      <c r="N3566" s="874"/>
      <c r="O3566" s="875"/>
      <c r="P3566" s="1033"/>
      <c r="Q3566" s="887"/>
      <c r="R3566" s="672"/>
      <c r="S3566" s="670"/>
      <c r="T3566" s="671"/>
      <c r="U3566" s="425"/>
      <c r="V3566" s="697"/>
      <c r="W3566" s="697"/>
    </row>
    <row r="3567" spans="1:23" s="696" customFormat="1" ht="13.5" customHeight="1" outlineLevel="1">
      <c r="A3567" s="425"/>
      <c r="B3567" s="170">
        <f t="shared" si="57"/>
        <v>3560</v>
      </c>
      <c r="C3567" s="466"/>
      <c r="D3567" s="305">
        <v>8595057659667</v>
      </c>
      <c r="E3567" s="705" t="s">
        <v>4928</v>
      </c>
      <c r="F3567" s="699" t="s">
        <v>8904</v>
      </c>
      <c r="G3567" s="715" t="s">
        <v>8568</v>
      </c>
      <c r="H3567" s="723">
        <v>1</v>
      </c>
      <c r="I3567" s="684">
        <v>0.2165</v>
      </c>
      <c r="J3567" s="684">
        <v>0.20671200000000001</v>
      </c>
      <c r="K3567" s="684" t="s">
        <v>9173</v>
      </c>
      <c r="L3567" s="445">
        <v>4670.9729644291574</v>
      </c>
      <c r="M3567" s="446">
        <f>L3567*ЗМІСТ!$E$13/1000*1.2</f>
        <v>294.56949167308608</v>
      </c>
      <c r="N3567" s="874"/>
      <c r="O3567" s="875"/>
      <c r="P3567" s="1033"/>
      <c r="Q3567" s="887"/>
      <c r="R3567" s="672"/>
      <c r="S3567" s="670"/>
      <c r="T3567" s="671"/>
      <c r="U3567" s="425"/>
      <c r="V3567" s="697"/>
      <c r="W3567" s="697"/>
    </row>
    <row r="3568" spans="1:23" s="696" customFormat="1" ht="13.5" customHeight="1" outlineLevel="1">
      <c r="A3568" s="425"/>
      <c r="B3568" s="170">
        <f t="shared" si="57"/>
        <v>3561</v>
      </c>
      <c r="C3568" s="466"/>
      <c r="D3568" s="305">
        <v>8595057659728</v>
      </c>
      <c r="E3568" s="705" t="s">
        <v>4929</v>
      </c>
      <c r="F3568" s="699" t="s">
        <v>8905</v>
      </c>
      <c r="G3568" s="715" t="s">
        <v>8568</v>
      </c>
      <c r="H3568" s="723">
        <v>1</v>
      </c>
      <c r="I3568" s="684">
        <v>1.5544</v>
      </c>
      <c r="J3568" s="684">
        <v>2.40408</v>
      </c>
      <c r="K3568" s="684" t="s">
        <v>9173</v>
      </c>
      <c r="L3568" s="445">
        <v>17465.226798183896</v>
      </c>
      <c r="M3568" s="446">
        <f>L3568*ЗМІСТ!$E$13/1000*1.2</f>
        <v>1101.4242683643813</v>
      </c>
      <c r="N3568" s="874"/>
      <c r="O3568" s="875"/>
      <c r="P3568" s="1033"/>
      <c r="Q3568" s="887"/>
      <c r="R3568" s="672"/>
      <c r="S3568" s="670"/>
      <c r="T3568" s="671"/>
      <c r="U3568" s="425"/>
      <c r="V3568" s="697"/>
      <c r="W3568" s="697"/>
    </row>
    <row r="3569" spans="1:23" s="696" customFormat="1" ht="13.5" customHeight="1" outlineLevel="1">
      <c r="A3569" s="425"/>
      <c r="B3569" s="170">
        <f t="shared" si="57"/>
        <v>3562</v>
      </c>
      <c r="C3569" s="466"/>
      <c r="D3569" s="305">
        <v>8595057659735</v>
      </c>
      <c r="E3569" s="705" t="s">
        <v>4930</v>
      </c>
      <c r="F3569" s="699" t="s">
        <v>8906</v>
      </c>
      <c r="G3569" s="715" t="s">
        <v>8568</v>
      </c>
      <c r="H3569" s="723">
        <v>1</v>
      </c>
      <c r="I3569" s="684">
        <v>1.8455999999999999</v>
      </c>
      <c r="J3569" s="684">
        <v>2.8810799999999999</v>
      </c>
      <c r="K3569" s="684" t="s">
        <v>9173</v>
      </c>
      <c r="L3569" s="445">
        <v>22443.083985937967</v>
      </c>
      <c r="M3569" s="446">
        <f>L3569*ЗМІСТ!$E$13/1000*1.2</f>
        <v>1415.3470575957542</v>
      </c>
      <c r="N3569" s="874"/>
      <c r="O3569" s="875"/>
      <c r="P3569" s="1033"/>
      <c r="Q3569" s="887"/>
      <c r="R3569" s="672"/>
      <c r="S3569" s="670"/>
      <c r="T3569" s="671"/>
      <c r="U3569" s="425"/>
      <c r="V3569" s="697"/>
      <c r="W3569" s="697"/>
    </row>
    <row r="3570" spans="1:23" s="696" customFormat="1" ht="13.5" customHeight="1" outlineLevel="1">
      <c r="A3570" s="425"/>
      <c r="B3570" s="170">
        <f t="shared" si="57"/>
        <v>3563</v>
      </c>
      <c r="C3570" s="466"/>
      <c r="D3570" s="305">
        <v>8595057659674</v>
      </c>
      <c r="E3570" s="705" t="s">
        <v>4931</v>
      </c>
      <c r="F3570" s="699" t="s">
        <v>8907</v>
      </c>
      <c r="G3570" s="715" t="s">
        <v>8568</v>
      </c>
      <c r="H3570" s="723">
        <v>1</v>
      </c>
      <c r="I3570" s="684">
        <v>0.23599999999999999</v>
      </c>
      <c r="J3570" s="684">
        <v>0.30241200000000001</v>
      </c>
      <c r="K3570" s="684" t="s">
        <v>9173</v>
      </c>
      <c r="L3570" s="445">
        <v>5172.2784945306294</v>
      </c>
      <c r="M3570" s="446">
        <f>L3570*ЗМІСТ!$E$13/1000*1.2</f>
        <v>326.18374341452045</v>
      </c>
      <c r="N3570" s="874"/>
      <c r="O3570" s="875"/>
      <c r="P3570" s="1033"/>
      <c r="Q3570" s="887"/>
      <c r="R3570" s="672"/>
      <c r="S3570" s="670"/>
      <c r="T3570" s="671"/>
      <c r="U3570" s="425"/>
      <c r="V3570" s="697"/>
      <c r="W3570" s="697"/>
    </row>
    <row r="3571" spans="1:23" s="696" customFormat="1" ht="13.5" customHeight="1" outlineLevel="1">
      <c r="A3571" s="425"/>
      <c r="B3571" s="170">
        <f t="shared" si="57"/>
        <v>3564</v>
      </c>
      <c r="C3571" s="466"/>
      <c r="D3571" s="305">
        <v>8595568917027</v>
      </c>
      <c r="E3571" s="705" t="s">
        <v>4932</v>
      </c>
      <c r="F3571" s="699" t="s">
        <v>8402</v>
      </c>
      <c r="G3571" s="715" t="s">
        <v>8568</v>
      </c>
      <c r="H3571" s="723">
        <v>50</v>
      </c>
      <c r="I3571" s="684">
        <v>0.75</v>
      </c>
      <c r="J3571" s="684">
        <v>9.1999999999999998E-2</v>
      </c>
      <c r="K3571" s="684" t="s">
        <v>9173</v>
      </c>
      <c r="L3571" s="445">
        <v>4631.7747876088324</v>
      </c>
      <c r="M3571" s="446">
        <f>L3571*ЗМІСТ!$E$13/1000*1.2</f>
        <v>292.09750412179733</v>
      </c>
      <c r="N3571" s="874"/>
      <c r="O3571" s="875"/>
      <c r="P3571" s="1033"/>
      <c r="Q3571" s="887"/>
      <c r="R3571" s="672"/>
      <c r="S3571" s="670"/>
      <c r="T3571" s="671"/>
      <c r="U3571" s="425"/>
      <c r="V3571" s="697"/>
      <c r="W3571" s="697"/>
    </row>
    <row r="3572" spans="1:23" s="696" customFormat="1" ht="13.5" customHeight="1" outlineLevel="1">
      <c r="A3572" s="425"/>
      <c r="B3572" s="170">
        <f t="shared" si="57"/>
        <v>3565</v>
      </c>
      <c r="C3572" s="466"/>
      <c r="D3572" s="305">
        <v>8595568917034</v>
      </c>
      <c r="E3572" s="705" t="s">
        <v>4933</v>
      </c>
      <c r="F3572" s="699" t="s">
        <v>4934</v>
      </c>
      <c r="G3572" s="715" t="s">
        <v>8568</v>
      </c>
      <c r="H3572" s="723">
        <v>50</v>
      </c>
      <c r="I3572" s="684">
        <v>0.85</v>
      </c>
      <c r="J3572" s="684">
        <v>0.53998000000000002</v>
      </c>
      <c r="K3572" s="684" t="s">
        <v>9173</v>
      </c>
      <c r="L3572" s="445">
        <v>5743.1120778871746</v>
      </c>
      <c r="M3572" s="446">
        <f>L3572*ЗМІСТ!$E$13/1000*1.2</f>
        <v>362.18270118194425</v>
      </c>
      <c r="N3572" s="874"/>
      <c r="O3572" s="875"/>
      <c r="P3572" s="1033"/>
      <c r="Q3572" s="887"/>
      <c r="R3572" s="672"/>
      <c r="S3572" s="670"/>
      <c r="T3572" s="671"/>
      <c r="U3572" s="425"/>
      <c r="V3572" s="697"/>
      <c r="W3572" s="697"/>
    </row>
    <row r="3573" spans="1:23" s="696" customFormat="1" ht="13.5" customHeight="1" outlineLevel="1">
      <c r="A3573" s="425"/>
      <c r="B3573" s="170">
        <f t="shared" si="57"/>
        <v>3566</v>
      </c>
      <c r="C3573" s="466"/>
      <c r="D3573" s="305">
        <v>8595057650886</v>
      </c>
      <c r="E3573" s="705" t="s">
        <v>4935</v>
      </c>
      <c r="F3573" s="699" t="s">
        <v>8403</v>
      </c>
      <c r="G3573" s="715" t="s">
        <v>8568</v>
      </c>
      <c r="H3573" s="723">
        <v>1</v>
      </c>
      <c r="I3573" s="684">
        <v>0.64659999999999995</v>
      </c>
      <c r="J3573" s="684">
        <v>1.8349439999999999</v>
      </c>
      <c r="K3573" s="684" t="s">
        <v>9173</v>
      </c>
      <c r="L3573" s="445">
        <v>9806.0235231899096</v>
      </c>
      <c r="M3573" s="446">
        <f>L3573*ЗМІСТ!$E$13/1000*1.2</f>
        <v>618.40549850268462</v>
      </c>
      <c r="N3573" s="874"/>
      <c r="O3573" s="875"/>
      <c r="P3573" s="1033"/>
      <c r="Q3573" s="887"/>
      <c r="R3573" s="672"/>
      <c r="S3573" s="670"/>
      <c r="T3573" s="671"/>
      <c r="U3573" s="425"/>
      <c r="V3573" s="697"/>
      <c r="W3573" s="697"/>
    </row>
    <row r="3574" spans="1:23" s="696" customFormat="1" ht="13.5" customHeight="1" outlineLevel="1">
      <c r="A3574" s="425"/>
      <c r="B3574" s="170">
        <f t="shared" si="57"/>
        <v>3567</v>
      </c>
      <c r="C3574" s="466"/>
      <c r="D3574" s="305">
        <v>8595057659766</v>
      </c>
      <c r="E3574" s="705" t="s">
        <v>4936</v>
      </c>
      <c r="F3574" s="699" t="s">
        <v>8405</v>
      </c>
      <c r="G3574" s="715" t="s">
        <v>8568</v>
      </c>
      <c r="H3574" s="723">
        <v>1</v>
      </c>
      <c r="I3574" s="684">
        <v>0.96850000000000003</v>
      </c>
      <c r="J3574" s="684">
        <v>2.3491439999999999</v>
      </c>
      <c r="K3574" s="684" t="s">
        <v>9173</v>
      </c>
      <c r="L3574" s="445">
        <v>13075.009741384949</v>
      </c>
      <c r="M3574" s="446">
        <f>L3574*ЗМІСТ!$E$13/1000*1.2</f>
        <v>824.56032232914163</v>
      </c>
      <c r="N3574" s="874"/>
      <c r="O3574" s="875"/>
      <c r="P3574" s="1033"/>
      <c r="Q3574" s="887"/>
      <c r="R3574" s="672"/>
      <c r="S3574" s="670"/>
      <c r="T3574" s="671"/>
      <c r="U3574" s="425"/>
      <c r="V3574" s="697"/>
      <c r="W3574" s="697"/>
    </row>
    <row r="3575" spans="1:23" s="696" customFormat="1" ht="13.5" customHeight="1" outlineLevel="1">
      <c r="A3575" s="425"/>
      <c r="B3575" s="170">
        <f t="shared" si="57"/>
        <v>3568</v>
      </c>
      <c r="C3575" s="466"/>
      <c r="D3575" s="305">
        <v>8595057650893</v>
      </c>
      <c r="E3575" s="705" t="s">
        <v>4937</v>
      </c>
      <c r="F3575" s="699" t="s">
        <v>8407</v>
      </c>
      <c r="G3575" s="715" t="s">
        <v>8568</v>
      </c>
      <c r="H3575" s="723">
        <v>1</v>
      </c>
      <c r="I3575" s="684">
        <v>1.327</v>
      </c>
      <c r="J3575" s="684">
        <v>2.9233440000000002</v>
      </c>
      <c r="K3575" s="684" t="s">
        <v>9173</v>
      </c>
      <c r="L3575" s="445">
        <v>16251.419164936344</v>
      </c>
      <c r="M3575" s="446">
        <f>L3575*ЗМІСТ!$E$13/1000*1.2</f>
        <v>1024.8768979904789</v>
      </c>
      <c r="N3575" s="874"/>
      <c r="O3575" s="875"/>
      <c r="P3575" s="1033"/>
      <c r="Q3575" s="887"/>
      <c r="R3575" s="672"/>
      <c r="S3575" s="670"/>
      <c r="T3575" s="671"/>
      <c r="U3575" s="425"/>
      <c r="V3575" s="697"/>
      <c r="W3575" s="697"/>
    </row>
    <row r="3576" spans="1:23" s="696" customFormat="1" ht="13.5" customHeight="1" outlineLevel="1">
      <c r="A3576" s="425"/>
      <c r="B3576" s="170">
        <f t="shared" si="57"/>
        <v>3569</v>
      </c>
      <c r="C3576" s="466"/>
      <c r="D3576" s="305">
        <v>8595057659780</v>
      </c>
      <c r="E3576" s="705" t="s">
        <v>4938</v>
      </c>
      <c r="F3576" s="699" t="s">
        <v>8409</v>
      </c>
      <c r="G3576" s="715" t="s">
        <v>8568</v>
      </c>
      <c r="H3576" s="723">
        <v>1</v>
      </c>
      <c r="I3576" s="684">
        <v>2.6947000000000001</v>
      </c>
      <c r="J3576" s="684">
        <v>4.2517440000000004</v>
      </c>
      <c r="K3576" s="684" t="s">
        <v>9173</v>
      </c>
      <c r="L3576" s="445">
        <v>27956.535822959424</v>
      </c>
      <c r="M3576" s="446">
        <f>L3576*ЗМІСТ!$E$13/1000*1.2</f>
        <v>1763.0465020933812</v>
      </c>
      <c r="N3576" s="874"/>
      <c r="O3576" s="875"/>
      <c r="P3576" s="1033"/>
      <c r="Q3576" s="887"/>
      <c r="R3576" s="672"/>
      <c r="S3576" s="670"/>
      <c r="T3576" s="671"/>
      <c r="U3576" s="425"/>
      <c r="V3576" s="697"/>
      <c r="W3576" s="697"/>
    </row>
    <row r="3577" spans="1:23" s="696" customFormat="1" ht="13.5" customHeight="1" outlineLevel="1">
      <c r="A3577" s="425"/>
      <c r="B3577" s="170">
        <f t="shared" si="57"/>
        <v>3570</v>
      </c>
      <c r="C3577" s="466"/>
      <c r="D3577" s="305">
        <v>8595057659797</v>
      </c>
      <c r="E3577" s="705" t="s">
        <v>4939</v>
      </c>
      <c r="F3577" s="699" t="s">
        <v>8411</v>
      </c>
      <c r="G3577" s="715" t="s">
        <v>8568</v>
      </c>
      <c r="H3577" s="723">
        <v>1</v>
      </c>
      <c r="I3577" s="684">
        <v>3.9510000000000001</v>
      </c>
      <c r="J3577" s="684">
        <v>7.2751799999999998</v>
      </c>
      <c r="K3577" s="684" t="s">
        <v>9173</v>
      </c>
      <c r="L3577" s="445">
        <v>41661.031925053707</v>
      </c>
      <c r="M3577" s="446">
        <f>L3577*ЗМІСТ!$E$13/1000*1.2</f>
        <v>2627.3046515564793</v>
      </c>
      <c r="N3577" s="874"/>
      <c r="O3577" s="875"/>
      <c r="P3577" s="1033"/>
      <c r="Q3577" s="887"/>
      <c r="R3577" s="672"/>
      <c r="S3577" s="670"/>
      <c r="T3577" s="671"/>
      <c r="U3577" s="425"/>
      <c r="V3577" s="697"/>
      <c r="W3577" s="697"/>
    </row>
    <row r="3578" spans="1:23" s="696" customFormat="1" ht="13.5" customHeight="1" outlineLevel="1">
      <c r="A3578" s="425"/>
      <c r="B3578" s="170">
        <f t="shared" si="57"/>
        <v>3571</v>
      </c>
      <c r="C3578" s="466"/>
      <c r="D3578" s="305">
        <v>8595057659742</v>
      </c>
      <c r="E3578" s="705" t="s">
        <v>4940</v>
      </c>
      <c r="F3578" s="699" t="s">
        <v>8413</v>
      </c>
      <c r="G3578" s="715" t="s">
        <v>8568</v>
      </c>
      <c r="H3578" s="723">
        <v>1</v>
      </c>
      <c r="I3578" s="684">
        <v>0.3619</v>
      </c>
      <c r="J3578" s="684">
        <v>1.380744</v>
      </c>
      <c r="K3578" s="684" t="s">
        <v>9173</v>
      </c>
      <c r="L3578" s="445">
        <v>7816.3292627868577</v>
      </c>
      <c r="M3578" s="446">
        <f>L3578*ЗМІСТ!$E$13/1000*1.2</f>
        <v>492.92773801570831</v>
      </c>
      <c r="N3578" s="874"/>
      <c r="O3578" s="875"/>
      <c r="P3578" s="1033"/>
      <c r="Q3578" s="887"/>
      <c r="R3578" s="672"/>
      <c r="S3578" s="670"/>
      <c r="T3578" s="671"/>
      <c r="U3578" s="425"/>
      <c r="V3578" s="697"/>
      <c r="W3578" s="697"/>
    </row>
    <row r="3579" spans="1:23" s="696" customFormat="1" ht="13.5" customHeight="1" outlineLevel="1">
      <c r="A3579" s="425"/>
      <c r="B3579" s="170">
        <f t="shared" si="57"/>
        <v>3572</v>
      </c>
      <c r="C3579" s="466"/>
      <c r="D3579" s="305">
        <v>8595057659803</v>
      </c>
      <c r="E3579" s="705" t="s">
        <v>4941</v>
      </c>
      <c r="F3579" s="699" t="s">
        <v>8415</v>
      </c>
      <c r="G3579" s="715" t="s">
        <v>8568</v>
      </c>
      <c r="H3579" s="723">
        <v>1</v>
      </c>
      <c r="I3579" s="684">
        <v>5.3627000000000002</v>
      </c>
      <c r="J3579" s="684">
        <v>9.5356799999999993</v>
      </c>
      <c r="K3579" s="684" t="s">
        <v>9173</v>
      </c>
      <c r="L3579" s="445">
        <v>57388.600484364746</v>
      </c>
      <c r="M3579" s="446">
        <f>L3579*ЗМІСТ!$E$13/1000*1.2</f>
        <v>3619.1455187699007</v>
      </c>
      <c r="N3579" s="874"/>
      <c r="O3579" s="875"/>
      <c r="P3579" s="1033"/>
      <c r="Q3579" s="887"/>
      <c r="R3579" s="672"/>
      <c r="S3579" s="670"/>
      <c r="T3579" s="671"/>
      <c r="U3579" s="425"/>
      <c r="V3579" s="697"/>
      <c r="W3579" s="697"/>
    </row>
    <row r="3580" spans="1:23" s="696" customFormat="1" ht="13.5" customHeight="1" outlineLevel="1">
      <c r="A3580" s="425"/>
      <c r="B3580" s="170">
        <f t="shared" si="57"/>
        <v>3573</v>
      </c>
      <c r="C3580" s="466"/>
      <c r="D3580" s="305">
        <v>8595057659810</v>
      </c>
      <c r="E3580" s="705" t="s">
        <v>4942</v>
      </c>
      <c r="F3580" s="699" t="s">
        <v>8417</v>
      </c>
      <c r="G3580" s="715" t="s">
        <v>8568</v>
      </c>
      <c r="H3580" s="723">
        <v>1</v>
      </c>
      <c r="I3580" s="684">
        <v>6.9588000000000001</v>
      </c>
      <c r="J3580" s="684">
        <v>12.09618</v>
      </c>
      <c r="K3580" s="684" t="s">
        <v>9173</v>
      </c>
      <c r="L3580" s="445">
        <v>64732.289222996318</v>
      </c>
      <c r="M3580" s="446">
        <f>L3580*ЗМІСТ!$E$13/1000*1.2</f>
        <v>4082.2667303927637</v>
      </c>
      <c r="N3580" s="874"/>
      <c r="O3580" s="875"/>
      <c r="P3580" s="1033"/>
      <c r="Q3580" s="887"/>
      <c r="R3580" s="672"/>
      <c r="S3580" s="670"/>
      <c r="T3580" s="671"/>
      <c r="U3580" s="425"/>
      <c r="V3580" s="697"/>
      <c r="W3580" s="697"/>
    </row>
    <row r="3581" spans="1:23" s="696" customFormat="1" ht="13.5" customHeight="1" outlineLevel="1">
      <c r="A3581" s="425"/>
      <c r="B3581" s="170">
        <f t="shared" si="57"/>
        <v>3574</v>
      </c>
      <c r="C3581" s="466"/>
      <c r="D3581" s="305">
        <v>8595057659759</v>
      </c>
      <c r="E3581" s="705" t="s">
        <v>4943</v>
      </c>
      <c r="F3581" s="699" t="s">
        <v>8419</v>
      </c>
      <c r="G3581" s="715" t="s">
        <v>8568</v>
      </c>
      <c r="H3581" s="723">
        <v>1</v>
      </c>
      <c r="I3581" s="684">
        <v>0.49959999999999999</v>
      </c>
      <c r="J3581" s="684">
        <v>1.600344</v>
      </c>
      <c r="K3581" s="684" t="s">
        <v>9173</v>
      </c>
      <c r="L3581" s="445">
        <v>8785.256001232674</v>
      </c>
      <c r="M3581" s="446">
        <f>L3581*ЗМІСТ!$E$13/1000*1.2</f>
        <v>554.03197882077711</v>
      </c>
      <c r="N3581" s="874"/>
      <c r="O3581" s="875"/>
      <c r="P3581" s="1033"/>
      <c r="Q3581" s="887"/>
      <c r="R3581" s="672"/>
      <c r="S3581" s="670"/>
      <c r="T3581" s="671"/>
      <c r="U3581" s="425"/>
      <c r="V3581" s="697"/>
      <c r="W3581" s="697"/>
    </row>
    <row r="3582" spans="1:23" s="696" customFormat="1" ht="13.5" customHeight="1" outlineLevel="1">
      <c r="A3582" s="425"/>
      <c r="B3582" s="170">
        <f t="shared" si="57"/>
        <v>3575</v>
      </c>
      <c r="C3582" s="466"/>
      <c r="D3582" s="305">
        <v>8595057665293</v>
      </c>
      <c r="E3582" s="705" t="s">
        <v>4947</v>
      </c>
      <c r="F3582" s="699" t="s">
        <v>8424</v>
      </c>
      <c r="G3582" s="715" t="s">
        <v>8567</v>
      </c>
      <c r="H3582" s="723">
        <v>20</v>
      </c>
      <c r="I3582" s="684">
        <v>1.7130000000000001</v>
      </c>
      <c r="J3582" s="684">
        <v>0.49</v>
      </c>
      <c r="K3582" s="684" t="s">
        <v>9173</v>
      </c>
      <c r="L3582" s="445">
        <v>16044.110479690298</v>
      </c>
      <c r="M3582" s="446">
        <f>L3582*ЗМІСТ!$E$13/1000*1.2</f>
        <v>1011.8032162335121</v>
      </c>
      <c r="N3582" s="874"/>
      <c r="O3582" s="875"/>
      <c r="P3582" s="1033"/>
      <c r="Q3582" s="887"/>
      <c r="R3582" s="672"/>
      <c r="S3582" s="670"/>
      <c r="T3582" s="671"/>
      <c r="U3582" s="425"/>
      <c r="V3582" s="697"/>
      <c r="W3582" s="697"/>
    </row>
    <row r="3583" spans="1:23" s="696" customFormat="1" ht="13.5" customHeight="1" outlineLevel="1">
      <c r="A3583" s="425"/>
      <c r="B3583" s="170">
        <f t="shared" si="57"/>
        <v>3576</v>
      </c>
      <c r="C3583" s="466"/>
      <c r="D3583" s="305">
        <v>8595057665309</v>
      </c>
      <c r="E3583" s="705" t="s">
        <v>4949</v>
      </c>
      <c r="F3583" s="699" t="s">
        <v>8426</v>
      </c>
      <c r="G3583" s="715" t="s">
        <v>8567</v>
      </c>
      <c r="H3583" s="723">
        <v>10</v>
      </c>
      <c r="I3583" s="684">
        <v>3.49</v>
      </c>
      <c r="J3583" s="684">
        <v>2.88</v>
      </c>
      <c r="K3583" s="684" t="s">
        <v>9173</v>
      </c>
      <c r="L3583" s="445">
        <v>28628.864999936402</v>
      </c>
      <c r="M3583" s="446">
        <f>L3583*ЗМІСТ!$E$13/1000*1.2</f>
        <v>1805.4461617375889</v>
      </c>
      <c r="N3583" s="874"/>
      <c r="O3583" s="875"/>
      <c r="P3583" s="1033"/>
      <c r="Q3583" s="887"/>
      <c r="R3583" s="672"/>
      <c r="S3583" s="670"/>
      <c r="T3583" s="671"/>
      <c r="U3583" s="425"/>
      <c r="V3583" s="697"/>
      <c r="W3583" s="697"/>
    </row>
    <row r="3584" spans="1:23" s="696" customFormat="1" ht="13.5" customHeight="1" outlineLevel="1">
      <c r="A3584" s="425"/>
      <c r="B3584" s="170">
        <f t="shared" si="57"/>
        <v>3577</v>
      </c>
      <c r="C3584" s="466"/>
      <c r="D3584" s="305">
        <v>8595057662445</v>
      </c>
      <c r="E3584" s="705" t="s">
        <v>4956</v>
      </c>
      <c r="F3584" s="699" t="s">
        <v>8436</v>
      </c>
      <c r="G3584" s="715" t="s">
        <v>8568</v>
      </c>
      <c r="H3584" s="723">
        <v>30</v>
      </c>
      <c r="I3584" s="684">
        <v>0.16200000000000001</v>
      </c>
      <c r="J3584" s="684">
        <v>0.3632708</v>
      </c>
      <c r="K3584" s="684" t="s">
        <v>9173</v>
      </c>
      <c r="L3584" s="445">
        <v>5046.7061170750976</v>
      </c>
      <c r="M3584" s="446">
        <f>L3584*ЗМІСТ!$E$13/1000*1.2</f>
        <v>318.26466709424523</v>
      </c>
      <c r="N3584" s="874"/>
      <c r="O3584" s="875"/>
      <c r="P3584" s="1033"/>
      <c r="Q3584" s="887"/>
      <c r="R3584" s="672"/>
      <c r="S3584" s="670"/>
      <c r="T3584" s="671"/>
      <c r="U3584" s="425"/>
      <c r="V3584" s="697"/>
      <c r="W3584" s="697"/>
    </row>
    <row r="3585" spans="1:23" s="696" customFormat="1" ht="13.5" customHeight="1" outlineLevel="1">
      <c r="A3585" s="425"/>
      <c r="B3585" s="170">
        <f t="shared" si="57"/>
        <v>3578</v>
      </c>
      <c r="C3585" s="466"/>
      <c r="D3585" s="305">
        <v>8595568923455</v>
      </c>
      <c r="E3585" s="705" t="s">
        <v>4958</v>
      </c>
      <c r="F3585" s="699" t="s">
        <v>8438</v>
      </c>
      <c r="G3585" s="715" t="s">
        <v>8568</v>
      </c>
      <c r="H3585" s="723">
        <v>25</v>
      </c>
      <c r="I3585" s="684">
        <v>0.14399999999999999</v>
      </c>
      <c r="J3585" s="684">
        <v>0.43592500000000001</v>
      </c>
      <c r="K3585" s="684" t="s">
        <v>9173</v>
      </c>
      <c r="L3585" s="445">
        <v>9037.0955337595096</v>
      </c>
      <c r="M3585" s="446">
        <f>L3585*ЗМІСТ!$E$13/1000*1.2</f>
        <v>569.91394680572432</v>
      </c>
      <c r="N3585" s="874"/>
      <c r="O3585" s="875"/>
      <c r="P3585" s="1033"/>
      <c r="Q3585" s="887"/>
      <c r="R3585" s="672"/>
      <c r="S3585" s="670"/>
      <c r="T3585" s="671"/>
      <c r="U3585" s="425"/>
      <c r="V3585" s="697"/>
      <c r="W3585" s="697"/>
    </row>
    <row r="3586" spans="1:23" s="696" customFormat="1" ht="13.5" customHeight="1" outlineLevel="1">
      <c r="A3586" s="425"/>
      <c r="B3586" s="170">
        <f t="shared" si="57"/>
        <v>3579</v>
      </c>
      <c r="C3586" s="466"/>
      <c r="D3586" s="305">
        <v>8595057662452</v>
      </c>
      <c r="E3586" s="705" t="s">
        <v>4960</v>
      </c>
      <c r="F3586" s="699" t="s">
        <v>8440</v>
      </c>
      <c r="G3586" s="715" t="s">
        <v>8568</v>
      </c>
      <c r="H3586" s="723">
        <v>35</v>
      </c>
      <c r="I3586" s="684">
        <v>0.21</v>
      </c>
      <c r="J3586" s="684">
        <v>0.34696070000000001</v>
      </c>
      <c r="K3586" s="684" t="s">
        <v>9173</v>
      </c>
      <c r="L3586" s="445">
        <v>5236.2152507149285</v>
      </c>
      <c r="M3586" s="446">
        <f>L3586*ЗМІСТ!$E$13/1000*1.2</f>
        <v>330.21584077664608</v>
      </c>
      <c r="N3586" s="874"/>
      <c r="O3586" s="875"/>
      <c r="P3586" s="1033"/>
      <c r="Q3586" s="887"/>
      <c r="R3586" s="672"/>
      <c r="S3586" s="670"/>
      <c r="T3586" s="671"/>
      <c r="U3586" s="425"/>
      <c r="V3586" s="697"/>
      <c r="W3586" s="697"/>
    </row>
    <row r="3587" spans="1:23" s="696" customFormat="1" ht="13.5" customHeight="1" outlineLevel="1">
      <c r="A3587" s="425"/>
      <c r="B3587" s="170">
        <f t="shared" si="57"/>
        <v>3580</v>
      </c>
      <c r="C3587" s="466"/>
      <c r="D3587" s="305">
        <v>8595057662469</v>
      </c>
      <c r="E3587" s="705" t="s">
        <v>4962</v>
      </c>
      <c r="F3587" s="699" t="s">
        <v>8442</v>
      </c>
      <c r="G3587" s="715" t="s">
        <v>8568</v>
      </c>
      <c r="H3587" s="723">
        <v>30</v>
      </c>
      <c r="I3587" s="684">
        <v>0.24</v>
      </c>
      <c r="J3587" s="684">
        <v>0.40478750000000002</v>
      </c>
      <c r="K3587" s="684" t="s">
        <v>9173</v>
      </c>
      <c r="L3587" s="445">
        <v>8623.855013201719</v>
      </c>
      <c r="M3587" s="446">
        <f>L3587*ЗМІСТ!$E$13/1000*1.2</f>
        <v>543.85341273575102</v>
      </c>
      <c r="N3587" s="874"/>
      <c r="O3587" s="875"/>
      <c r="P3587" s="1033"/>
      <c r="Q3587" s="887"/>
      <c r="R3587" s="672"/>
      <c r="S3587" s="670"/>
      <c r="T3587" s="671"/>
      <c r="U3587" s="425"/>
      <c r="V3587" s="697"/>
      <c r="W3587" s="697"/>
    </row>
    <row r="3588" spans="1:23" s="696" customFormat="1" ht="13.5" customHeight="1" outlineLevel="1">
      <c r="A3588" s="425"/>
      <c r="B3588" s="170">
        <f t="shared" si="57"/>
        <v>3581</v>
      </c>
      <c r="C3588" s="466"/>
      <c r="D3588" s="305">
        <v>8595057662476</v>
      </c>
      <c r="E3588" s="705" t="s">
        <v>4964</v>
      </c>
      <c r="F3588" s="699" t="s">
        <v>8444</v>
      </c>
      <c r="G3588" s="715" t="s">
        <v>8568</v>
      </c>
      <c r="H3588" s="723">
        <v>20</v>
      </c>
      <c r="I3588" s="684">
        <v>0.3</v>
      </c>
      <c r="J3588" s="684">
        <v>0.72686249999999997</v>
      </c>
      <c r="K3588" s="684" t="s">
        <v>9173</v>
      </c>
      <c r="L3588" s="445">
        <v>9999.2956503356181</v>
      </c>
      <c r="M3588" s="446">
        <f>L3588*ЗМІСТ!$E$13/1000*1.2</f>
        <v>630.59398100546127</v>
      </c>
      <c r="N3588" s="874"/>
      <c r="O3588" s="875"/>
      <c r="P3588" s="1033"/>
      <c r="Q3588" s="887"/>
      <c r="R3588" s="672"/>
      <c r="S3588" s="670"/>
      <c r="T3588" s="671"/>
      <c r="U3588" s="425"/>
      <c r="V3588" s="697"/>
      <c r="W3588" s="697"/>
    </row>
    <row r="3589" spans="1:23" s="696" customFormat="1" ht="13.5" customHeight="1" outlineLevel="1">
      <c r="A3589" s="425"/>
      <c r="B3589" s="170">
        <f t="shared" si="57"/>
        <v>3582</v>
      </c>
      <c r="C3589" s="466"/>
      <c r="D3589" s="305">
        <v>8595057662483</v>
      </c>
      <c r="E3589" s="705" t="s">
        <v>4966</v>
      </c>
      <c r="F3589" s="699" t="s">
        <v>8446</v>
      </c>
      <c r="G3589" s="715" t="s">
        <v>8568</v>
      </c>
      <c r="H3589" s="723">
        <v>35</v>
      </c>
      <c r="I3589" s="684">
        <v>0.34</v>
      </c>
      <c r="J3589" s="684">
        <v>0.84623570000000004</v>
      </c>
      <c r="K3589" s="684" t="s">
        <v>9173</v>
      </c>
      <c r="L3589" s="445">
        <v>12769.602234174003</v>
      </c>
      <c r="M3589" s="446">
        <f>L3589*ЗМІСТ!$E$13/1000*1.2</f>
        <v>805.30015215959179</v>
      </c>
      <c r="N3589" s="874"/>
      <c r="O3589" s="875"/>
      <c r="P3589" s="1033"/>
      <c r="Q3589" s="887"/>
      <c r="R3589" s="672"/>
      <c r="S3589" s="670"/>
      <c r="T3589" s="671"/>
      <c r="U3589" s="425"/>
      <c r="V3589" s="697"/>
      <c r="W3589" s="697"/>
    </row>
    <row r="3590" spans="1:23" s="696" customFormat="1" ht="13.5" customHeight="1" outlineLevel="1">
      <c r="A3590" s="425"/>
      <c r="B3590" s="170">
        <f t="shared" si="57"/>
        <v>3583</v>
      </c>
      <c r="C3590" s="466"/>
      <c r="D3590" s="305">
        <v>8595057662490</v>
      </c>
      <c r="E3590" s="705" t="s">
        <v>4968</v>
      </c>
      <c r="F3590" s="699" t="s">
        <v>8448</v>
      </c>
      <c r="G3590" s="715" t="s">
        <v>8568</v>
      </c>
      <c r="H3590" s="723">
        <v>24</v>
      </c>
      <c r="I3590" s="684">
        <v>0.43</v>
      </c>
      <c r="J3590" s="684">
        <v>1.2731250000000001</v>
      </c>
      <c r="K3590" s="684" t="s">
        <v>9173</v>
      </c>
      <c r="L3590" s="445">
        <v>9804.8098914372149</v>
      </c>
      <c r="M3590" s="446">
        <f>L3590*ЗМІСТ!$E$13/1000*1.2</f>
        <v>618.32896222401382</v>
      </c>
      <c r="N3590" s="874"/>
      <c r="O3590" s="875"/>
      <c r="P3590" s="1033"/>
      <c r="Q3590" s="887"/>
      <c r="R3590" s="672"/>
      <c r="S3590" s="670"/>
      <c r="T3590" s="671"/>
      <c r="U3590" s="425"/>
      <c r="V3590" s="697"/>
      <c r="W3590" s="697"/>
    </row>
    <row r="3591" spans="1:23" s="696" customFormat="1" ht="13.5" customHeight="1" outlineLevel="1">
      <c r="A3591" s="425"/>
      <c r="B3591" s="170">
        <f t="shared" si="57"/>
        <v>3584</v>
      </c>
      <c r="C3591" s="466"/>
      <c r="D3591" s="305">
        <v>8595057662421</v>
      </c>
      <c r="E3591" s="705" t="s">
        <v>4970</v>
      </c>
      <c r="F3591" s="706" t="s">
        <v>8450</v>
      </c>
      <c r="G3591" s="715" t="s">
        <v>8568</v>
      </c>
      <c r="H3591" s="723">
        <v>50</v>
      </c>
      <c r="I3591" s="684">
        <v>0.16</v>
      </c>
      <c r="J3591" s="684">
        <v>0.2179625</v>
      </c>
      <c r="K3591" s="684" t="s">
        <v>9173</v>
      </c>
      <c r="L3591" s="445">
        <v>4591.1420202799372</v>
      </c>
      <c r="M3591" s="446">
        <f>L3591*ЗМІСТ!$E$13/1000*1.2</f>
        <v>289.53504578421069</v>
      </c>
      <c r="N3591" s="874"/>
      <c r="O3591" s="875"/>
      <c r="P3591" s="1033"/>
      <c r="Q3591" s="887"/>
      <c r="R3591" s="672"/>
      <c r="S3591" s="670"/>
      <c r="T3591" s="671"/>
      <c r="U3591" s="425"/>
      <c r="V3591" s="697"/>
      <c r="W3591" s="697"/>
    </row>
    <row r="3592" spans="1:23" s="696" customFormat="1" ht="13.5" customHeight="1" outlineLevel="1">
      <c r="A3592" s="425"/>
      <c r="B3592" s="170">
        <f t="shared" si="57"/>
        <v>3585</v>
      </c>
      <c r="C3592" s="466"/>
      <c r="D3592" s="305">
        <v>8595568923448</v>
      </c>
      <c r="E3592" s="705" t="s">
        <v>4972</v>
      </c>
      <c r="F3592" s="706" t="s">
        <v>8452</v>
      </c>
      <c r="G3592" s="715" t="s">
        <v>8568</v>
      </c>
      <c r="H3592" s="723">
        <v>50</v>
      </c>
      <c r="I3592" s="684">
        <v>0.108</v>
      </c>
      <c r="J3592" s="684">
        <v>0.2179625</v>
      </c>
      <c r="K3592" s="684" t="s">
        <v>9173</v>
      </c>
      <c r="L3592" s="445">
        <v>8778.838735137766</v>
      </c>
      <c r="M3592" s="446">
        <f>L3592*ЗМІСТ!$E$13/1000*1.2</f>
        <v>553.62728137853037</v>
      </c>
      <c r="N3592" s="874"/>
      <c r="O3592" s="875"/>
      <c r="P3592" s="1033"/>
      <c r="Q3592" s="887"/>
      <c r="R3592" s="672"/>
      <c r="S3592" s="670"/>
      <c r="T3592" s="671"/>
      <c r="U3592" s="425"/>
      <c r="V3592" s="697"/>
      <c r="W3592" s="697"/>
    </row>
    <row r="3593" spans="1:23" ht="13.5" customHeight="1" outlineLevel="1">
      <c r="A3593" s="425"/>
      <c r="B3593" s="170">
        <f t="shared" si="57"/>
        <v>3586</v>
      </c>
      <c r="C3593" s="466"/>
      <c r="D3593" s="47">
        <v>8595057662438</v>
      </c>
      <c r="E3593" s="535" t="s">
        <v>4974</v>
      </c>
      <c r="F3593" s="699" t="s">
        <v>8454</v>
      </c>
      <c r="G3593" s="715" t="s">
        <v>8568</v>
      </c>
      <c r="H3593" s="723">
        <v>40</v>
      </c>
      <c r="I3593" s="684">
        <v>0.14000000000000001</v>
      </c>
      <c r="J3593" s="684">
        <v>0.2724531</v>
      </c>
      <c r="K3593" s="684" t="s">
        <v>9173</v>
      </c>
      <c r="L3593" s="445">
        <v>8847.1993020517202</v>
      </c>
      <c r="M3593" s="446">
        <f>L3593*ЗМІСТ!$E$13/1000*1.2</f>
        <v>557.93836123270125</v>
      </c>
      <c r="N3593" s="874"/>
      <c r="O3593" s="875"/>
      <c r="P3593" s="1033"/>
      <c r="Q3593" s="887"/>
      <c r="R3593" s="672"/>
      <c r="S3593" s="670"/>
      <c r="T3593" s="671"/>
      <c r="U3593" s="425"/>
      <c r="V3593" s="21"/>
      <c r="W3593" s="21"/>
    </row>
    <row r="3594" spans="1:23" s="668" customFormat="1" ht="13.5" customHeight="1" outlineLevel="1">
      <c r="A3594" s="425"/>
      <c r="B3594" s="170">
        <f t="shared" si="57"/>
        <v>3587</v>
      </c>
      <c r="C3594" s="466"/>
      <c r="D3594" s="305">
        <v>8595568925336</v>
      </c>
      <c r="E3594" s="705" t="s">
        <v>4976</v>
      </c>
      <c r="F3594" s="702" t="s">
        <v>8456</v>
      </c>
      <c r="G3594" s="715" t="s">
        <v>8568</v>
      </c>
      <c r="H3594" s="723">
        <v>30</v>
      </c>
      <c r="I3594" s="684">
        <v>0.23799999999999999</v>
      </c>
      <c r="J3594" s="684">
        <v>0.27300000000000002</v>
      </c>
      <c r="K3594" s="684" t="s">
        <v>9173</v>
      </c>
      <c r="L3594" s="445">
        <v>3699.9729341150769</v>
      </c>
      <c r="M3594" s="446">
        <f>L3594*ЗМІСТ!$E$13/1000*1.2</f>
        <v>233.33450112136373</v>
      </c>
      <c r="N3594" s="874"/>
      <c r="O3594" s="875"/>
      <c r="P3594" s="1033"/>
      <c r="Q3594" s="887"/>
      <c r="R3594" s="672"/>
      <c r="S3594" s="670"/>
      <c r="T3594" s="671"/>
      <c r="U3594" s="425"/>
      <c r="V3594" s="669"/>
      <c r="W3594" s="669"/>
    </row>
    <row r="3595" spans="1:23" s="895" customFormat="1" ht="13.5" customHeight="1" outlineLevel="1">
      <c r="A3595" s="425"/>
      <c r="B3595" s="170">
        <f t="shared" si="57"/>
        <v>3588</v>
      </c>
      <c r="C3595" s="466"/>
      <c r="D3595" s="305">
        <v>8595568927460</v>
      </c>
      <c r="E3595" s="705" t="s">
        <v>4978</v>
      </c>
      <c r="F3595" s="702" t="s">
        <v>8458</v>
      </c>
      <c r="G3595" s="715" t="s">
        <v>8568</v>
      </c>
      <c r="H3595" s="723">
        <v>40</v>
      </c>
      <c r="I3595" s="684">
        <v>0.26700000000000002</v>
      </c>
      <c r="J3595" s="684">
        <v>0.22343750000000001</v>
      </c>
      <c r="K3595" s="684" t="s">
        <v>9173</v>
      </c>
      <c r="L3595" s="445">
        <v>3848.017458049595</v>
      </c>
      <c r="M3595" s="446">
        <f>L3595*ЗМІСТ!$E$13/1000*1.2</f>
        <v>242.67075729164634</v>
      </c>
      <c r="N3595" s="874"/>
      <c r="O3595" s="875"/>
      <c r="P3595" s="1033"/>
      <c r="Q3595" s="887"/>
      <c r="R3595" s="672"/>
      <c r="S3595" s="670"/>
      <c r="T3595" s="671"/>
      <c r="U3595" s="425"/>
      <c r="V3595" s="896"/>
      <c r="W3595" s="896"/>
    </row>
    <row r="3596" spans="1:23" s="895" customFormat="1" ht="13.5" customHeight="1" outlineLevel="1">
      <c r="A3596" s="425"/>
      <c r="B3596" s="170">
        <f t="shared" si="57"/>
        <v>3589</v>
      </c>
      <c r="C3596" s="466"/>
      <c r="D3596" s="305">
        <v>8595568925350</v>
      </c>
      <c r="E3596" s="705" t="s">
        <v>4980</v>
      </c>
      <c r="F3596" s="699" t="s">
        <v>8460</v>
      </c>
      <c r="G3596" s="715" t="s">
        <v>8568</v>
      </c>
      <c r="H3596" s="723">
        <v>20</v>
      </c>
      <c r="I3596" s="684">
        <v>0.313</v>
      </c>
      <c r="J3596" s="684">
        <v>0.44687500000000002</v>
      </c>
      <c r="K3596" s="684" t="s">
        <v>9173</v>
      </c>
      <c r="L3596" s="445">
        <v>4304.9222772720068</v>
      </c>
      <c r="M3596" s="446">
        <f>L3596*ЗМІСТ!$E$13/1000*1.2</f>
        <v>271.48492970631742</v>
      </c>
      <c r="N3596" s="874"/>
      <c r="O3596" s="875"/>
      <c r="P3596" s="1033"/>
      <c r="Q3596" s="887"/>
      <c r="R3596" s="672"/>
      <c r="S3596" s="670"/>
      <c r="T3596" s="671"/>
      <c r="U3596" s="425"/>
      <c r="V3596" s="896"/>
      <c r="W3596" s="896"/>
    </row>
    <row r="3597" spans="1:23" s="895" customFormat="1" ht="13.5" customHeight="1" outlineLevel="1">
      <c r="A3597" s="425"/>
      <c r="B3597" s="170">
        <f t="shared" si="57"/>
        <v>3590</v>
      </c>
      <c r="C3597" s="466"/>
      <c r="D3597" s="305">
        <v>8595568925374</v>
      </c>
      <c r="E3597" s="705" t="s">
        <v>4982</v>
      </c>
      <c r="F3597" s="699" t="s">
        <v>8462</v>
      </c>
      <c r="G3597" s="715" t="s">
        <v>8568</v>
      </c>
      <c r="H3597" s="723">
        <v>20</v>
      </c>
      <c r="I3597" s="684">
        <v>0.39200000000000002</v>
      </c>
      <c r="J3597" s="684">
        <v>0.40949999999999998</v>
      </c>
      <c r="K3597" s="684" t="s">
        <v>9173</v>
      </c>
      <c r="L3597" s="445">
        <v>4936.1159235627256</v>
      </c>
      <c r="M3597" s="446">
        <f>L3597*ЗМІСТ!$E$13/1000*1.2</f>
        <v>311.29042482501194</v>
      </c>
      <c r="N3597" s="874"/>
      <c r="O3597" s="875"/>
      <c r="P3597" s="1033"/>
      <c r="Q3597" s="887"/>
      <c r="R3597" s="672"/>
      <c r="S3597" s="670"/>
      <c r="T3597" s="671"/>
      <c r="U3597" s="425"/>
      <c r="V3597" s="896"/>
      <c r="W3597" s="896"/>
    </row>
    <row r="3598" spans="1:23" s="895" customFormat="1" ht="13.5" customHeight="1" outlineLevel="1">
      <c r="A3598" s="425"/>
      <c r="B3598" s="170">
        <f t="shared" si="57"/>
        <v>3591</v>
      </c>
      <c r="C3598" s="466"/>
      <c r="D3598" s="305">
        <v>8595568925398</v>
      </c>
      <c r="E3598" s="705" t="s">
        <v>4985</v>
      </c>
      <c r="F3598" s="699" t="s">
        <v>8465</v>
      </c>
      <c r="G3598" s="715" t="s">
        <v>8568</v>
      </c>
      <c r="H3598" s="723">
        <v>24</v>
      </c>
      <c r="I3598" s="684">
        <v>0.55600000000000005</v>
      </c>
      <c r="J3598" s="684">
        <v>0.606375</v>
      </c>
      <c r="K3598" s="684" t="s">
        <v>9173</v>
      </c>
      <c r="L3598" s="445">
        <v>6353.4861709000916</v>
      </c>
      <c r="M3598" s="446">
        <f>L3598*ЗМІСТ!$E$13/1000*1.2</f>
        <v>400.67523532385599</v>
      </c>
      <c r="N3598" s="874"/>
      <c r="O3598" s="875"/>
      <c r="P3598" s="1033"/>
      <c r="Q3598" s="887"/>
      <c r="R3598" s="672"/>
      <c r="S3598" s="670"/>
      <c r="T3598" s="671"/>
      <c r="U3598" s="425"/>
      <c r="V3598" s="896"/>
      <c r="W3598" s="896"/>
    </row>
    <row r="3599" spans="1:23" s="934" customFormat="1" ht="13.5" customHeight="1" outlineLevel="1">
      <c r="A3599" s="425"/>
      <c r="B3599" s="170">
        <f t="shared" si="57"/>
        <v>3592</v>
      </c>
      <c r="C3599" s="466"/>
      <c r="D3599" s="305">
        <v>8595568925411</v>
      </c>
      <c r="E3599" s="705" t="s">
        <v>4987</v>
      </c>
      <c r="F3599" s="699" t="s">
        <v>8467</v>
      </c>
      <c r="G3599" s="715" t="s">
        <v>8568</v>
      </c>
      <c r="H3599" s="723">
        <v>30</v>
      </c>
      <c r="I3599" s="684">
        <v>0.72299999999999998</v>
      </c>
      <c r="J3599" s="684">
        <v>0.94916250000000002</v>
      </c>
      <c r="K3599" s="684" t="s">
        <v>9173</v>
      </c>
      <c r="L3599" s="445">
        <v>7404.1571083262515</v>
      </c>
      <c r="M3599" s="446">
        <f>L3599*ЗМІСТ!$E$13/1000*1.2</f>
        <v>466.93457921434936</v>
      </c>
      <c r="N3599" s="874"/>
      <c r="O3599" s="875"/>
      <c r="P3599" s="1033"/>
      <c r="Q3599" s="887"/>
      <c r="R3599" s="672"/>
      <c r="S3599" s="670"/>
      <c r="T3599" s="671"/>
      <c r="U3599" s="425"/>
      <c r="V3599" s="935"/>
      <c r="W3599" s="935"/>
    </row>
    <row r="3600" spans="1:23" s="934" customFormat="1" ht="13.5" customHeight="1" outlineLevel="1">
      <c r="A3600" s="425"/>
      <c r="B3600" s="170">
        <f t="shared" si="57"/>
        <v>3593</v>
      </c>
      <c r="C3600" s="466"/>
      <c r="D3600" s="305">
        <v>8595568927446</v>
      </c>
      <c r="E3600" s="705" t="s">
        <v>4989</v>
      </c>
      <c r="F3600" s="699" t="s">
        <v>8469</v>
      </c>
      <c r="G3600" s="715" t="s">
        <v>8568</v>
      </c>
      <c r="H3600" s="723">
        <v>70</v>
      </c>
      <c r="I3600" s="684">
        <v>0.16200000000000001</v>
      </c>
      <c r="J3600" s="684">
        <v>0.11700000000000001</v>
      </c>
      <c r="K3600" s="684" t="s">
        <v>9173</v>
      </c>
      <c r="L3600" s="445">
        <v>3180.9109783231065</v>
      </c>
      <c r="M3600" s="446">
        <f>L3600*ЗМІСТ!$E$13/1000*1.2</f>
        <v>200.60046099121183</v>
      </c>
      <c r="N3600" s="874"/>
      <c r="O3600" s="875"/>
      <c r="P3600" s="1033"/>
      <c r="Q3600" s="887"/>
      <c r="R3600" s="672"/>
      <c r="S3600" s="670"/>
      <c r="T3600" s="671"/>
      <c r="U3600" s="425"/>
      <c r="V3600" s="935"/>
      <c r="W3600" s="935"/>
    </row>
    <row r="3601" spans="1:23" s="934" customFormat="1" ht="13.5" customHeight="1" outlineLevel="1">
      <c r="A3601" s="425"/>
      <c r="B3601" s="170">
        <f t="shared" si="57"/>
        <v>3594</v>
      </c>
      <c r="C3601" s="466"/>
      <c r="D3601" s="305">
        <v>8595568925312</v>
      </c>
      <c r="E3601" s="705" t="s">
        <v>4991</v>
      </c>
      <c r="F3601" s="699" t="s">
        <v>8471</v>
      </c>
      <c r="G3601" s="715" t="s">
        <v>8568</v>
      </c>
      <c r="H3601" s="723">
        <v>30</v>
      </c>
      <c r="I3601" s="684">
        <v>0.188</v>
      </c>
      <c r="J3601" s="684">
        <v>0.17219999999999999</v>
      </c>
      <c r="K3601" s="684" t="s">
        <v>9173</v>
      </c>
      <c r="L3601" s="445">
        <v>3369.001289855149</v>
      </c>
      <c r="M3601" s="446">
        <f>L3601*ЗМІСТ!$E$13/1000*1.2</f>
        <v>212.46215830321873</v>
      </c>
      <c r="N3601" s="874"/>
      <c r="O3601" s="875"/>
      <c r="P3601" s="1033"/>
      <c r="Q3601" s="887"/>
      <c r="R3601" s="672"/>
      <c r="S3601" s="670"/>
      <c r="T3601" s="671"/>
      <c r="U3601" s="425"/>
      <c r="V3601" s="935"/>
      <c r="W3601" s="935"/>
    </row>
    <row r="3602" spans="1:23" s="934" customFormat="1" ht="13.5" customHeight="1" outlineLevel="1">
      <c r="A3602" s="425"/>
      <c r="B3602" s="170">
        <f t="shared" si="57"/>
        <v>3595</v>
      </c>
      <c r="C3602" s="466"/>
      <c r="D3602" s="305" t="s">
        <v>9026</v>
      </c>
      <c r="E3602" s="705" t="s">
        <v>9027</v>
      </c>
      <c r="F3602" s="702" t="s">
        <v>9040</v>
      </c>
      <c r="G3602" s="715" t="s">
        <v>8567</v>
      </c>
      <c r="H3602" s="723">
        <v>3</v>
      </c>
      <c r="I3602" s="684"/>
      <c r="J3602" s="684"/>
      <c r="K3602" s="684" t="s">
        <v>9173</v>
      </c>
      <c r="L3602" s="445">
        <v>3292.9741416361412</v>
      </c>
      <c r="M3602" s="446">
        <f>L3602*ЗМІСТ!$E$13/1000*1.2</f>
        <v>207.66759439227894</v>
      </c>
      <c r="N3602" s="874"/>
      <c r="O3602" s="875"/>
      <c r="P3602" s="1033"/>
      <c r="Q3602" s="887"/>
      <c r="R3602" s="672"/>
      <c r="S3602" s="670"/>
      <c r="T3602" s="671"/>
      <c r="U3602" s="425"/>
      <c r="V3602" s="935"/>
      <c r="W3602" s="935"/>
    </row>
    <row r="3603" spans="1:23" s="934" customFormat="1" ht="13.5" customHeight="1" outlineLevel="1">
      <c r="A3603" s="425"/>
      <c r="B3603" s="170">
        <f t="shared" si="57"/>
        <v>3596</v>
      </c>
      <c r="C3603" s="466"/>
      <c r="D3603" s="305" t="s">
        <v>9028</v>
      </c>
      <c r="E3603" s="705" t="s">
        <v>9029</v>
      </c>
      <c r="F3603" s="699" t="s">
        <v>9041</v>
      </c>
      <c r="G3603" s="715" t="s">
        <v>8567</v>
      </c>
      <c r="H3603" s="723">
        <v>3</v>
      </c>
      <c r="I3603" s="684">
        <v>1.079</v>
      </c>
      <c r="J3603" s="684">
        <v>6</v>
      </c>
      <c r="K3603" s="684" t="s">
        <v>9173</v>
      </c>
      <c r="L3603" s="445">
        <v>5035.2465238095228</v>
      </c>
      <c r="M3603" s="446">
        <f>L3603*ЗМІСТ!$E$13/1000*1.2</f>
        <v>317.5419811380799</v>
      </c>
      <c r="N3603" s="874"/>
      <c r="O3603" s="875"/>
      <c r="P3603" s="1033"/>
      <c r="Q3603" s="887"/>
      <c r="R3603" s="672"/>
      <c r="S3603" s="670"/>
      <c r="T3603" s="671"/>
      <c r="U3603" s="425"/>
      <c r="V3603" s="935"/>
      <c r="W3603" s="935"/>
    </row>
    <row r="3604" spans="1:23" s="934" customFormat="1" ht="13.5" customHeight="1" outlineLevel="1">
      <c r="A3604" s="425"/>
      <c r="B3604" s="170">
        <f t="shared" si="57"/>
        <v>3597</v>
      </c>
      <c r="C3604" s="466"/>
      <c r="D3604" s="305" t="s">
        <v>9030</v>
      </c>
      <c r="E3604" s="705" t="s">
        <v>9031</v>
      </c>
      <c r="F3604" s="699" t="s">
        <v>9042</v>
      </c>
      <c r="G3604" s="715" t="s">
        <v>8567</v>
      </c>
      <c r="H3604" s="723">
        <v>3</v>
      </c>
      <c r="I3604" s="684">
        <v>1.526</v>
      </c>
      <c r="J3604" s="684">
        <v>12</v>
      </c>
      <c r="K3604" s="684" t="s">
        <v>9173</v>
      </c>
      <c r="L3604" s="445">
        <v>6520.5867203907201</v>
      </c>
      <c r="M3604" s="446">
        <f>L3604*ЗМІСТ!$E$13/1000*1.2</f>
        <v>411.21323764084502</v>
      </c>
      <c r="N3604" s="874"/>
      <c r="O3604" s="875"/>
      <c r="P3604" s="1033"/>
      <c r="Q3604" s="887"/>
      <c r="R3604" s="672"/>
      <c r="S3604" s="670"/>
      <c r="T3604" s="671"/>
      <c r="U3604" s="425"/>
      <c r="V3604" s="935"/>
      <c r="W3604" s="935"/>
    </row>
    <row r="3605" spans="1:23" s="934" customFormat="1" ht="13.5" customHeight="1" outlineLevel="1">
      <c r="A3605" s="425"/>
      <c r="B3605" s="170">
        <f t="shared" si="57"/>
        <v>3598</v>
      </c>
      <c r="C3605" s="466"/>
      <c r="D3605" s="305" t="s">
        <v>9032</v>
      </c>
      <c r="E3605" s="705" t="s">
        <v>9033</v>
      </c>
      <c r="F3605" s="702" t="s">
        <v>9043</v>
      </c>
      <c r="G3605" s="715" t="s">
        <v>8567</v>
      </c>
      <c r="H3605" s="723">
        <v>3</v>
      </c>
      <c r="I3605" s="684">
        <v>0.72299999999999998</v>
      </c>
      <c r="J3605" s="684">
        <v>3</v>
      </c>
      <c r="K3605" s="684" t="s">
        <v>9173</v>
      </c>
      <c r="L3605" s="445">
        <v>4104.1280317460314</v>
      </c>
      <c r="M3605" s="446">
        <f>L3605*ЗМІСТ!$E$13/1000*1.2</f>
        <v>258.82207353354664</v>
      </c>
      <c r="N3605" s="874"/>
      <c r="O3605" s="875"/>
      <c r="P3605" s="1033"/>
      <c r="Q3605" s="887"/>
      <c r="R3605" s="672"/>
      <c r="S3605" s="670"/>
      <c r="T3605" s="671"/>
      <c r="U3605" s="425"/>
      <c r="V3605" s="935"/>
      <c r="W3605" s="935"/>
    </row>
    <row r="3606" spans="1:23" s="934" customFormat="1" ht="13.5" customHeight="1" outlineLevel="1">
      <c r="A3606" s="425"/>
      <c r="B3606" s="170">
        <f t="shared" si="57"/>
        <v>3599</v>
      </c>
      <c r="C3606" s="466"/>
      <c r="D3606" s="305" t="s">
        <v>9034</v>
      </c>
      <c r="E3606" s="705" t="s">
        <v>9035</v>
      </c>
      <c r="F3606" s="699" t="s">
        <v>9044</v>
      </c>
      <c r="G3606" s="715" t="s">
        <v>8567</v>
      </c>
      <c r="H3606" s="723">
        <v>3</v>
      </c>
      <c r="I3606" s="684">
        <v>1.23</v>
      </c>
      <c r="J3606" s="684">
        <v>6</v>
      </c>
      <c r="K3606" s="684" t="s">
        <v>9173</v>
      </c>
      <c r="L3606" s="445">
        <v>5070.7518962148961</v>
      </c>
      <c r="M3606" s="446">
        <f>L3606*ЗМІСТ!$E$13/1000*1.2</f>
        <v>319.78108626259279</v>
      </c>
      <c r="N3606" s="874"/>
      <c r="O3606" s="875"/>
      <c r="P3606" s="1033"/>
      <c r="Q3606" s="887"/>
      <c r="R3606" s="672"/>
      <c r="S3606" s="670"/>
      <c r="T3606" s="671"/>
      <c r="U3606" s="425"/>
      <c r="V3606" s="935"/>
      <c r="W3606" s="935"/>
    </row>
    <row r="3607" spans="1:23" s="934" customFormat="1" ht="13.5" customHeight="1" outlineLevel="1">
      <c r="A3607" s="425"/>
      <c r="B3607" s="170">
        <f t="shared" si="57"/>
        <v>3600</v>
      </c>
      <c r="C3607" s="466"/>
      <c r="D3607" s="305" t="s">
        <v>9036</v>
      </c>
      <c r="E3607" s="705" t="s">
        <v>9037</v>
      </c>
      <c r="F3607" s="699" t="s">
        <v>9045</v>
      </c>
      <c r="G3607" s="715" t="s">
        <v>8567</v>
      </c>
      <c r="H3607" s="723">
        <v>3</v>
      </c>
      <c r="I3607" s="684">
        <v>1.74</v>
      </c>
      <c r="J3607" s="684">
        <v>12</v>
      </c>
      <c r="K3607" s="684" t="s">
        <v>9173</v>
      </c>
      <c r="L3607" s="445">
        <v>6568.8265103785088</v>
      </c>
      <c r="M3607" s="446">
        <f>L3607*ЗМІСТ!$E$13/1000*1.2</f>
        <v>414.25542403826859</v>
      </c>
      <c r="N3607" s="874"/>
      <c r="O3607" s="875"/>
      <c r="P3607" s="1033"/>
      <c r="Q3607" s="887"/>
      <c r="R3607" s="672"/>
      <c r="S3607" s="670"/>
      <c r="T3607" s="671"/>
      <c r="U3607" s="425"/>
      <c r="V3607" s="935"/>
      <c r="W3607" s="935"/>
    </row>
    <row r="3608" spans="1:23" s="934" customFormat="1" ht="13.5" customHeight="1" outlineLevel="1">
      <c r="A3608" s="425"/>
      <c r="B3608" s="170">
        <f t="shared" si="57"/>
        <v>3601</v>
      </c>
      <c r="C3608" s="466"/>
      <c r="D3608" s="305" t="s">
        <v>9038</v>
      </c>
      <c r="E3608" s="705" t="s">
        <v>9039</v>
      </c>
      <c r="F3608" s="699" t="s">
        <v>9046</v>
      </c>
      <c r="G3608" s="715" t="s">
        <v>8567</v>
      </c>
      <c r="H3608" s="723">
        <v>3</v>
      </c>
      <c r="I3608" s="684"/>
      <c r="J3608" s="684"/>
      <c r="K3608" s="684" t="s">
        <v>9173</v>
      </c>
      <c r="L3608" s="445">
        <v>4145.2799462759458</v>
      </c>
      <c r="M3608" s="446">
        <f>L3608*ЗМІСТ!$E$13/1000*1.2</f>
        <v>261.41727128715479</v>
      </c>
      <c r="N3608" s="874"/>
      <c r="O3608" s="875"/>
      <c r="P3608" s="1033"/>
      <c r="Q3608" s="887"/>
      <c r="R3608" s="672"/>
      <c r="S3608" s="670"/>
      <c r="T3608" s="671"/>
      <c r="U3608" s="425"/>
      <c r="V3608" s="935"/>
      <c r="W3608" s="935"/>
    </row>
    <row r="3609" spans="1:23" s="934" customFormat="1" ht="13.5" customHeight="1" outlineLevel="1">
      <c r="A3609" s="425"/>
      <c r="B3609" s="170">
        <f t="shared" si="57"/>
        <v>3602</v>
      </c>
      <c r="C3609" s="466"/>
      <c r="D3609" s="305">
        <v>8595568936141</v>
      </c>
      <c r="E3609" s="705" t="s">
        <v>9047</v>
      </c>
      <c r="F3609" s="699" t="s">
        <v>5357</v>
      </c>
      <c r="G3609" s="715" t="s">
        <v>8567</v>
      </c>
      <c r="H3609" s="723">
        <v>100</v>
      </c>
      <c r="I3609" s="684">
        <v>5.5E-2</v>
      </c>
      <c r="J3609" s="684">
        <v>0.40500000000000003</v>
      </c>
      <c r="K3609" s="684" t="s">
        <v>9173</v>
      </c>
      <c r="L3609" s="445">
        <v>724.50594666453992</v>
      </c>
      <c r="M3609" s="446">
        <f>L3609*ЗМІСТ!$E$13/1000*1.2</f>
        <v>45.690127099501076</v>
      </c>
      <c r="N3609" s="874"/>
      <c r="O3609" s="875"/>
      <c r="P3609" s="1033"/>
      <c r="Q3609" s="887"/>
      <c r="R3609" s="672"/>
      <c r="S3609" s="670"/>
      <c r="T3609" s="671"/>
      <c r="U3609" s="425"/>
      <c r="V3609" s="935"/>
      <c r="W3609" s="935"/>
    </row>
    <row r="3610" spans="1:23" s="934" customFormat="1" ht="13.5" customHeight="1" outlineLevel="1">
      <c r="A3610" s="425"/>
      <c r="B3610" s="170">
        <f t="shared" si="57"/>
        <v>3603</v>
      </c>
      <c r="C3610" s="466"/>
      <c r="D3610" s="305">
        <v>8595568936158</v>
      </c>
      <c r="E3610" s="705" t="s">
        <v>9048</v>
      </c>
      <c r="F3610" s="699" t="s">
        <v>5359</v>
      </c>
      <c r="G3610" s="715" t="s">
        <v>8567</v>
      </c>
      <c r="H3610" s="723">
        <v>100</v>
      </c>
      <c r="I3610" s="684">
        <v>6.4000000000000001E-2</v>
      </c>
      <c r="J3610" s="684">
        <v>0.45374999999999999</v>
      </c>
      <c r="K3610" s="684" t="s">
        <v>9173</v>
      </c>
      <c r="L3610" s="445">
        <v>868.93146031054312</v>
      </c>
      <c r="M3610" s="446">
        <f>L3610*ЗМІСТ!$E$13/1000*1.2</f>
        <v>54.798154583990438</v>
      </c>
      <c r="N3610" s="874"/>
      <c r="O3610" s="875"/>
      <c r="P3610" s="1033"/>
      <c r="Q3610" s="887"/>
      <c r="R3610" s="672"/>
      <c r="S3610" s="670"/>
      <c r="T3610" s="671"/>
      <c r="U3610" s="425"/>
      <c r="V3610" s="935"/>
      <c r="W3610" s="935"/>
    </row>
    <row r="3611" spans="1:23" s="934" customFormat="1" ht="13.5" customHeight="1" outlineLevel="1">
      <c r="A3611" s="425"/>
      <c r="B3611" s="170">
        <f t="shared" si="57"/>
        <v>3604</v>
      </c>
      <c r="C3611" s="466"/>
      <c r="D3611" s="305">
        <v>8595568936165</v>
      </c>
      <c r="E3611" s="705" t="s">
        <v>9049</v>
      </c>
      <c r="F3611" s="699" t="s">
        <v>5361</v>
      </c>
      <c r="G3611" s="715" t="s">
        <v>8567</v>
      </c>
      <c r="H3611" s="723">
        <v>100</v>
      </c>
      <c r="I3611" s="684">
        <v>9.1999999999999998E-2</v>
      </c>
      <c r="J3611" s="684">
        <v>0.69574999999999998</v>
      </c>
      <c r="K3611" s="684" t="s">
        <v>9173</v>
      </c>
      <c r="L3611" s="445">
        <v>1195.0666060120759</v>
      </c>
      <c r="M3611" s="446">
        <f>L3611*ЗМІСТ!$E$13/1000*1.2</f>
        <v>75.365489230888585</v>
      </c>
      <c r="N3611" s="874"/>
      <c r="O3611" s="875"/>
      <c r="P3611" s="1033"/>
      <c r="Q3611" s="887"/>
      <c r="R3611" s="672"/>
      <c r="S3611" s="670"/>
      <c r="T3611" s="671"/>
      <c r="U3611" s="425"/>
      <c r="V3611" s="935"/>
      <c r="W3611" s="935"/>
    </row>
    <row r="3612" spans="1:23" s="895" customFormat="1" ht="13.5" customHeight="1" outlineLevel="1">
      <c r="A3612" s="425"/>
      <c r="B3612" s="170">
        <f t="shared" si="57"/>
        <v>3605</v>
      </c>
      <c r="C3612" s="466"/>
      <c r="D3612" s="761">
        <v>8595568942210</v>
      </c>
      <c r="E3612" s="774" t="s">
        <v>9112</v>
      </c>
      <c r="F3612" s="989" t="s">
        <v>9113</v>
      </c>
      <c r="G3612" s="990" t="s">
        <v>8568</v>
      </c>
      <c r="H3612" s="757">
        <v>14</v>
      </c>
      <c r="I3612" s="758">
        <v>0.58699999999999997</v>
      </c>
      <c r="J3612" s="758">
        <v>1.5149999999999999</v>
      </c>
      <c r="K3612" s="684" t="s">
        <v>9173</v>
      </c>
      <c r="L3612" s="445">
        <v>32553.9</v>
      </c>
      <c r="M3612" s="698">
        <f>L3612*ЗМІСТ!$E$13/1000*1.2</f>
        <v>2052.973940976</v>
      </c>
      <c r="N3612" s="874"/>
      <c r="O3612" s="875"/>
      <c r="P3612" s="1033"/>
      <c r="Q3612" s="887"/>
      <c r="R3612" s="672"/>
      <c r="S3612" s="670"/>
      <c r="T3612" s="671"/>
      <c r="U3612" s="425"/>
      <c r="V3612" s="896"/>
      <c r="W3612" s="896"/>
    </row>
    <row r="3613" spans="1:23" s="895" customFormat="1" ht="13.5" customHeight="1" outlineLevel="1">
      <c r="A3613" s="425"/>
      <c r="B3613" s="170">
        <f t="shared" si="57"/>
        <v>3606</v>
      </c>
      <c r="C3613" s="466"/>
      <c r="D3613" s="761">
        <v>8595568942234</v>
      </c>
      <c r="E3613" s="774" t="s">
        <v>9114</v>
      </c>
      <c r="F3613" s="989" t="s">
        <v>9115</v>
      </c>
      <c r="G3613" s="990" t="s">
        <v>8568</v>
      </c>
      <c r="H3613" s="757">
        <v>14</v>
      </c>
      <c r="I3613" s="758">
        <v>0.77900000000000003</v>
      </c>
      <c r="J3613" s="758">
        <v>1.5149999999999999</v>
      </c>
      <c r="K3613" s="684" t="s">
        <v>9173</v>
      </c>
      <c r="L3613" s="445">
        <v>32586.11</v>
      </c>
      <c r="M3613" s="698">
        <f>L3613*ЗМІСТ!$E$13/1000*1.2</f>
        <v>2055.0052272623998</v>
      </c>
      <c r="N3613" s="874"/>
      <c r="O3613" s="875"/>
      <c r="P3613" s="1033"/>
      <c r="Q3613" s="887"/>
      <c r="R3613" s="672"/>
      <c r="S3613" s="670"/>
      <c r="T3613" s="671"/>
      <c r="U3613" s="425"/>
      <c r="V3613" s="896"/>
      <c r="W3613" s="896"/>
    </row>
    <row r="3614" spans="1:23" s="895" customFormat="1" ht="13.5" customHeight="1" outlineLevel="1">
      <c r="A3614" s="425"/>
      <c r="B3614" s="170">
        <f t="shared" si="57"/>
        <v>3607</v>
      </c>
      <c r="C3614" s="466"/>
      <c r="D3614" s="761">
        <v>8595568942203</v>
      </c>
      <c r="E3614" s="774" t="s">
        <v>9116</v>
      </c>
      <c r="F3614" s="989" t="s">
        <v>9117</v>
      </c>
      <c r="G3614" s="990" t="s">
        <v>8568</v>
      </c>
      <c r="H3614" s="757">
        <v>14</v>
      </c>
      <c r="I3614" s="758">
        <v>0.65400000000000003</v>
      </c>
      <c r="J3614" s="758">
        <v>1.5149999999999999</v>
      </c>
      <c r="K3614" s="684" t="s">
        <v>9173</v>
      </c>
      <c r="L3614" s="445">
        <v>26818.92</v>
      </c>
      <c r="M3614" s="698">
        <f>L3614*ЗМІСТ!$E$13/1000*1.2</f>
        <v>1691.3040798527998</v>
      </c>
      <c r="N3614" s="874"/>
      <c r="O3614" s="875"/>
      <c r="P3614" s="1033"/>
      <c r="Q3614" s="887"/>
      <c r="R3614" s="672"/>
      <c r="S3614" s="670"/>
      <c r="T3614" s="671"/>
      <c r="U3614" s="425"/>
      <c r="V3614" s="896"/>
      <c r="W3614" s="896"/>
    </row>
    <row r="3615" spans="1:23" s="668" customFormat="1" ht="13.5" customHeight="1" outlineLevel="1">
      <c r="A3615" s="425"/>
      <c r="B3615" s="170">
        <f t="shared" si="57"/>
        <v>3608</v>
      </c>
      <c r="C3615" s="466"/>
      <c r="D3615" s="761">
        <v>8595568942227</v>
      </c>
      <c r="E3615" s="774" t="s">
        <v>9118</v>
      </c>
      <c r="F3615" s="989" t="s">
        <v>9119</v>
      </c>
      <c r="G3615" s="990" t="s">
        <v>8568</v>
      </c>
      <c r="H3615" s="757">
        <v>14</v>
      </c>
      <c r="I3615" s="758">
        <v>0.76400000000000001</v>
      </c>
      <c r="J3615" s="758">
        <v>1.5149999999999999</v>
      </c>
      <c r="K3615" s="684" t="s">
        <v>9173</v>
      </c>
      <c r="L3615" s="445">
        <v>30533.19</v>
      </c>
      <c r="M3615" s="698">
        <f>L3615*ЗМІСТ!$E$13/1000*1.2</f>
        <v>1925.5402088495998</v>
      </c>
      <c r="N3615" s="874"/>
      <c r="O3615" s="875"/>
      <c r="P3615" s="1033"/>
      <c r="Q3615" s="887"/>
      <c r="R3615" s="672"/>
      <c r="S3615" s="670"/>
      <c r="T3615" s="671"/>
      <c r="U3615" s="425"/>
      <c r="V3615" s="669"/>
      <c r="W3615" s="669"/>
    </row>
    <row r="3616" spans="1:23" s="673" customFormat="1" ht="13.5" customHeight="1" outlineLevel="1">
      <c r="A3616" s="425"/>
      <c r="B3616" s="170">
        <f t="shared" si="57"/>
        <v>3609</v>
      </c>
      <c r="C3616" s="466"/>
      <c r="D3616" s="761">
        <v>8595568942197</v>
      </c>
      <c r="E3616" s="774" t="s">
        <v>9120</v>
      </c>
      <c r="F3616" s="989" t="s">
        <v>9121</v>
      </c>
      <c r="G3616" s="990" t="s">
        <v>8568</v>
      </c>
      <c r="H3616" s="757">
        <v>14</v>
      </c>
      <c r="I3616" s="758">
        <v>0.64700000000000002</v>
      </c>
      <c r="J3616" s="758">
        <v>1.5149999999999999</v>
      </c>
      <c r="K3616" s="684" t="s">
        <v>9173</v>
      </c>
      <c r="L3616" s="445">
        <v>24814.49</v>
      </c>
      <c r="M3616" s="698">
        <f>L3616*ЗМІСТ!$E$13/1000*1.2</f>
        <v>1564.8970270416</v>
      </c>
      <c r="N3616" s="874"/>
      <c r="O3616" s="875"/>
      <c r="P3616" s="1033"/>
      <c r="Q3616" s="887"/>
      <c r="R3616" s="672"/>
      <c r="S3616" s="670"/>
      <c r="T3616" s="671"/>
      <c r="U3616" s="425"/>
      <c r="V3616" s="674"/>
      <c r="W3616" s="674"/>
    </row>
    <row r="3617" spans="1:23" s="1022" customFormat="1" ht="13.5" customHeight="1" outlineLevel="1">
      <c r="A3617" s="425"/>
      <c r="B3617" s="170">
        <f t="shared" si="57"/>
        <v>3610</v>
      </c>
      <c r="C3617" s="466"/>
      <c r="D3617" s="761">
        <v>8595568942241</v>
      </c>
      <c r="E3617" s="774" t="s">
        <v>9122</v>
      </c>
      <c r="F3617" s="989" t="s">
        <v>9123</v>
      </c>
      <c r="G3617" s="990" t="s">
        <v>8568</v>
      </c>
      <c r="H3617" s="757">
        <v>5</v>
      </c>
      <c r="I3617" s="758">
        <v>1.75</v>
      </c>
      <c r="J3617" s="758">
        <v>2.85</v>
      </c>
      <c r="K3617" s="684" t="s">
        <v>9173</v>
      </c>
      <c r="L3617" s="445">
        <v>44842.8</v>
      </c>
      <c r="M3617" s="698">
        <f>L3617*ЗМІСТ!$E$13/1000*1.2</f>
        <v>2827.9591643519993</v>
      </c>
      <c r="N3617" s="874"/>
      <c r="O3617" s="875"/>
      <c r="P3617" s="1033"/>
      <c r="Q3617" s="887"/>
      <c r="R3617" s="672"/>
      <c r="S3617" s="670"/>
      <c r="T3617" s="671"/>
      <c r="U3617" s="425"/>
      <c r="V3617" s="1023"/>
      <c r="W3617" s="1023"/>
    </row>
    <row r="3618" spans="1:23" s="1022" customFormat="1" ht="13.5" customHeight="1" outlineLevel="1">
      <c r="A3618" s="425"/>
      <c r="B3618" s="170">
        <f t="shared" si="57"/>
        <v>3611</v>
      </c>
      <c r="C3618" s="466"/>
      <c r="D3618" s="761">
        <v>8595568942319</v>
      </c>
      <c r="E3618" s="774" t="s">
        <v>9124</v>
      </c>
      <c r="F3618" s="989" t="s">
        <v>9125</v>
      </c>
      <c r="G3618" s="990" t="s">
        <v>8568</v>
      </c>
      <c r="H3618" s="757">
        <v>5</v>
      </c>
      <c r="I3618" s="758">
        <v>1.78</v>
      </c>
      <c r="J3618" s="758">
        <v>2.85</v>
      </c>
      <c r="K3618" s="684" t="s">
        <v>9173</v>
      </c>
      <c r="L3618" s="445">
        <v>55197.440000000002</v>
      </c>
      <c r="M3618" s="698">
        <f>L3618*ЗМІСТ!$E$13/1000*1.2</f>
        <v>3480.9625245695993</v>
      </c>
      <c r="N3618" s="874"/>
      <c r="O3618" s="875"/>
      <c r="P3618" s="1033"/>
      <c r="Q3618" s="887"/>
      <c r="R3618" s="672"/>
      <c r="S3618" s="670"/>
      <c r="T3618" s="671"/>
      <c r="U3618" s="425"/>
      <c r="V3618" s="1023"/>
      <c r="W3618" s="1023"/>
    </row>
    <row r="3619" spans="1:23" s="1022" customFormat="1" ht="13.5" customHeight="1" outlineLevel="1">
      <c r="A3619" s="425"/>
      <c r="B3619" s="170">
        <f t="shared" si="57"/>
        <v>3612</v>
      </c>
      <c r="C3619" s="466"/>
      <c r="D3619" s="761">
        <v>8595568942296</v>
      </c>
      <c r="E3619" s="774" t="s">
        <v>9126</v>
      </c>
      <c r="F3619" s="989" t="s">
        <v>9127</v>
      </c>
      <c r="G3619" s="990" t="s">
        <v>8568</v>
      </c>
      <c r="H3619" s="757">
        <v>5</v>
      </c>
      <c r="I3619" s="758">
        <v>2.0499999999999998</v>
      </c>
      <c r="J3619" s="758">
        <v>2.85</v>
      </c>
      <c r="K3619" s="684" t="s">
        <v>9173</v>
      </c>
      <c r="L3619" s="445">
        <v>55195.65</v>
      </c>
      <c r="M3619" s="698">
        <f>L3619*ЗМІСТ!$E$13/1000*1.2</f>
        <v>3480.849640296</v>
      </c>
      <c r="N3619" s="874"/>
      <c r="O3619" s="875"/>
      <c r="P3619" s="1033"/>
      <c r="Q3619" s="887"/>
      <c r="R3619" s="672"/>
      <c r="S3619" s="670"/>
      <c r="T3619" s="671"/>
      <c r="U3619" s="425"/>
      <c r="V3619" s="1023"/>
      <c r="W3619" s="1023"/>
    </row>
    <row r="3620" spans="1:23" s="1022" customFormat="1" ht="13.5" customHeight="1" outlineLevel="1">
      <c r="A3620" s="425"/>
      <c r="B3620" s="170">
        <f t="shared" si="57"/>
        <v>3613</v>
      </c>
      <c r="C3620" s="466"/>
      <c r="D3620" s="761">
        <v>8595568942302</v>
      </c>
      <c r="E3620" s="774" t="s">
        <v>9128</v>
      </c>
      <c r="F3620" s="989" t="s">
        <v>9129</v>
      </c>
      <c r="G3620" s="990" t="s">
        <v>8568</v>
      </c>
      <c r="H3620" s="757">
        <v>4</v>
      </c>
      <c r="I3620" s="758">
        <v>2.871</v>
      </c>
      <c r="J3620" s="758">
        <v>2.9260000000000002</v>
      </c>
      <c r="K3620" s="684" t="s">
        <v>9173</v>
      </c>
      <c r="L3620" s="445">
        <v>88738.99</v>
      </c>
      <c r="M3620" s="698">
        <f>L3620*ЗМІСТ!$E$13/1000*1.2</f>
        <v>5596.2214671215997</v>
      </c>
      <c r="N3620" s="874"/>
      <c r="O3620" s="875"/>
      <c r="P3620" s="1033"/>
      <c r="Q3620" s="887"/>
      <c r="R3620" s="672"/>
      <c r="S3620" s="670"/>
      <c r="T3620" s="671"/>
      <c r="U3620" s="425"/>
      <c r="V3620" s="1023"/>
      <c r="W3620" s="1023"/>
    </row>
    <row r="3621" spans="1:23" s="1022" customFormat="1" ht="13.5" customHeight="1" outlineLevel="1">
      <c r="A3621" s="425"/>
      <c r="B3621" s="170">
        <f t="shared" si="57"/>
        <v>3614</v>
      </c>
      <c r="C3621" s="466"/>
      <c r="D3621" s="761">
        <v>8595568942272</v>
      </c>
      <c r="E3621" s="774" t="s">
        <v>9130</v>
      </c>
      <c r="F3621" s="989" t="s">
        <v>9131</v>
      </c>
      <c r="G3621" s="990" t="s">
        <v>8568</v>
      </c>
      <c r="H3621" s="757">
        <v>5</v>
      </c>
      <c r="I3621" s="758">
        <v>1.65</v>
      </c>
      <c r="J3621" s="758">
        <v>2.85</v>
      </c>
      <c r="K3621" s="684" t="s">
        <v>9173</v>
      </c>
      <c r="L3621" s="445">
        <v>34686.15</v>
      </c>
      <c r="M3621" s="698">
        <f>L3621*ЗМІСТ!$E$13/1000*1.2</f>
        <v>2187.4418138159999</v>
      </c>
      <c r="N3621" s="874"/>
      <c r="O3621" s="875"/>
      <c r="P3621" s="1033"/>
      <c r="Q3621" s="887"/>
      <c r="R3621" s="672"/>
      <c r="S3621" s="670"/>
      <c r="T3621" s="671"/>
      <c r="U3621" s="425"/>
      <c r="V3621" s="1023"/>
      <c r="W3621" s="1023"/>
    </row>
    <row r="3622" spans="1:23" s="1022" customFormat="1" ht="13.5" customHeight="1" outlineLevel="1">
      <c r="A3622" s="425"/>
      <c r="B3622" s="170">
        <f t="shared" si="57"/>
        <v>3615</v>
      </c>
      <c r="C3622" s="466"/>
      <c r="D3622" s="761">
        <v>8595568942289</v>
      </c>
      <c r="E3622" s="833" t="s">
        <v>9132</v>
      </c>
      <c r="F3622" s="989" t="s">
        <v>9133</v>
      </c>
      <c r="G3622" s="990" t="s">
        <v>8568</v>
      </c>
      <c r="H3622" s="757">
        <v>5</v>
      </c>
      <c r="I3622" s="758">
        <v>1.73</v>
      </c>
      <c r="J3622" s="758">
        <v>2.85</v>
      </c>
      <c r="K3622" s="684" t="s">
        <v>9173</v>
      </c>
      <c r="L3622" s="445">
        <v>38355.480000000003</v>
      </c>
      <c r="M3622" s="698">
        <f>L3622*ЗМІСТ!$E$13/1000*1.2</f>
        <v>2418.8438538432001</v>
      </c>
      <c r="N3622" s="874"/>
      <c r="O3622" s="875"/>
      <c r="P3622" s="1033"/>
      <c r="Q3622" s="887"/>
      <c r="R3622" s="672"/>
      <c r="S3622" s="670"/>
      <c r="T3622" s="671"/>
      <c r="U3622" s="425"/>
      <c r="V3622" s="1023"/>
      <c r="W3622" s="1023"/>
    </row>
    <row r="3623" spans="1:23" s="1022" customFormat="1" ht="13.5" customHeight="1" outlineLevel="1">
      <c r="A3623" s="425"/>
      <c r="B3623" s="170">
        <f t="shared" si="57"/>
        <v>3616</v>
      </c>
      <c r="C3623" s="466"/>
      <c r="D3623" s="1026">
        <v>8595568936202</v>
      </c>
      <c r="E3623" s="1027" t="s">
        <v>9153</v>
      </c>
      <c r="F3623" s="1028" t="s">
        <v>9154</v>
      </c>
      <c r="G3623" s="1029" t="s">
        <v>8567</v>
      </c>
      <c r="H3623" s="1030">
        <v>100</v>
      </c>
      <c r="I3623" s="1031">
        <v>4.2000000000000003E-2</v>
      </c>
      <c r="J3623" s="1031">
        <v>0.40820000000000001</v>
      </c>
      <c r="K3623" s="1034" t="s">
        <v>9173</v>
      </c>
      <c r="L3623" s="445">
        <v>253.43548088751513</v>
      </c>
      <c r="M3623" s="1032">
        <f>L3623*ЗМІСТ!$E$13/1000*1.2</f>
        <v>15.982614617013311</v>
      </c>
      <c r="N3623" s="874">
        <v>-0.112</v>
      </c>
      <c r="O3623" s="447" t="s">
        <v>9170</v>
      </c>
      <c r="P3623" s="1056"/>
      <c r="Q3623" s="887"/>
      <c r="R3623" s="672"/>
      <c r="S3623" s="670"/>
      <c r="T3623" s="671"/>
      <c r="U3623" s="425"/>
      <c r="V3623" s="1023"/>
      <c r="W3623" s="1023"/>
    </row>
    <row r="3624" spans="1:23" s="1022" customFormat="1" ht="13.5" customHeight="1" outlineLevel="1">
      <c r="A3624" s="425"/>
      <c r="B3624" s="170">
        <f t="shared" si="57"/>
        <v>3617</v>
      </c>
      <c r="C3624" s="466"/>
      <c r="D3624" s="1026">
        <v>8595568902498</v>
      </c>
      <c r="E3624" s="1027" t="s">
        <v>9155</v>
      </c>
      <c r="F3624" s="1028" t="s">
        <v>9156</v>
      </c>
      <c r="G3624" s="1029" t="s">
        <v>8567</v>
      </c>
      <c r="H3624" s="1030">
        <v>100</v>
      </c>
      <c r="I3624" s="1031">
        <v>4.9000000000000002E-2</v>
      </c>
      <c r="J3624" s="1031">
        <v>0.59177000000000002</v>
      </c>
      <c r="K3624" s="1034" t="s">
        <v>9173</v>
      </c>
      <c r="L3624" s="445">
        <v>294.20276274744856</v>
      </c>
      <c r="M3624" s="1032">
        <f>L3624*ЗМІСТ!$E$13/1000*1.2</f>
        <v>18.553555957463054</v>
      </c>
      <c r="N3624" s="874">
        <v>-7.168429063073363E-2</v>
      </c>
      <c r="O3624" s="447" t="s">
        <v>9170</v>
      </c>
      <c r="P3624" s="1056"/>
      <c r="Q3624" s="887"/>
      <c r="R3624" s="672"/>
      <c r="S3624" s="670"/>
      <c r="T3624" s="671"/>
      <c r="U3624" s="425"/>
      <c r="V3624" s="1023"/>
      <c r="W3624" s="1023"/>
    </row>
    <row r="3625" spans="1:23" s="1022" customFormat="1" ht="13.5" customHeight="1" outlineLevel="1">
      <c r="A3625" s="425"/>
      <c r="B3625" s="170">
        <f t="shared" si="57"/>
        <v>3618</v>
      </c>
      <c r="C3625" s="466"/>
      <c r="D3625" s="1026">
        <v>8595057699366</v>
      </c>
      <c r="E3625" s="1027" t="s">
        <v>9157</v>
      </c>
      <c r="F3625" s="1028" t="s">
        <v>9158</v>
      </c>
      <c r="G3625" s="1029" t="s">
        <v>8567</v>
      </c>
      <c r="H3625" s="1030">
        <v>100</v>
      </c>
      <c r="I3625" s="1031">
        <v>6.4000000000000001E-2</v>
      </c>
      <c r="J3625" s="1031">
        <v>0.95255999999999996</v>
      </c>
      <c r="K3625" s="1034" t="s">
        <v>9173</v>
      </c>
      <c r="L3625" s="445">
        <v>382.49084242457508</v>
      </c>
      <c r="M3625" s="1032">
        <f>L3625*ЗМІСТ!$E$13/1000*1.2</f>
        <v>24.121341288128612</v>
      </c>
      <c r="N3625" s="874">
        <v>-0.12836402405870467</v>
      </c>
      <c r="O3625" s="447" t="s">
        <v>9170</v>
      </c>
      <c r="P3625" s="1056"/>
      <c r="Q3625" s="887"/>
      <c r="R3625" s="672"/>
      <c r="S3625" s="670"/>
      <c r="T3625" s="671"/>
      <c r="U3625" s="425"/>
      <c r="V3625" s="1023"/>
      <c r="W3625" s="1023"/>
    </row>
    <row r="3626" spans="1:23" s="1022" customFormat="1" ht="13.5" customHeight="1" outlineLevel="1">
      <c r="A3626" s="425"/>
      <c r="B3626" s="170">
        <f t="shared" si="57"/>
        <v>3619</v>
      </c>
      <c r="C3626" s="466"/>
      <c r="D3626" s="1026">
        <v>8595568902573</v>
      </c>
      <c r="E3626" s="1027" t="s">
        <v>330</v>
      </c>
      <c r="F3626" s="1028" t="s">
        <v>9159</v>
      </c>
      <c r="G3626" s="1029" t="s">
        <v>8567</v>
      </c>
      <c r="H3626" s="1030">
        <v>50</v>
      </c>
      <c r="I3626" s="1031">
        <v>7.9000000000000001E-2</v>
      </c>
      <c r="J3626" s="1031">
        <v>1.6147199999999999</v>
      </c>
      <c r="K3626" s="1034" t="s">
        <v>9173</v>
      </c>
      <c r="L3626" s="445">
        <v>448.4649536852549</v>
      </c>
      <c r="M3626" s="1032">
        <f>L3626*ЗМІСТ!$E$13/1000*1.2</f>
        <v>28.281922084814322</v>
      </c>
      <c r="N3626" s="874">
        <v>-0.12047165358919454</v>
      </c>
      <c r="O3626" s="447" t="s">
        <v>9170</v>
      </c>
      <c r="P3626" s="1056"/>
      <c r="Q3626" s="887"/>
      <c r="R3626" s="672"/>
      <c r="S3626" s="670"/>
      <c r="T3626" s="671"/>
      <c r="U3626" s="425"/>
      <c r="V3626" s="1023"/>
      <c r="W3626" s="1023"/>
    </row>
    <row r="3627" spans="1:23" s="1024" customFormat="1" ht="13.5" customHeight="1" outlineLevel="1">
      <c r="A3627" s="425"/>
      <c r="B3627" s="170">
        <f t="shared" si="57"/>
        <v>3620</v>
      </c>
      <c r="C3627" s="466"/>
      <c r="D3627" s="1026">
        <v>8595057617209</v>
      </c>
      <c r="E3627" s="1027" t="s">
        <v>345</v>
      </c>
      <c r="F3627" s="1028" t="s">
        <v>5376</v>
      </c>
      <c r="G3627" s="1029" t="s">
        <v>8567</v>
      </c>
      <c r="H3627" s="1030">
        <v>30</v>
      </c>
      <c r="I3627" s="1031">
        <v>7.4999999999999997E-2</v>
      </c>
      <c r="J3627" s="1031">
        <v>0.375</v>
      </c>
      <c r="K3627" s="1034" t="s">
        <v>9173</v>
      </c>
      <c r="L3627" s="445">
        <v>507.6</v>
      </c>
      <c r="M3627" s="1032">
        <f>L3627*ЗМІСТ!$E$13/1000*1.2</f>
        <v>32.011205183999998</v>
      </c>
      <c r="N3627" s="874"/>
      <c r="O3627" s="447" t="s">
        <v>9170</v>
      </c>
      <c r="P3627" s="1033"/>
      <c r="Q3627" s="887"/>
      <c r="R3627" s="672"/>
      <c r="S3627" s="670"/>
      <c r="T3627" s="671"/>
      <c r="U3627" s="425"/>
      <c r="V3627" s="1025"/>
      <c r="W3627" s="1025"/>
    </row>
    <row r="3628" spans="1:23" s="1024" customFormat="1" ht="13.5" customHeight="1" outlineLevel="1">
      <c r="A3628" s="425"/>
      <c r="B3628" s="170">
        <f t="shared" si="57"/>
        <v>3621</v>
      </c>
      <c r="C3628" s="466"/>
      <c r="D3628" s="1026">
        <v>8595057616905</v>
      </c>
      <c r="E3628" s="1027" t="s">
        <v>346</v>
      </c>
      <c r="F3628" s="1028" t="s">
        <v>5383</v>
      </c>
      <c r="G3628" s="1029" t="s">
        <v>8567</v>
      </c>
      <c r="H3628" s="1030">
        <v>30</v>
      </c>
      <c r="I3628" s="1031">
        <v>9.5000000000000001E-2</v>
      </c>
      <c r="J3628" s="1031">
        <v>0.54</v>
      </c>
      <c r="K3628" s="1034" t="s">
        <v>9173</v>
      </c>
      <c r="L3628" s="445">
        <v>590.77495521841161</v>
      </c>
      <c r="M3628" s="1032">
        <f>L3628*ЗМІСТ!$E$13/1000*1.2</f>
        <v>37.256537251901072</v>
      </c>
      <c r="N3628" s="874"/>
      <c r="O3628" s="447" t="s">
        <v>9170</v>
      </c>
      <c r="P3628" s="1033"/>
      <c r="Q3628" s="887"/>
      <c r="R3628" s="672"/>
      <c r="S3628" s="670"/>
      <c r="T3628" s="671"/>
      <c r="U3628" s="425"/>
      <c r="V3628" s="1025"/>
      <c r="W3628" s="1025"/>
    </row>
    <row r="3629" spans="1:23" s="1024" customFormat="1" ht="13.5" customHeight="1" outlineLevel="1">
      <c r="A3629" s="425"/>
      <c r="B3629" s="170">
        <f t="shared" si="57"/>
        <v>3622</v>
      </c>
      <c r="C3629" s="466"/>
      <c r="D3629" s="1026">
        <v>8595057616912</v>
      </c>
      <c r="E3629" s="1027" t="s">
        <v>347</v>
      </c>
      <c r="F3629" s="1028" t="s">
        <v>5390</v>
      </c>
      <c r="G3629" s="1029" t="s">
        <v>8567</v>
      </c>
      <c r="H3629" s="1030">
        <v>30</v>
      </c>
      <c r="I3629" s="1031">
        <v>0.13500000000000001</v>
      </c>
      <c r="J3629" s="1031">
        <v>0.92</v>
      </c>
      <c r="K3629" s="1034" t="s">
        <v>9173</v>
      </c>
      <c r="L3629" s="445">
        <v>839.71</v>
      </c>
      <c r="M3629" s="1032">
        <f>L3629*ЗМІСТ!$E$13/1000*1.2</f>
        <v>52.955337086399993</v>
      </c>
      <c r="N3629" s="874"/>
      <c r="O3629" s="447" t="s">
        <v>9170</v>
      </c>
      <c r="P3629" s="1033"/>
      <c r="Q3629" s="887"/>
      <c r="R3629" s="672"/>
      <c r="S3629" s="670"/>
      <c r="T3629" s="671"/>
      <c r="U3629" s="425"/>
      <c r="V3629" s="1025"/>
      <c r="W3629" s="1025"/>
    </row>
    <row r="3630" spans="1:23" s="1024" customFormat="1" ht="13.5" customHeight="1" outlineLevel="1">
      <c r="A3630" s="425"/>
      <c r="B3630" s="170">
        <f t="shared" si="57"/>
        <v>3623</v>
      </c>
      <c r="C3630" s="466"/>
      <c r="D3630" s="1026">
        <v>8595057616929</v>
      </c>
      <c r="E3630" s="1027" t="s">
        <v>348</v>
      </c>
      <c r="F3630" s="1028" t="s">
        <v>5397</v>
      </c>
      <c r="G3630" s="1029" t="s">
        <v>8567</v>
      </c>
      <c r="H3630" s="1030">
        <v>30</v>
      </c>
      <c r="I3630" s="1031">
        <v>0.17</v>
      </c>
      <c r="J3630" s="1031">
        <v>1.33</v>
      </c>
      <c r="K3630" s="1034" t="s">
        <v>9173</v>
      </c>
      <c r="L3630" s="445">
        <v>1008.37</v>
      </c>
      <c r="M3630" s="1032">
        <f>L3630*ЗМІСТ!$E$13/1000*1.2</f>
        <v>63.591684340799986</v>
      </c>
      <c r="N3630" s="874"/>
      <c r="O3630" s="447" t="s">
        <v>9170</v>
      </c>
      <c r="P3630" s="1033"/>
      <c r="Q3630" s="887"/>
      <c r="R3630" s="672"/>
      <c r="S3630" s="670"/>
      <c r="T3630" s="671"/>
      <c r="U3630" s="425"/>
      <c r="V3630" s="1025"/>
      <c r="W3630" s="1025"/>
    </row>
    <row r="3631" spans="1:23" s="1024" customFormat="1" ht="13.5" customHeight="1" outlineLevel="1">
      <c r="A3631" s="425"/>
      <c r="B3631" s="170">
        <f t="shared" si="57"/>
        <v>3624</v>
      </c>
      <c r="C3631" s="466"/>
      <c r="D3631" s="1026">
        <v>8595057616936</v>
      </c>
      <c r="E3631" s="1027" t="s">
        <v>349</v>
      </c>
      <c r="F3631" s="1028" t="s">
        <v>5402</v>
      </c>
      <c r="G3631" s="1029" t="s">
        <v>8567</v>
      </c>
      <c r="H3631" s="1030">
        <v>30</v>
      </c>
      <c r="I3631" s="1031">
        <v>0.24</v>
      </c>
      <c r="J3631" s="1031">
        <v>2.21</v>
      </c>
      <c r="K3631" s="1034" t="s">
        <v>9173</v>
      </c>
      <c r="L3631" s="445">
        <v>1343.07</v>
      </c>
      <c r="M3631" s="1032">
        <f>L3631*ЗМІСТ!$E$13/1000*1.2</f>
        <v>84.699151588800007</v>
      </c>
      <c r="N3631" s="874"/>
      <c r="O3631" s="447" t="s">
        <v>9170</v>
      </c>
      <c r="P3631" s="1033"/>
      <c r="Q3631" s="887"/>
      <c r="R3631" s="672"/>
      <c r="S3631" s="670"/>
      <c r="T3631" s="671"/>
      <c r="U3631" s="425"/>
      <c r="V3631" s="1025"/>
      <c r="W3631" s="1025"/>
    </row>
    <row r="3632" spans="1:23" s="1024" customFormat="1" ht="13.5" customHeight="1" outlineLevel="1">
      <c r="A3632" s="425"/>
      <c r="B3632" s="170">
        <f t="shared" si="57"/>
        <v>3625</v>
      </c>
      <c r="C3632" s="466"/>
      <c r="D3632" s="1026">
        <v>8595057617704</v>
      </c>
      <c r="E3632" s="1027" t="s">
        <v>350</v>
      </c>
      <c r="F3632" s="1028" t="s">
        <v>5407</v>
      </c>
      <c r="G3632" s="1029" t="s">
        <v>8567</v>
      </c>
      <c r="H3632" s="1030">
        <v>30</v>
      </c>
      <c r="I3632" s="1031">
        <v>0.36499999999999999</v>
      </c>
      <c r="J3632" s="1031">
        <v>3.375</v>
      </c>
      <c r="K3632" s="1034" t="s">
        <v>9173</v>
      </c>
      <c r="L3632" s="445">
        <v>1958.2620182874273</v>
      </c>
      <c r="M3632" s="1032">
        <f>L3632*ЗМІСТ!$E$13/1000*1.2</f>
        <v>123.49552259935538</v>
      </c>
      <c r="N3632" s="874"/>
      <c r="O3632" s="447" t="s">
        <v>9170</v>
      </c>
      <c r="P3632" s="1033"/>
      <c r="Q3632" s="887"/>
      <c r="R3632" s="672"/>
      <c r="S3632" s="670"/>
      <c r="T3632" s="671"/>
      <c r="U3632" s="425"/>
      <c r="V3632" s="1025"/>
      <c r="W3632" s="1025"/>
    </row>
    <row r="3633" spans="1:23" s="1024" customFormat="1" ht="13.5" customHeight="1" outlineLevel="1">
      <c r="A3633" s="425"/>
      <c r="B3633" s="170">
        <f t="shared" si="57"/>
        <v>3626</v>
      </c>
      <c r="C3633" s="466"/>
      <c r="D3633" s="1026">
        <v>8595057626317</v>
      </c>
      <c r="E3633" s="1027" t="s">
        <v>351</v>
      </c>
      <c r="F3633" s="1028" t="s">
        <v>5412</v>
      </c>
      <c r="G3633" s="1029" t="s">
        <v>8567</v>
      </c>
      <c r="H3633" s="1030">
        <v>15</v>
      </c>
      <c r="I3633" s="1031">
        <v>0.52</v>
      </c>
      <c r="J3633" s="1031">
        <v>5.4</v>
      </c>
      <c r="K3633" s="1034" t="s">
        <v>9173</v>
      </c>
      <c r="L3633" s="445">
        <v>2788.76</v>
      </c>
      <c r="M3633" s="1032">
        <f>L3633*ЗМІСТ!$E$13/1000*1.2</f>
        <v>175.86991443839997</v>
      </c>
      <c r="N3633" s="874"/>
      <c r="O3633" s="447" t="s">
        <v>9170</v>
      </c>
      <c r="P3633" s="1033"/>
      <c r="Q3633" s="887"/>
      <c r="R3633" s="672"/>
      <c r="S3633" s="670"/>
      <c r="T3633" s="671"/>
      <c r="U3633" s="425"/>
      <c r="V3633" s="1025"/>
      <c r="W3633" s="1025"/>
    </row>
    <row r="3634" spans="1:23" s="1022" customFormat="1" ht="13.5" customHeight="1" outlineLevel="1">
      <c r="A3634" s="425"/>
      <c r="B3634" s="170">
        <f t="shared" si="57"/>
        <v>3627</v>
      </c>
      <c r="C3634" s="466"/>
      <c r="D3634" s="1026">
        <v>8595568934307</v>
      </c>
      <c r="E3634" s="1027" t="s">
        <v>340</v>
      </c>
      <c r="F3634" s="1028" t="s">
        <v>5374</v>
      </c>
      <c r="G3634" s="1029" t="s">
        <v>8567</v>
      </c>
      <c r="H3634" s="1030">
        <v>30</v>
      </c>
      <c r="I3634" s="1031">
        <v>7.4999999999999997E-2</v>
      </c>
      <c r="J3634" s="1031">
        <v>0.375</v>
      </c>
      <c r="K3634" s="1034" t="s">
        <v>9173</v>
      </c>
      <c r="L3634" s="445">
        <v>672.73</v>
      </c>
      <c r="M3634" s="1032">
        <f>L3634*ЗМІСТ!$E$13/1000*1.2</f>
        <v>42.4249370832</v>
      </c>
      <c r="N3634" s="874"/>
      <c r="O3634" s="447" t="s">
        <v>9170</v>
      </c>
      <c r="P3634" s="1033"/>
      <c r="Q3634" s="887"/>
      <c r="R3634" s="672"/>
      <c r="S3634" s="670"/>
      <c r="T3634" s="671"/>
      <c r="U3634" s="425"/>
      <c r="V3634" s="1023"/>
      <c r="W3634" s="1023"/>
    </row>
    <row r="3635" spans="1:23" s="1022" customFormat="1" ht="13.5" customHeight="1" outlineLevel="1">
      <c r="A3635" s="425"/>
      <c r="B3635" s="170">
        <f t="shared" si="57"/>
        <v>3628</v>
      </c>
      <c r="C3635" s="466"/>
      <c r="D3635" s="1026">
        <v>8595568934314</v>
      </c>
      <c r="E3635" s="1027" t="s">
        <v>5380</v>
      </c>
      <c r="F3635" s="1028" t="s">
        <v>5381</v>
      </c>
      <c r="G3635" s="1029" t="s">
        <v>8567</v>
      </c>
      <c r="H3635" s="1030">
        <v>30</v>
      </c>
      <c r="I3635" s="1031">
        <v>9.5000000000000001E-2</v>
      </c>
      <c r="J3635" s="1031">
        <v>0.54</v>
      </c>
      <c r="K3635" s="1034" t="s">
        <v>9173</v>
      </c>
      <c r="L3635" s="445">
        <v>777.96</v>
      </c>
      <c r="M3635" s="1032">
        <f>L3635*ЗМІСТ!$E$13/1000*1.2</f>
        <v>49.061144966399993</v>
      </c>
      <c r="N3635" s="874"/>
      <c r="O3635" s="447" t="s">
        <v>9170</v>
      </c>
      <c r="P3635" s="1033"/>
      <c r="Q3635" s="887"/>
      <c r="R3635" s="672"/>
      <c r="S3635" s="670"/>
      <c r="T3635" s="671"/>
      <c r="U3635" s="425"/>
      <c r="V3635" s="1023"/>
      <c r="W3635" s="1023"/>
    </row>
    <row r="3636" spans="1:23" s="1022" customFormat="1" ht="13.5" customHeight="1" outlineLevel="1">
      <c r="A3636" s="425"/>
      <c r="B3636" s="170">
        <f t="shared" si="57"/>
        <v>3629</v>
      </c>
      <c r="C3636" s="466"/>
      <c r="D3636" s="1026">
        <v>8595568934321</v>
      </c>
      <c r="E3636" s="1027" t="s">
        <v>5387</v>
      </c>
      <c r="F3636" s="1028" t="s">
        <v>5388</v>
      </c>
      <c r="G3636" s="1029" t="s">
        <v>8567</v>
      </c>
      <c r="H3636" s="1030">
        <v>30</v>
      </c>
      <c r="I3636" s="1031">
        <v>0.13500000000000001</v>
      </c>
      <c r="J3636" s="1031">
        <v>0.92</v>
      </c>
      <c r="K3636" s="1034" t="s">
        <v>9173</v>
      </c>
      <c r="L3636" s="445">
        <v>1101.55</v>
      </c>
      <c r="M3636" s="1032">
        <f>L3636*ЗМІСТ!$E$13/1000*1.2</f>
        <v>69.467972951999997</v>
      </c>
      <c r="N3636" s="874"/>
      <c r="O3636" s="447" t="s">
        <v>9170</v>
      </c>
      <c r="P3636" s="1033"/>
      <c r="Q3636" s="887"/>
      <c r="R3636" s="672"/>
      <c r="S3636" s="670"/>
      <c r="T3636" s="671"/>
      <c r="U3636" s="425"/>
      <c r="V3636" s="1023"/>
      <c r="W3636" s="1023"/>
    </row>
    <row r="3637" spans="1:23" s="1022" customFormat="1" ht="13.5" customHeight="1" outlineLevel="1">
      <c r="A3637" s="425"/>
      <c r="B3637" s="170">
        <f t="shared" si="57"/>
        <v>3630</v>
      </c>
      <c r="C3637" s="466"/>
      <c r="D3637" s="1026">
        <v>8595568934338</v>
      </c>
      <c r="E3637" s="1027" t="s">
        <v>5394</v>
      </c>
      <c r="F3637" s="1028" t="s">
        <v>5395</v>
      </c>
      <c r="G3637" s="1029" t="s">
        <v>8567</v>
      </c>
      <c r="H3637" s="1030">
        <v>30</v>
      </c>
      <c r="I3637" s="1031">
        <v>0.17</v>
      </c>
      <c r="J3637" s="1031">
        <v>1.33</v>
      </c>
      <c r="K3637" s="1034" t="s">
        <v>9173</v>
      </c>
      <c r="L3637" s="445">
        <v>1460.46</v>
      </c>
      <c r="M3637" s="1032">
        <f>L3637*ЗМІСТ!$E$13/1000*1.2</f>
        <v>92.102215766399993</v>
      </c>
      <c r="N3637" s="874"/>
      <c r="O3637" s="447" t="s">
        <v>9170</v>
      </c>
      <c r="P3637" s="1033"/>
      <c r="Q3637" s="887"/>
      <c r="R3637" s="672"/>
      <c r="S3637" s="670"/>
      <c r="T3637" s="671"/>
      <c r="U3637" s="425"/>
      <c r="V3637" s="1023"/>
      <c r="W3637" s="1023"/>
    </row>
    <row r="3638" spans="1:23" s="1022" customFormat="1" ht="13.5" customHeight="1" outlineLevel="1">
      <c r="A3638" s="425"/>
      <c r="B3638" s="170">
        <f t="shared" si="57"/>
        <v>3631</v>
      </c>
      <c r="C3638" s="466"/>
      <c r="D3638" s="1026" t="s">
        <v>9160</v>
      </c>
      <c r="E3638" s="1027" t="s">
        <v>1500</v>
      </c>
      <c r="F3638" s="1028" t="s">
        <v>9162</v>
      </c>
      <c r="G3638" s="1029" t="s">
        <v>8567</v>
      </c>
      <c r="H3638" s="1030">
        <v>48</v>
      </c>
      <c r="I3638" s="1031">
        <v>0.13700000000000001</v>
      </c>
      <c r="J3638" s="1031">
        <v>0.4</v>
      </c>
      <c r="K3638" s="1034" t="s">
        <v>9173</v>
      </c>
      <c r="L3638" s="445">
        <v>939.58135008747536</v>
      </c>
      <c r="M3638" s="1032">
        <f>L3638*ЗМІСТ!$E$13/1000*1.2</f>
        <v>59.253607928900522</v>
      </c>
      <c r="N3638" s="874"/>
      <c r="O3638" s="447" t="s">
        <v>9170</v>
      </c>
      <c r="P3638" s="1033"/>
      <c r="Q3638" s="887"/>
      <c r="R3638" s="672"/>
      <c r="S3638" s="670"/>
      <c r="T3638" s="671"/>
      <c r="U3638" s="425"/>
      <c r="V3638" s="1023"/>
      <c r="W3638" s="1023"/>
    </row>
    <row r="3639" spans="1:23" s="1022" customFormat="1" ht="13.5" customHeight="1" outlineLevel="1">
      <c r="A3639" s="425"/>
      <c r="B3639" s="170">
        <f t="shared" si="57"/>
        <v>3632</v>
      </c>
      <c r="C3639" s="466"/>
      <c r="D3639" s="1026">
        <v>8595057609617</v>
      </c>
      <c r="E3639" s="1027" t="s">
        <v>1118</v>
      </c>
      <c r="F3639" s="1028" t="s">
        <v>9163</v>
      </c>
      <c r="G3639" s="1029" t="s">
        <v>8567</v>
      </c>
      <c r="H3639" s="1030">
        <v>48</v>
      </c>
      <c r="I3639" s="1031">
        <v>0.13700000000000001</v>
      </c>
      <c r="J3639" s="1031">
        <v>0.4</v>
      </c>
      <c r="K3639" s="1034" t="s">
        <v>9173</v>
      </c>
      <c r="L3639" s="445">
        <v>804.73632158524754</v>
      </c>
      <c r="M3639" s="1032">
        <f>L3639*ЗМІСТ!$E$13/1000*1.2</f>
        <v>50.749762626640596</v>
      </c>
      <c r="N3639" s="874"/>
      <c r="O3639" s="447" t="s">
        <v>9170</v>
      </c>
      <c r="P3639" s="1033"/>
      <c r="Q3639" s="887"/>
      <c r="R3639" s="672"/>
      <c r="S3639" s="670"/>
      <c r="T3639" s="671"/>
      <c r="U3639" s="425"/>
      <c r="V3639" s="1023"/>
      <c r="W3639" s="1023"/>
    </row>
    <row r="3640" spans="1:23" s="1022" customFormat="1" ht="13.5" customHeight="1" outlineLevel="1">
      <c r="A3640" s="425"/>
      <c r="B3640" s="170">
        <f t="shared" si="57"/>
        <v>3633</v>
      </c>
      <c r="C3640" s="466"/>
      <c r="D3640" s="1026">
        <v>8595057620599</v>
      </c>
      <c r="E3640" s="1027" t="s">
        <v>1209</v>
      </c>
      <c r="F3640" s="1028" t="s">
        <v>9164</v>
      </c>
      <c r="G3640" s="1029" t="s">
        <v>8567</v>
      </c>
      <c r="H3640" s="1030">
        <v>50</v>
      </c>
      <c r="I3640" s="1031">
        <v>0.13500000000000001</v>
      </c>
      <c r="J3640" s="1031">
        <v>0.46672200000000003</v>
      </c>
      <c r="K3640" s="1034" t="s">
        <v>9173</v>
      </c>
      <c r="L3640" s="445">
        <v>852.06813619386321</v>
      </c>
      <c r="M3640" s="1032">
        <f>L3640*ЗМІСТ!$E$13/1000*1.2</f>
        <v>53.734688610027995</v>
      </c>
      <c r="N3640" s="874"/>
      <c r="O3640" s="447" t="s">
        <v>9170</v>
      </c>
      <c r="P3640" s="1033"/>
      <c r="Q3640" s="887"/>
      <c r="R3640" s="672"/>
      <c r="S3640" s="670"/>
      <c r="T3640" s="671"/>
      <c r="U3640" s="425"/>
      <c r="V3640" s="1023"/>
      <c r="W3640" s="1023"/>
    </row>
    <row r="3641" spans="1:23" s="1022" customFormat="1" ht="13.5" customHeight="1" outlineLevel="1">
      <c r="A3641" s="425"/>
      <c r="B3641" s="170">
        <f t="shared" si="57"/>
        <v>3634</v>
      </c>
      <c r="C3641" s="466"/>
      <c r="D3641" s="1026">
        <v>8595568935311</v>
      </c>
      <c r="E3641" s="1027" t="s">
        <v>1515</v>
      </c>
      <c r="F3641" s="1028" t="s">
        <v>9165</v>
      </c>
      <c r="G3641" s="1029" t="s">
        <v>8567</v>
      </c>
      <c r="H3641" s="1030">
        <v>24</v>
      </c>
      <c r="I3641" s="1031">
        <v>0.23</v>
      </c>
      <c r="J3641" s="1031">
        <v>0.8</v>
      </c>
      <c r="K3641" s="1034" t="s">
        <v>9173</v>
      </c>
      <c r="L3641" s="445">
        <v>1561.1434109430022</v>
      </c>
      <c r="M3641" s="1032">
        <f>L3641*ЗМІСТ!$E$13/1000*1.2</f>
        <v>98.451698284763737</v>
      </c>
      <c r="N3641" s="874"/>
      <c r="O3641" s="447" t="s">
        <v>9170</v>
      </c>
      <c r="P3641" s="1033"/>
      <c r="Q3641" s="887"/>
      <c r="R3641" s="672"/>
      <c r="S3641" s="670"/>
      <c r="T3641" s="671"/>
      <c r="U3641" s="425"/>
      <c r="V3641" s="1023"/>
      <c r="W3641" s="1023"/>
    </row>
    <row r="3642" spans="1:23" s="1022" customFormat="1" ht="13.5" customHeight="1" outlineLevel="1">
      <c r="A3642" s="425"/>
      <c r="B3642" s="170">
        <f t="shared" si="57"/>
        <v>3635</v>
      </c>
      <c r="C3642" s="466"/>
      <c r="D3642" s="1026">
        <v>8595057610170</v>
      </c>
      <c r="E3642" s="1027" t="s">
        <v>1291</v>
      </c>
      <c r="F3642" s="1028" t="s">
        <v>9166</v>
      </c>
      <c r="G3642" s="1029" t="s">
        <v>8567</v>
      </c>
      <c r="H3642" s="1030">
        <v>24</v>
      </c>
      <c r="I3642" s="1031">
        <v>0.23</v>
      </c>
      <c r="J3642" s="1031">
        <v>0.8</v>
      </c>
      <c r="K3642" s="1034" t="s">
        <v>9173</v>
      </c>
      <c r="L3642" s="445">
        <v>1345.3523683396841</v>
      </c>
      <c r="M3642" s="1032">
        <f>L3642*ЗМІСТ!$E$13/1000*1.2</f>
        <v>84.843086500594893</v>
      </c>
      <c r="N3642" s="874"/>
      <c r="O3642" s="447" t="s">
        <v>9170</v>
      </c>
      <c r="P3642" s="1033"/>
      <c r="Q3642" s="887"/>
      <c r="R3642" s="672"/>
      <c r="S3642" s="670"/>
      <c r="T3642" s="671"/>
      <c r="U3642" s="425"/>
      <c r="V3642" s="1023"/>
      <c r="W3642" s="1023"/>
    </row>
    <row r="3643" spans="1:23" s="1022" customFormat="1" ht="13.5" customHeight="1" outlineLevel="1">
      <c r="A3643" s="425"/>
      <c r="B3643" s="170">
        <f t="shared" si="57"/>
        <v>3636</v>
      </c>
      <c r="C3643" s="466"/>
      <c r="D3643" s="1026" t="s">
        <v>9161</v>
      </c>
      <c r="E3643" s="1027" t="s">
        <v>1531</v>
      </c>
      <c r="F3643" s="1028" t="s">
        <v>9167</v>
      </c>
      <c r="G3643" s="1029" t="s">
        <v>8567</v>
      </c>
      <c r="H3643" s="1030">
        <v>20</v>
      </c>
      <c r="I3643" s="1031">
        <v>0.38500000000000001</v>
      </c>
      <c r="J3643" s="1031">
        <v>1.6</v>
      </c>
      <c r="K3643" s="1034" t="s">
        <v>9173</v>
      </c>
      <c r="L3643" s="445">
        <v>2424.3593407961139</v>
      </c>
      <c r="M3643" s="1032">
        <f>L3643*ЗМІСТ!$E$13/1000*1.2</f>
        <v>152.88940957047157</v>
      </c>
      <c r="N3643" s="874"/>
      <c r="O3643" s="447" t="s">
        <v>9170</v>
      </c>
      <c r="P3643" s="1033"/>
      <c r="Q3643" s="887"/>
      <c r="R3643" s="672"/>
      <c r="S3643" s="670"/>
      <c r="T3643" s="671"/>
      <c r="U3643" s="425"/>
      <c r="V3643" s="1023"/>
      <c r="W3643" s="1023"/>
    </row>
    <row r="3644" spans="1:23" s="1022" customFormat="1" ht="13.5" customHeight="1" outlineLevel="1">
      <c r="A3644" s="425"/>
      <c r="B3644" s="170">
        <f t="shared" si="57"/>
        <v>3637</v>
      </c>
      <c r="C3644" s="466"/>
      <c r="D3644" s="1026">
        <v>8595057651692</v>
      </c>
      <c r="E3644" s="1027" t="s">
        <v>1373</v>
      </c>
      <c r="F3644" s="1028" t="s">
        <v>9168</v>
      </c>
      <c r="G3644" s="1029" t="s">
        <v>8567</v>
      </c>
      <c r="H3644" s="1030">
        <v>20</v>
      </c>
      <c r="I3644" s="1031">
        <v>0.38500000000000001</v>
      </c>
      <c r="J3644" s="1031">
        <v>1.6</v>
      </c>
      <c r="K3644" s="1034" t="s">
        <v>9173</v>
      </c>
      <c r="L3644" s="445">
        <v>1950.1218319902321</v>
      </c>
      <c r="M3644" s="1032">
        <f>L3644*ЗМІСТ!$E$13/1000*1.2</f>
        <v>122.98217119313887</v>
      </c>
      <c r="N3644" s="874"/>
      <c r="O3644" s="447" t="s">
        <v>9170</v>
      </c>
      <c r="P3644" s="1033"/>
      <c r="Q3644" s="887"/>
      <c r="R3644" s="672"/>
      <c r="S3644" s="670"/>
      <c r="T3644" s="671"/>
      <c r="U3644" s="425"/>
      <c r="V3644" s="1023"/>
      <c r="W3644" s="1023"/>
    </row>
    <row r="3645" spans="1:23" s="1022" customFormat="1" ht="13.5" customHeight="1" outlineLevel="1">
      <c r="A3645" s="425"/>
      <c r="B3645" s="170">
        <f t="shared" si="57"/>
        <v>3638</v>
      </c>
      <c r="C3645" s="466"/>
      <c r="D3645" s="1026">
        <v>8595057608511</v>
      </c>
      <c r="E3645" s="1027" t="s">
        <v>903</v>
      </c>
      <c r="F3645" s="1028" t="s">
        <v>9169</v>
      </c>
      <c r="G3645" s="1029" t="s">
        <v>8567</v>
      </c>
      <c r="H3645" s="1030">
        <v>70</v>
      </c>
      <c r="I3645" s="1031">
        <v>0.105</v>
      </c>
      <c r="J3645" s="1031">
        <v>0.33337290000000003</v>
      </c>
      <c r="K3645" s="1034" t="s">
        <v>9173</v>
      </c>
      <c r="L3645" s="445">
        <v>751.91424200244194</v>
      </c>
      <c r="M3645" s="1032">
        <f>L3645*ЗМІСТ!$E$13/1000*1.2</f>
        <v>47.418599451363271</v>
      </c>
      <c r="N3645" s="874"/>
      <c r="O3645" s="447" t="s">
        <v>9170</v>
      </c>
      <c r="P3645" s="1033"/>
      <c r="Q3645" s="887"/>
      <c r="R3645" s="672"/>
      <c r="S3645" s="670"/>
      <c r="T3645" s="671"/>
      <c r="U3645" s="425"/>
      <c r="V3645" s="1023"/>
      <c r="W3645" s="1023"/>
    </row>
    <row r="3646" spans="1:23" ht="30.75" customHeight="1" outlineLevel="1">
      <c r="A3646" s="425"/>
      <c r="B3646" s="170">
        <f>B3645+1</f>
        <v>3639</v>
      </c>
      <c r="C3646" s="468"/>
      <c r="D3646" s="203" t="s">
        <v>298</v>
      </c>
      <c r="E3646" s="202" t="s">
        <v>9064</v>
      </c>
      <c r="F3646" s="214" t="s">
        <v>5085</v>
      </c>
      <c r="G3646" s="688" t="s">
        <v>8567</v>
      </c>
      <c r="H3646" s="688">
        <v>50</v>
      </c>
      <c r="I3646" s="689">
        <v>6.7599999999999993E-2</v>
      </c>
      <c r="J3646" s="689">
        <v>0.8</v>
      </c>
      <c r="K3646" s="1039" t="s">
        <v>9174</v>
      </c>
      <c r="L3646" s="476">
        <v>17763.509999999998</v>
      </c>
      <c r="M3646" s="477">
        <f t="shared" ref="M3646:M3757" si="58">L3646/1000*1.2</f>
        <v>21.316212</v>
      </c>
      <c r="N3646" s="447">
        <v>8.5999999999999993E-2</v>
      </c>
      <c r="O3646" s="1051"/>
      <c r="P3646" s="1033"/>
      <c r="Q3646" s="882"/>
      <c r="R3646" s="478"/>
      <c r="S3646" s="479"/>
      <c r="T3646" s="480"/>
      <c r="U3646" s="425"/>
      <c r="V3646" s="661"/>
    </row>
    <row r="3647" spans="1:23" ht="30.75" customHeight="1" outlineLevel="1">
      <c r="A3647" s="425"/>
      <c r="B3647" s="170">
        <f t="shared" ref="B3647:B3757" si="59">B3646+1</f>
        <v>3640</v>
      </c>
      <c r="C3647" s="468"/>
      <c r="D3647" s="203" t="s">
        <v>299</v>
      </c>
      <c r="E3647" s="202" t="s">
        <v>9065</v>
      </c>
      <c r="F3647" s="214" t="s">
        <v>5086</v>
      </c>
      <c r="G3647" s="688" t="s">
        <v>8567</v>
      </c>
      <c r="H3647" s="688">
        <v>50</v>
      </c>
      <c r="I3647" s="689">
        <v>7.22E-2</v>
      </c>
      <c r="J3647" s="689">
        <v>1</v>
      </c>
      <c r="K3647" s="1039" t="s">
        <v>9174</v>
      </c>
      <c r="L3647" s="476">
        <v>20376.02</v>
      </c>
      <c r="M3647" s="477">
        <f t="shared" si="58"/>
        <v>24.451224</v>
      </c>
      <c r="N3647" s="447">
        <v>8.5999999999999993E-2</v>
      </c>
      <c r="O3647" s="750"/>
      <c r="P3647" s="1033"/>
      <c r="Q3647" s="882"/>
      <c r="R3647" s="481"/>
      <c r="S3647" s="482"/>
      <c r="T3647" s="480"/>
      <c r="U3647" s="425"/>
      <c r="V3647" s="661"/>
    </row>
    <row r="3648" spans="1:23" ht="30.75" customHeight="1" outlineLevel="1">
      <c r="A3648" s="425"/>
      <c r="B3648" s="170">
        <f t="shared" si="59"/>
        <v>3641</v>
      </c>
      <c r="C3648" s="468"/>
      <c r="D3648" s="203" t="s">
        <v>300</v>
      </c>
      <c r="E3648" s="202" t="s">
        <v>9066</v>
      </c>
      <c r="F3648" s="214" t="s">
        <v>5087</v>
      </c>
      <c r="G3648" s="688" t="s">
        <v>8567</v>
      </c>
      <c r="H3648" s="688">
        <v>50</v>
      </c>
      <c r="I3648" s="689">
        <v>0.106</v>
      </c>
      <c r="J3648" s="689">
        <v>1.6</v>
      </c>
      <c r="K3648" s="1039" t="s">
        <v>9174</v>
      </c>
      <c r="L3648" s="476">
        <v>28394.19</v>
      </c>
      <c r="M3648" s="477">
        <f t="shared" si="58"/>
        <v>34.073027999999994</v>
      </c>
      <c r="N3648" s="447">
        <v>8.5999999999999993E-2</v>
      </c>
      <c r="O3648" s="750"/>
      <c r="P3648" s="1033"/>
      <c r="Q3648" s="882"/>
      <c r="R3648" s="481"/>
      <c r="S3648" s="482"/>
      <c r="T3648" s="480"/>
      <c r="U3648" s="425"/>
      <c r="V3648" s="661"/>
    </row>
    <row r="3649" spans="1:22" ht="30.75" customHeight="1" outlineLevel="1">
      <c r="A3649" s="425"/>
      <c r="B3649" s="170">
        <f t="shared" si="59"/>
        <v>3642</v>
      </c>
      <c r="C3649" s="468"/>
      <c r="D3649" s="203" t="s">
        <v>301</v>
      </c>
      <c r="E3649" s="202" t="s">
        <v>9067</v>
      </c>
      <c r="F3649" s="214" t="s">
        <v>5088</v>
      </c>
      <c r="G3649" s="688" t="s">
        <v>8567</v>
      </c>
      <c r="H3649" s="688">
        <v>50</v>
      </c>
      <c r="I3649" s="689">
        <v>0.156</v>
      </c>
      <c r="J3649" s="689">
        <v>2.2000000000000002</v>
      </c>
      <c r="K3649" s="1039" t="s">
        <v>9174</v>
      </c>
      <c r="L3649" s="476">
        <v>41580.519999999997</v>
      </c>
      <c r="M3649" s="477">
        <f t="shared" si="58"/>
        <v>49.896623999999996</v>
      </c>
      <c r="N3649" s="447">
        <v>8.5999999999999993E-2</v>
      </c>
      <c r="O3649" s="750"/>
      <c r="P3649" s="1033"/>
      <c r="Q3649" s="882"/>
      <c r="R3649" s="481"/>
      <c r="S3649" s="482"/>
      <c r="T3649" s="480"/>
      <c r="U3649" s="425"/>
      <c r="V3649" s="661"/>
    </row>
    <row r="3650" spans="1:22" ht="30.75" customHeight="1" outlineLevel="1">
      <c r="A3650" s="425"/>
      <c r="B3650" s="170">
        <f t="shared" si="59"/>
        <v>3643</v>
      </c>
      <c r="C3650" s="468"/>
      <c r="D3650" s="203" t="s">
        <v>312</v>
      </c>
      <c r="E3650" s="202" t="s">
        <v>9068</v>
      </c>
      <c r="F3650" s="214" t="s">
        <v>9052</v>
      </c>
      <c r="G3650" s="688" t="s">
        <v>8567</v>
      </c>
      <c r="H3650" s="688">
        <v>50</v>
      </c>
      <c r="I3650" s="689">
        <v>6.7599999999999993E-2</v>
      </c>
      <c r="J3650" s="689">
        <v>0.8</v>
      </c>
      <c r="K3650" s="1039" t="s">
        <v>9174</v>
      </c>
      <c r="L3650" s="476">
        <v>16040.42</v>
      </c>
      <c r="M3650" s="477">
        <f t="shared" si="58"/>
        <v>19.248504000000001</v>
      </c>
      <c r="N3650" s="447">
        <v>8.5999999999999993E-2</v>
      </c>
      <c r="O3650" s="750"/>
      <c r="P3650" s="1033"/>
      <c r="Q3650" s="882"/>
      <c r="R3650" s="481"/>
      <c r="S3650" s="482"/>
      <c r="T3650" s="480"/>
      <c r="U3650" s="425"/>
      <c r="V3650" s="661"/>
    </row>
    <row r="3651" spans="1:22" ht="30.75" customHeight="1" outlineLevel="1">
      <c r="A3651" s="425"/>
      <c r="B3651" s="170">
        <f t="shared" si="59"/>
        <v>3644</v>
      </c>
      <c r="C3651" s="468"/>
      <c r="D3651" s="203" t="s">
        <v>313</v>
      </c>
      <c r="E3651" s="202" t="s">
        <v>9091</v>
      </c>
      <c r="F3651" s="214" t="s">
        <v>9053</v>
      </c>
      <c r="G3651" s="688" t="s">
        <v>8567</v>
      </c>
      <c r="H3651" s="688">
        <v>50</v>
      </c>
      <c r="I3651" s="689">
        <v>7.22E-2</v>
      </c>
      <c r="J3651" s="689">
        <v>1</v>
      </c>
      <c r="K3651" s="1039" t="s">
        <v>9174</v>
      </c>
      <c r="L3651" s="476">
        <v>18347.490000000002</v>
      </c>
      <c r="M3651" s="477">
        <f t="shared" si="58"/>
        <v>22.016988000000001</v>
      </c>
      <c r="N3651" s="447">
        <v>8.5999999999999993E-2</v>
      </c>
      <c r="O3651" s="750"/>
      <c r="P3651" s="1033"/>
      <c r="Q3651" s="882"/>
      <c r="R3651" s="481"/>
      <c r="S3651" s="482"/>
      <c r="T3651" s="480"/>
      <c r="U3651" s="425"/>
      <c r="V3651" s="661"/>
    </row>
    <row r="3652" spans="1:22" ht="30.75" customHeight="1" outlineLevel="1">
      <c r="A3652" s="425"/>
      <c r="B3652" s="170">
        <f t="shared" si="59"/>
        <v>3645</v>
      </c>
      <c r="C3652" s="468"/>
      <c r="D3652" s="203" t="s">
        <v>314</v>
      </c>
      <c r="E3652" s="202" t="s">
        <v>9069</v>
      </c>
      <c r="F3652" s="214" t="s">
        <v>9054</v>
      </c>
      <c r="G3652" s="688" t="s">
        <v>8567</v>
      </c>
      <c r="H3652" s="688">
        <v>50</v>
      </c>
      <c r="I3652" s="689">
        <v>0.106</v>
      </c>
      <c r="J3652" s="689">
        <v>1.6</v>
      </c>
      <c r="K3652" s="1039" t="s">
        <v>9174</v>
      </c>
      <c r="L3652" s="476">
        <v>25496.85</v>
      </c>
      <c r="M3652" s="477">
        <f t="shared" si="58"/>
        <v>30.596219999999995</v>
      </c>
      <c r="N3652" s="447">
        <v>8.5999999999999993E-2</v>
      </c>
      <c r="O3652" s="750"/>
      <c r="P3652" s="1033"/>
      <c r="Q3652" s="882"/>
      <c r="R3652" s="481"/>
      <c r="S3652" s="482"/>
      <c r="T3652" s="480"/>
      <c r="U3652" s="425"/>
      <c r="V3652" s="661"/>
    </row>
    <row r="3653" spans="1:22" ht="30.75" customHeight="1" outlineLevel="1" thickBot="1">
      <c r="A3653" s="425"/>
      <c r="B3653" s="170">
        <f t="shared" si="59"/>
        <v>3646</v>
      </c>
      <c r="C3653" s="468"/>
      <c r="D3653" s="205" t="s">
        <v>315</v>
      </c>
      <c r="E3653" s="206" t="s">
        <v>9070</v>
      </c>
      <c r="F3653" s="215" t="s">
        <v>9055</v>
      </c>
      <c r="G3653" s="690" t="s">
        <v>8567</v>
      </c>
      <c r="H3653" s="720">
        <v>50</v>
      </c>
      <c r="I3653" s="691">
        <v>0.156</v>
      </c>
      <c r="J3653" s="691">
        <v>2.2000000000000002</v>
      </c>
      <c r="K3653" s="1040" t="s">
        <v>9174</v>
      </c>
      <c r="L3653" s="483">
        <v>37213.230000000003</v>
      </c>
      <c r="M3653" s="484">
        <f t="shared" si="58"/>
        <v>44.655875999999999</v>
      </c>
      <c r="N3653" s="447">
        <v>8.5999999999999993E-2</v>
      </c>
      <c r="O3653" s="750"/>
      <c r="P3653" s="1033"/>
      <c r="Q3653" s="882"/>
      <c r="R3653" s="481"/>
      <c r="S3653" s="482"/>
      <c r="T3653" s="480"/>
      <c r="U3653" s="425"/>
      <c r="V3653" s="661"/>
    </row>
    <row r="3654" spans="1:22" ht="30.75" customHeight="1" outlineLevel="1">
      <c r="A3654" s="425"/>
      <c r="B3654" s="170">
        <f t="shared" si="59"/>
        <v>3647</v>
      </c>
      <c r="C3654" s="468"/>
      <c r="D3654" s="200" t="s">
        <v>303</v>
      </c>
      <c r="E3654" s="201" t="s">
        <v>9071</v>
      </c>
      <c r="F3654" s="213" t="s">
        <v>5093</v>
      </c>
      <c r="G3654" s="688" t="s">
        <v>8567</v>
      </c>
      <c r="H3654" s="688">
        <v>25</v>
      </c>
      <c r="I3654" s="689">
        <v>6.7599999999999993E-2</v>
      </c>
      <c r="J3654" s="689">
        <v>0.8</v>
      </c>
      <c r="K3654" s="1039" t="s">
        <v>9174</v>
      </c>
      <c r="L3654" s="485">
        <v>19006.955699999999</v>
      </c>
      <c r="M3654" s="486">
        <f t="shared" si="58"/>
        <v>22.808346839999999</v>
      </c>
      <c r="N3654" s="447">
        <v>8.5999999999999993E-2</v>
      </c>
      <c r="O3654" s="750"/>
      <c r="P3654" s="1033"/>
      <c r="Q3654" s="882"/>
      <c r="R3654" s="481"/>
      <c r="S3654" s="482"/>
      <c r="T3654" s="480"/>
      <c r="U3654" s="425"/>
      <c r="V3654" s="661"/>
    </row>
    <row r="3655" spans="1:22" ht="30.75" customHeight="1" outlineLevel="1">
      <c r="A3655" s="425"/>
      <c r="B3655" s="170">
        <f t="shared" si="59"/>
        <v>3648</v>
      </c>
      <c r="C3655" s="468"/>
      <c r="D3655" s="203" t="s">
        <v>304</v>
      </c>
      <c r="E3655" s="202" t="s">
        <v>9072</v>
      </c>
      <c r="F3655" s="214" t="s">
        <v>5094</v>
      </c>
      <c r="G3655" s="688" t="s">
        <v>8567</v>
      </c>
      <c r="H3655" s="688">
        <v>25</v>
      </c>
      <c r="I3655" s="689">
        <v>7.22E-2</v>
      </c>
      <c r="J3655" s="689">
        <v>1</v>
      </c>
      <c r="K3655" s="1039" t="s">
        <v>9174</v>
      </c>
      <c r="L3655" s="476">
        <v>21802.341400000001</v>
      </c>
      <c r="M3655" s="477">
        <f t="shared" si="58"/>
        <v>26.162809679999999</v>
      </c>
      <c r="N3655" s="447">
        <v>8.5999999999999993E-2</v>
      </c>
      <c r="O3655" s="750"/>
      <c r="P3655" s="1033"/>
      <c r="Q3655" s="882"/>
      <c r="R3655" s="481"/>
      <c r="S3655" s="482"/>
      <c r="T3655" s="480"/>
      <c r="U3655" s="425"/>
      <c r="V3655" s="661"/>
    </row>
    <row r="3656" spans="1:22" ht="30.75" customHeight="1" outlineLevel="1">
      <c r="A3656" s="425"/>
      <c r="B3656" s="170">
        <f t="shared" si="59"/>
        <v>3649</v>
      </c>
      <c r="C3656" s="468"/>
      <c r="D3656" s="203" t="s">
        <v>305</v>
      </c>
      <c r="E3656" s="202" t="s">
        <v>9073</v>
      </c>
      <c r="F3656" s="214" t="s">
        <v>5095</v>
      </c>
      <c r="G3656" s="688" t="s">
        <v>8567</v>
      </c>
      <c r="H3656" s="688">
        <v>25</v>
      </c>
      <c r="I3656" s="689">
        <v>0.106</v>
      </c>
      <c r="J3656" s="689">
        <v>1.6</v>
      </c>
      <c r="K3656" s="1039" t="s">
        <v>9174</v>
      </c>
      <c r="L3656" s="476">
        <v>30381.783299999999</v>
      </c>
      <c r="M3656" s="477">
        <f t="shared" si="58"/>
        <v>36.458139959999997</v>
      </c>
      <c r="N3656" s="447">
        <v>8.5999999999999993E-2</v>
      </c>
      <c r="O3656" s="750"/>
      <c r="P3656" s="1033"/>
      <c r="Q3656" s="882"/>
      <c r="R3656" s="481"/>
      <c r="S3656" s="482"/>
      <c r="T3656" s="480"/>
      <c r="U3656" s="425"/>
      <c r="V3656" s="661"/>
    </row>
    <row r="3657" spans="1:22" ht="30.75" customHeight="1" outlineLevel="1" thickBot="1">
      <c r="A3657" s="425"/>
      <c r="B3657" s="487">
        <f t="shared" si="59"/>
        <v>3650</v>
      </c>
      <c r="C3657" s="488"/>
      <c r="D3657" s="205" t="s">
        <v>306</v>
      </c>
      <c r="E3657" s="206" t="s">
        <v>9074</v>
      </c>
      <c r="F3657" s="215" t="s">
        <v>5096</v>
      </c>
      <c r="G3657" s="690" t="s">
        <v>8567</v>
      </c>
      <c r="H3657" s="720">
        <v>25</v>
      </c>
      <c r="I3657" s="691">
        <v>0.156</v>
      </c>
      <c r="J3657" s="691">
        <v>2.2000000000000002</v>
      </c>
      <c r="K3657" s="1040" t="s">
        <v>9174</v>
      </c>
      <c r="L3657" s="483">
        <v>44491.1564</v>
      </c>
      <c r="M3657" s="484">
        <f t="shared" si="58"/>
        <v>53.389387679999999</v>
      </c>
      <c r="N3657" s="447">
        <v>8.5999999999999993E-2</v>
      </c>
      <c r="O3657" s="750"/>
      <c r="P3657" s="1033"/>
      <c r="Q3657" s="882"/>
      <c r="R3657" s="481"/>
      <c r="S3657" s="482"/>
      <c r="T3657" s="480"/>
      <c r="U3657" s="425"/>
      <c r="V3657" s="661"/>
    </row>
    <row r="3658" spans="1:22" ht="30.75" customHeight="1" outlineLevel="1">
      <c r="A3658" s="425"/>
      <c r="B3658" s="489">
        <f t="shared" si="59"/>
        <v>3651</v>
      </c>
      <c r="C3658" s="490"/>
      <c r="D3658" s="200" t="s">
        <v>277</v>
      </c>
      <c r="E3658" s="201" t="s">
        <v>9075</v>
      </c>
      <c r="F3658" s="213" t="s">
        <v>5097</v>
      </c>
      <c r="G3658" s="688" t="s">
        <v>8567</v>
      </c>
      <c r="H3658" s="688">
        <v>5400</v>
      </c>
      <c r="I3658" s="689">
        <v>4.4999999999999998E-2</v>
      </c>
      <c r="J3658" s="689">
        <v>0.8</v>
      </c>
      <c r="K3658" s="1039" t="s">
        <v>9174</v>
      </c>
      <c r="L3658" s="476">
        <v>11407.52</v>
      </c>
      <c r="M3658" s="486">
        <f t="shared" si="58"/>
        <v>13.689024</v>
      </c>
      <c r="N3658" s="447">
        <v>8.5999999999999993E-2</v>
      </c>
      <c r="O3658" s="1050" t="s">
        <v>9171</v>
      </c>
      <c r="P3658" s="1033"/>
      <c r="Q3658" s="1033"/>
      <c r="R3658" s="481"/>
      <c r="S3658" s="482"/>
      <c r="T3658" s="480"/>
      <c r="U3658" s="425"/>
      <c r="V3658" s="661"/>
    </row>
    <row r="3659" spans="1:22" s="991" customFormat="1" ht="30.75" customHeight="1" outlineLevel="1">
      <c r="A3659" s="425"/>
      <c r="B3659" s="489">
        <f t="shared" si="59"/>
        <v>3652</v>
      </c>
      <c r="C3659" s="490"/>
      <c r="D3659" s="1001" t="s">
        <v>9137</v>
      </c>
      <c r="E3659" s="1002" t="s">
        <v>9075</v>
      </c>
      <c r="F3659" s="1003" t="s">
        <v>5097</v>
      </c>
      <c r="G3659" s="1007" t="s">
        <v>8567</v>
      </c>
      <c r="H3659" s="1007">
        <v>5400</v>
      </c>
      <c r="I3659" s="1008">
        <v>4.4999999999999998E-2</v>
      </c>
      <c r="J3659" s="1008">
        <v>0.8</v>
      </c>
      <c r="K3659" s="1041" t="s">
        <v>9174</v>
      </c>
      <c r="L3659" s="1010">
        <v>11407.52</v>
      </c>
      <c r="M3659" s="1009">
        <f t="shared" ref="M3659" si="60">L3659/1000*1.2</f>
        <v>13.689024</v>
      </c>
      <c r="N3659" s="447">
        <v>8.5999999999999993E-2</v>
      </c>
      <c r="O3659" s="1050" t="s">
        <v>9171</v>
      </c>
      <c r="P3659" s="1033"/>
      <c r="Q3659" s="1033"/>
      <c r="R3659" s="481"/>
      <c r="S3659" s="482"/>
      <c r="T3659" s="480"/>
      <c r="U3659" s="425"/>
      <c r="V3659" s="661"/>
    </row>
    <row r="3660" spans="1:22" ht="30.75" customHeight="1" outlineLevel="1">
      <c r="A3660" s="425"/>
      <c r="B3660" s="489">
        <f t="shared" si="59"/>
        <v>3653</v>
      </c>
      <c r="C3660" s="468"/>
      <c r="D3660" s="203" t="s">
        <v>278</v>
      </c>
      <c r="E3660" s="202" t="s">
        <v>9076</v>
      </c>
      <c r="F3660" s="214" t="s">
        <v>5098</v>
      </c>
      <c r="G3660" s="688" t="s">
        <v>8567</v>
      </c>
      <c r="H3660" s="688">
        <v>2750</v>
      </c>
      <c r="I3660" s="689">
        <v>5.04E-2</v>
      </c>
      <c r="J3660" s="689">
        <v>1</v>
      </c>
      <c r="K3660" s="1039" t="s">
        <v>9174</v>
      </c>
      <c r="L3660" s="476">
        <v>12624.43</v>
      </c>
      <c r="M3660" s="477">
        <f t="shared" si="58"/>
        <v>15.149315999999999</v>
      </c>
      <c r="N3660" s="447">
        <v>8.5999999999999993E-2</v>
      </c>
      <c r="O3660" s="1050" t="s">
        <v>9171</v>
      </c>
      <c r="P3660" s="1033"/>
      <c r="Q3660" s="1033"/>
      <c r="R3660" s="481"/>
      <c r="S3660" s="482"/>
      <c r="T3660" s="480"/>
      <c r="U3660" s="425"/>
      <c r="V3660" s="661"/>
    </row>
    <row r="3661" spans="1:22" s="991" customFormat="1" ht="30.75" customHeight="1" outlineLevel="1">
      <c r="A3661" s="425"/>
      <c r="B3661" s="489">
        <f t="shared" si="59"/>
        <v>3654</v>
      </c>
      <c r="C3661" s="468"/>
      <c r="D3661" s="1004" t="s">
        <v>9138</v>
      </c>
      <c r="E3661" s="1005" t="s">
        <v>9076</v>
      </c>
      <c r="F3661" s="1006" t="s">
        <v>5098</v>
      </c>
      <c r="G3661" s="1007" t="s">
        <v>8567</v>
      </c>
      <c r="H3661" s="1007">
        <v>4500</v>
      </c>
      <c r="I3661" s="1008">
        <v>5.04E-2</v>
      </c>
      <c r="J3661" s="1008">
        <v>1</v>
      </c>
      <c r="K3661" s="1041" t="s">
        <v>9174</v>
      </c>
      <c r="L3661" s="1010">
        <v>12624.43</v>
      </c>
      <c r="M3661" s="698">
        <f t="shared" ref="M3661" si="61">L3661/1000*1.2</f>
        <v>15.149315999999999</v>
      </c>
      <c r="N3661" s="447">
        <v>8.5999999999999993E-2</v>
      </c>
      <c r="O3661" s="1050" t="s">
        <v>9171</v>
      </c>
      <c r="P3661" s="1033"/>
      <c r="Q3661" s="1033"/>
      <c r="R3661" s="481"/>
      <c r="S3661" s="482"/>
      <c r="T3661" s="480"/>
      <c r="U3661" s="425"/>
      <c r="V3661" s="661"/>
    </row>
    <row r="3662" spans="1:22" ht="30.75" customHeight="1" outlineLevel="1">
      <c r="A3662" s="425"/>
      <c r="B3662" s="489">
        <f t="shared" si="59"/>
        <v>3655</v>
      </c>
      <c r="C3662" s="468"/>
      <c r="D3662" s="203" t="s">
        <v>279</v>
      </c>
      <c r="E3662" s="202" t="s">
        <v>9077</v>
      </c>
      <c r="F3662" s="214" t="s">
        <v>5099</v>
      </c>
      <c r="G3662" s="688" t="s">
        <v>8567</v>
      </c>
      <c r="H3662" s="688">
        <v>2000</v>
      </c>
      <c r="I3662" s="689">
        <v>6.7400000000000002E-2</v>
      </c>
      <c r="J3662" s="689">
        <v>1.6</v>
      </c>
      <c r="K3662" s="1039" t="s">
        <v>9174</v>
      </c>
      <c r="L3662" s="476">
        <v>16112.19</v>
      </c>
      <c r="M3662" s="477">
        <f t="shared" si="58"/>
        <v>19.334628000000002</v>
      </c>
      <c r="N3662" s="447">
        <v>8.5999999999999993E-2</v>
      </c>
      <c r="O3662" s="1050" t="s">
        <v>9171</v>
      </c>
      <c r="P3662" s="1033"/>
      <c r="Q3662" s="1033"/>
      <c r="R3662" s="481"/>
      <c r="S3662" s="482"/>
      <c r="T3662" s="480"/>
      <c r="U3662" s="425"/>
      <c r="V3662" s="661"/>
    </row>
    <row r="3663" spans="1:22" s="1018" customFormat="1" ht="30.75" customHeight="1" outlineLevel="1">
      <c r="A3663" s="425"/>
      <c r="B3663" s="489">
        <f t="shared" si="59"/>
        <v>3656</v>
      </c>
      <c r="C3663" s="468"/>
      <c r="D3663" s="1020">
        <v>8595057619777</v>
      </c>
      <c r="E3663" s="1005" t="s">
        <v>9077</v>
      </c>
      <c r="F3663" s="1006" t="s">
        <v>5099</v>
      </c>
      <c r="G3663" s="1007" t="s">
        <v>8567</v>
      </c>
      <c r="H3663" s="1007">
        <v>3000</v>
      </c>
      <c r="I3663" s="1008">
        <v>6.7400000000000002E-2</v>
      </c>
      <c r="J3663" s="1008">
        <v>1.6</v>
      </c>
      <c r="K3663" s="1041" t="s">
        <v>9174</v>
      </c>
      <c r="L3663" s="1010">
        <v>16112.19</v>
      </c>
      <c r="M3663" s="698">
        <f t="shared" ref="M3663" si="62">L3663/1000*1.2</f>
        <v>19.334628000000002</v>
      </c>
      <c r="N3663" s="447">
        <v>8.5999999999999993E-2</v>
      </c>
      <c r="O3663" s="1050" t="s">
        <v>9171</v>
      </c>
      <c r="P3663" s="1033"/>
      <c r="Q3663" s="1033"/>
      <c r="R3663" s="481"/>
      <c r="S3663" s="482"/>
      <c r="T3663" s="480"/>
      <c r="U3663" s="425"/>
      <c r="V3663" s="661"/>
    </row>
    <row r="3664" spans="1:22" ht="30.75" customHeight="1" outlineLevel="1">
      <c r="A3664" s="425"/>
      <c r="B3664" s="489">
        <f t="shared" si="59"/>
        <v>3657</v>
      </c>
      <c r="C3664" s="468"/>
      <c r="D3664" s="203" t="s">
        <v>280</v>
      </c>
      <c r="E3664" s="202" t="s">
        <v>9078</v>
      </c>
      <c r="F3664" s="214" t="s">
        <v>5100</v>
      </c>
      <c r="G3664" s="688" t="s">
        <v>8567</v>
      </c>
      <c r="H3664" s="688">
        <v>1400</v>
      </c>
      <c r="I3664" s="689">
        <v>0.111</v>
      </c>
      <c r="J3664" s="689">
        <v>2.2000000000000002</v>
      </c>
      <c r="K3664" s="1039" t="s">
        <v>9174</v>
      </c>
      <c r="L3664" s="476">
        <v>26617.32</v>
      </c>
      <c r="M3664" s="477">
        <f t="shared" si="58"/>
        <v>31.940783999999997</v>
      </c>
      <c r="N3664" s="447">
        <v>8.5999999999999993E-2</v>
      </c>
      <c r="O3664" s="1050" t="s">
        <v>9171</v>
      </c>
      <c r="P3664" s="1033"/>
      <c r="Q3664" s="1033"/>
      <c r="R3664" s="481"/>
      <c r="S3664" s="482"/>
      <c r="T3664" s="480"/>
      <c r="U3664" s="425"/>
      <c r="V3664" s="661"/>
    </row>
    <row r="3665" spans="1:23" ht="30.75" customHeight="1" outlineLevel="1">
      <c r="A3665" s="425"/>
      <c r="B3665" s="489">
        <f t="shared" si="59"/>
        <v>3658</v>
      </c>
      <c r="C3665" s="468"/>
      <c r="D3665" s="203" t="s">
        <v>288</v>
      </c>
      <c r="E3665" s="202" t="s">
        <v>9079</v>
      </c>
      <c r="F3665" s="214" t="s">
        <v>9056</v>
      </c>
      <c r="G3665" s="688" t="s">
        <v>8567</v>
      </c>
      <c r="H3665" s="688">
        <v>5400</v>
      </c>
      <c r="I3665" s="689">
        <v>4.4999999999999998E-2</v>
      </c>
      <c r="J3665" s="689">
        <v>0.8</v>
      </c>
      <c r="K3665" s="1039" t="s">
        <v>9174</v>
      </c>
      <c r="L3665" s="476">
        <v>11497.72</v>
      </c>
      <c r="M3665" s="477">
        <f t="shared" si="58"/>
        <v>13.797263999999998</v>
      </c>
      <c r="N3665" s="447">
        <v>8.5999999999999993E-2</v>
      </c>
      <c r="O3665" s="1050" t="s">
        <v>9171</v>
      </c>
      <c r="P3665" s="1033"/>
      <c r="Q3665" s="1033"/>
      <c r="R3665" s="481"/>
      <c r="S3665" s="482"/>
      <c r="T3665" s="480"/>
      <c r="U3665" s="425"/>
      <c r="V3665" s="661"/>
    </row>
    <row r="3666" spans="1:23" s="991" customFormat="1" ht="30.75" customHeight="1" outlineLevel="1">
      <c r="A3666" s="425"/>
      <c r="B3666" s="489">
        <f t="shared" si="59"/>
        <v>3659</v>
      </c>
      <c r="C3666" s="468"/>
      <c r="D3666" s="1004" t="s">
        <v>9139</v>
      </c>
      <c r="E3666" s="1005" t="s">
        <v>9079</v>
      </c>
      <c r="F3666" s="1006" t="s">
        <v>5101</v>
      </c>
      <c r="G3666" s="1007" t="s">
        <v>8567</v>
      </c>
      <c r="H3666" s="1007">
        <v>5400</v>
      </c>
      <c r="I3666" s="1008">
        <v>4.4999999999999998E-2</v>
      </c>
      <c r="J3666" s="1008">
        <v>0.8</v>
      </c>
      <c r="K3666" s="1041" t="s">
        <v>9174</v>
      </c>
      <c r="L3666" s="1010">
        <v>11497.72</v>
      </c>
      <c r="M3666" s="698">
        <f t="shared" ref="M3666" si="63">L3666/1000*1.2</f>
        <v>13.797263999999998</v>
      </c>
      <c r="N3666" s="447">
        <v>8.5999999999999993E-2</v>
      </c>
      <c r="O3666" s="1050" t="s">
        <v>9171</v>
      </c>
      <c r="P3666" s="1033"/>
      <c r="Q3666" s="1033"/>
      <c r="R3666" s="481"/>
      <c r="S3666" s="482"/>
      <c r="T3666" s="480"/>
      <c r="U3666" s="425"/>
      <c r="V3666" s="661"/>
    </row>
    <row r="3667" spans="1:23" ht="30.75" customHeight="1" outlineLevel="1">
      <c r="A3667" s="425"/>
      <c r="B3667" s="489">
        <f t="shared" si="59"/>
        <v>3660</v>
      </c>
      <c r="C3667" s="468"/>
      <c r="D3667" s="203" t="s">
        <v>289</v>
      </c>
      <c r="E3667" s="202" t="s">
        <v>9080</v>
      </c>
      <c r="F3667" s="214" t="s">
        <v>9057</v>
      </c>
      <c r="G3667" s="688" t="s">
        <v>8567</v>
      </c>
      <c r="H3667" s="688">
        <v>2750</v>
      </c>
      <c r="I3667" s="689">
        <v>5.04E-2</v>
      </c>
      <c r="J3667" s="689">
        <v>1</v>
      </c>
      <c r="K3667" s="1039" t="s">
        <v>9174</v>
      </c>
      <c r="L3667" s="476">
        <v>12725.9</v>
      </c>
      <c r="M3667" s="477">
        <f t="shared" si="58"/>
        <v>15.271079999999998</v>
      </c>
      <c r="N3667" s="447">
        <v>8.5999999999999993E-2</v>
      </c>
      <c r="O3667" s="1050" t="s">
        <v>9171</v>
      </c>
      <c r="P3667" s="1033"/>
      <c r="Q3667" s="1033"/>
      <c r="R3667" s="481"/>
      <c r="S3667" s="482"/>
      <c r="T3667" s="480"/>
      <c r="U3667" s="425"/>
      <c r="V3667" s="661"/>
    </row>
    <row r="3668" spans="1:23" s="991" customFormat="1" ht="30.75" customHeight="1" outlineLevel="1">
      <c r="A3668" s="425"/>
      <c r="B3668" s="489">
        <f t="shared" si="59"/>
        <v>3661</v>
      </c>
      <c r="C3668" s="468"/>
      <c r="D3668" s="1004" t="s">
        <v>9140</v>
      </c>
      <c r="E3668" s="1005" t="s">
        <v>9080</v>
      </c>
      <c r="F3668" s="1006" t="s">
        <v>5102</v>
      </c>
      <c r="G3668" s="1007" t="s">
        <v>8567</v>
      </c>
      <c r="H3668" s="1007">
        <v>4500</v>
      </c>
      <c r="I3668" s="1008">
        <v>5.04E-2</v>
      </c>
      <c r="J3668" s="1008">
        <v>1</v>
      </c>
      <c r="K3668" s="1041" t="s">
        <v>9174</v>
      </c>
      <c r="L3668" s="1010">
        <v>12725.9</v>
      </c>
      <c r="M3668" s="698">
        <f t="shared" ref="M3668" si="64">L3668/1000*1.2</f>
        <v>15.271079999999998</v>
      </c>
      <c r="N3668" s="447">
        <v>8.5999999999999993E-2</v>
      </c>
      <c r="O3668" s="1050" t="s">
        <v>9171</v>
      </c>
      <c r="P3668" s="1033"/>
      <c r="Q3668" s="1033"/>
      <c r="R3668" s="481"/>
      <c r="S3668" s="482"/>
      <c r="T3668" s="480"/>
      <c r="U3668" s="425"/>
      <c r="V3668" s="661"/>
    </row>
    <row r="3669" spans="1:23" ht="30.75" customHeight="1" outlineLevel="1">
      <c r="A3669" s="425"/>
      <c r="B3669" s="489">
        <f t="shared" si="59"/>
        <v>3662</v>
      </c>
      <c r="C3669" s="468"/>
      <c r="D3669" s="203" t="s">
        <v>290</v>
      </c>
      <c r="E3669" s="202" t="s">
        <v>9081</v>
      </c>
      <c r="F3669" s="214" t="s">
        <v>9058</v>
      </c>
      <c r="G3669" s="688" t="s">
        <v>8567</v>
      </c>
      <c r="H3669" s="688">
        <v>2000</v>
      </c>
      <c r="I3669" s="689">
        <v>6.7400000000000002E-2</v>
      </c>
      <c r="J3669" s="689">
        <v>1.6</v>
      </c>
      <c r="K3669" s="1039" t="s">
        <v>9174</v>
      </c>
      <c r="L3669" s="476">
        <v>16247.49</v>
      </c>
      <c r="M3669" s="477">
        <f t="shared" si="58"/>
        <v>19.496987999999998</v>
      </c>
      <c r="N3669" s="447">
        <v>8.5999999999999993E-2</v>
      </c>
      <c r="O3669" s="1050" t="s">
        <v>9171</v>
      </c>
      <c r="P3669" s="1033"/>
      <c r="Q3669" s="1033"/>
      <c r="R3669" s="481"/>
      <c r="S3669" s="482"/>
      <c r="T3669" s="480"/>
      <c r="U3669" s="425"/>
      <c r="V3669" s="661"/>
    </row>
    <row r="3670" spans="1:23" ht="30.75" customHeight="1" outlineLevel="1" thickBot="1">
      <c r="A3670" s="425"/>
      <c r="B3670" s="489">
        <f t="shared" si="59"/>
        <v>3663</v>
      </c>
      <c r="C3670" s="468"/>
      <c r="D3670" s="205" t="s">
        <v>291</v>
      </c>
      <c r="E3670" s="206" t="s">
        <v>9082</v>
      </c>
      <c r="F3670" s="215" t="s">
        <v>9059</v>
      </c>
      <c r="G3670" s="690" t="s">
        <v>8567</v>
      </c>
      <c r="H3670" s="690">
        <v>1400</v>
      </c>
      <c r="I3670" s="691">
        <v>0.111</v>
      </c>
      <c r="J3670" s="691">
        <v>2.2000000000000002</v>
      </c>
      <c r="K3670" s="1040" t="s">
        <v>9174</v>
      </c>
      <c r="L3670" s="483">
        <v>26854.09</v>
      </c>
      <c r="M3670" s="484">
        <f t="shared" si="58"/>
        <v>32.224907999999999</v>
      </c>
      <c r="N3670" s="447">
        <v>8.5999999999999993E-2</v>
      </c>
      <c r="O3670" s="1050" t="s">
        <v>9171</v>
      </c>
      <c r="P3670" s="1033"/>
      <c r="Q3670" s="1033"/>
      <c r="R3670" s="481"/>
      <c r="S3670" s="482"/>
      <c r="T3670" s="480"/>
      <c r="U3670" s="425"/>
      <c r="V3670" s="661"/>
    </row>
    <row r="3671" spans="1:23" ht="30.75" customHeight="1" outlineLevel="1">
      <c r="A3671" s="425"/>
      <c r="B3671" s="489">
        <f t="shared" si="59"/>
        <v>3664</v>
      </c>
      <c r="C3671" s="491"/>
      <c r="D3671" s="200" t="s">
        <v>282</v>
      </c>
      <c r="E3671" s="201" t="s">
        <v>9083</v>
      </c>
      <c r="F3671" s="213" t="s">
        <v>5105</v>
      </c>
      <c r="G3671" s="688" t="s">
        <v>8567</v>
      </c>
      <c r="H3671" s="688">
        <v>25</v>
      </c>
      <c r="I3671" s="689">
        <v>4.4999999999999998E-2</v>
      </c>
      <c r="J3671" s="689">
        <v>0.8</v>
      </c>
      <c r="K3671" s="1039" t="s">
        <v>9174</v>
      </c>
      <c r="L3671" s="485">
        <v>14036.955662758899</v>
      </c>
      <c r="M3671" s="486">
        <f t="shared" si="58"/>
        <v>16.844346795310678</v>
      </c>
      <c r="N3671" s="447">
        <v>8.5999999999999993E-2</v>
      </c>
      <c r="O3671" s="750"/>
      <c r="P3671" s="1033"/>
      <c r="Q3671" s="882"/>
      <c r="R3671" s="481"/>
      <c r="S3671" s="482"/>
      <c r="T3671" s="480"/>
      <c r="U3671" s="425"/>
      <c r="V3671" s="661"/>
    </row>
    <row r="3672" spans="1:23" ht="30.75" customHeight="1" outlineLevel="1">
      <c r="A3672" s="425"/>
      <c r="B3672" s="489">
        <f t="shared" si="59"/>
        <v>3665</v>
      </c>
      <c r="C3672" s="491"/>
      <c r="D3672" s="203" t="s">
        <v>283</v>
      </c>
      <c r="E3672" s="202" t="s">
        <v>9084</v>
      </c>
      <c r="F3672" s="214" t="s">
        <v>5106</v>
      </c>
      <c r="G3672" s="688" t="s">
        <v>8567</v>
      </c>
      <c r="H3672" s="688">
        <v>25</v>
      </c>
      <c r="I3672" s="689">
        <v>5.04E-2</v>
      </c>
      <c r="J3672" s="689">
        <v>1</v>
      </c>
      <c r="K3672" s="1039" t="s">
        <v>9174</v>
      </c>
      <c r="L3672" s="476">
        <v>15534.356829913384</v>
      </c>
      <c r="M3672" s="477">
        <f t="shared" si="58"/>
        <v>18.641228195896058</v>
      </c>
      <c r="N3672" s="447">
        <v>8.5999999999999993E-2</v>
      </c>
      <c r="O3672" s="750"/>
      <c r="P3672" s="1033"/>
      <c r="Q3672" s="882"/>
      <c r="R3672" s="481"/>
      <c r="S3672" s="482"/>
      <c r="T3672" s="480"/>
      <c r="U3672" s="425"/>
      <c r="V3672" s="661"/>
    </row>
    <row r="3673" spans="1:23" ht="30.75" customHeight="1" outlineLevel="1">
      <c r="A3673" s="425"/>
      <c r="B3673" s="489">
        <f t="shared" si="59"/>
        <v>3666</v>
      </c>
      <c r="C3673" s="491"/>
      <c r="D3673" s="203" t="s">
        <v>284</v>
      </c>
      <c r="E3673" s="202" t="s">
        <v>9085</v>
      </c>
      <c r="F3673" s="214" t="s">
        <v>5107</v>
      </c>
      <c r="G3673" s="688" t="s">
        <v>8567</v>
      </c>
      <c r="H3673" s="688">
        <v>25</v>
      </c>
      <c r="I3673" s="689">
        <v>6.7400000000000002E-2</v>
      </c>
      <c r="J3673" s="689">
        <v>1.6</v>
      </c>
      <c r="K3673" s="1039" t="s">
        <v>9174</v>
      </c>
      <c r="L3673" s="476">
        <v>19826.038688538403</v>
      </c>
      <c r="M3673" s="477">
        <f t="shared" si="58"/>
        <v>23.791246426246083</v>
      </c>
      <c r="N3673" s="447">
        <v>8.5999999999999993E-2</v>
      </c>
      <c r="O3673" s="750"/>
      <c r="P3673" s="1033"/>
      <c r="Q3673" s="882"/>
      <c r="R3673" s="481"/>
      <c r="S3673" s="482"/>
      <c r="T3673" s="480"/>
      <c r="U3673" s="425"/>
      <c r="V3673" s="661"/>
    </row>
    <row r="3674" spans="1:23" ht="30.75" customHeight="1" outlineLevel="1">
      <c r="A3674" s="425"/>
      <c r="B3674" s="170">
        <f t="shared" si="59"/>
        <v>3667</v>
      </c>
      <c r="C3674" s="491"/>
      <c r="D3674" s="203" t="s">
        <v>285</v>
      </c>
      <c r="E3674" s="202" t="s">
        <v>9086</v>
      </c>
      <c r="F3674" s="214" t="s">
        <v>5108</v>
      </c>
      <c r="G3674" s="688" t="s">
        <v>8567</v>
      </c>
      <c r="H3674" s="688">
        <v>25</v>
      </c>
      <c r="I3674" s="689">
        <v>0.111</v>
      </c>
      <c r="J3674" s="689">
        <v>2.2000000000000002</v>
      </c>
      <c r="K3674" s="1039" t="s">
        <v>9174</v>
      </c>
      <c r="L3674" s="476">
        <v>32752.606155518664</v>
      </c>
      <c r="M3674" s="477">
        <f t="shared" si="58"/>
        <v>39.303127386622393</v>
      </c>
      <c r="N3674" s="447">
        <v>8.5999999999999993E-2</v>
      </c>
      <c r="O3674" s="750"/>
      <c r="P3674" s="1033"/>
      <c r="Q3674" s="882"/>
      <c r="R3674" s="481"/>
      <c r="S3674" s="482"/>
      <c r="T3674" s="480"/>
      <c r="U3674" s="425"/>
      <c r="V3674" s="661"/>
    </row>
    <row r="3675" spans="1:23" ht="30.75" customHeight="1" outlineLevel="1">
      <c r="A3675" s="425"/>
      <c r="B3675" s="170">
        <f t="shared" si="59"/>
        <v>3668</v>
      </c>
      <c r="C3675" s="491"/>
      <c r="D3675" s="203" t="s">
        <v>293</v>
      </c>
      <c r="E3675" s="202" t="s">
        <v>9087</v>
      </c>
      <c r="F3675" s="214" t="s">
        <v>9060</v>
      </c>
      <c r="G3675" s="688" t="s">
        <v>8567</v>
      </c>
      <c r="H3675" s="688">
        <v>25</v>
      </c>
      <c r="I3675" s="689">
        <v>4.4999999999999998E-2</v>
      </c>
      <c r="J3675" s="689">
        <v>0.8</v>
      </c>
      <c r="K3675" s="1039" t="s">
        <v>9174</v>
      </c>
      <c r="L3675" s="476">
        <v>14147.945980690018</v>
      </c>
      <c r="M3675" s="477">
        <f t="shared" si="58"/>
        <v>16.97753517682802</v>
      </c>
      <c r="N3675" s="447">
        <v>8.5999999999999993E-2</v>
      </c>
      <c r="O3675" s="750"/>
      <c r="P3675" s="1033"/>
      <c r="Q3675" s="882"/>
      <c r="R3675" s="481"/>
      <c r="S3675" s="482"/>
      <c r="T3675" s="480"/>
      <c r="U3675" s="425"/>
      <c r="V3675" s="661"/>
    </row>
    <row r="3676" spans="1:23" ht="30.75" customHeight="1" outlineLevel="1">
      <c r="A3676" s="425"/>
      <c r="B3676" s="170">
        <f t="shared" si="59"/>
        <v>3669</v>
      </c>
      <c r="C3676" s="491"/>
      <c r="D3676" s="203" t="s">
        <v>294</v>
      </c>
      <c r="E3676" s="202" t="s">
        <v>9088</v>
      </c>
      <c r="F3676" s="214" t="s">
        <v>9061</v>
      </c>
      <c r="G3676" s="688" t="s">
        <v>8567</v>
      </c>
      <c r="H3676" s="688">
        <v>25</v>
      </c>
      <c r="I3676" s="689">
        <v>5.04E-2</v>
      </c>
      <c r="J3676" s="689">
        <v>1</v>
      </c>
      <c r="K3676" s="1039" t="s">
        <v>9174</v>
      </c>
      <c r="L3676" s="476">
        <v>15659.212069570352</v>
      </c>
      <c r="M3676" s="477">
        <f t="shared" si="58"/>
        <v>18.791054483484423</v>
      </c>
      <c r="N3676" s="447">
        <v>8.5999999999999993E-2</v>
      </c>
      <c r="O3676" s="750"/>
      <c r="P3676" s="1033"/>
      <c r="Q3676" s="882"/>
      <c r="R3676" s="481"/>
      <c r="S3676" s="482"/>
      <c r="T3676" s="480"/>
      <c r="U3676" s="425"/>
      <c r="V3676" s="661"/>
    </row>
    <row r="3677" spans="1:23" ht="30.75" customHeight="1" outlineLevel="1">
      <c r="A3677" s="425"/>
      <c r="B3677" s="170">
        <f t="shared" si="59"/>
        <v>3670</v>
      </c>
      <c r="C3677" s="491"/>
      <c r="D3677" s="203" t="s">
        <v>295</v>
      </c>
      <c r="E3677" s="202" t="s">
        <v>9089</v>
      </c>
      <c r="F3677" s="214" t="s">
        <v>9062</v>
      </c>
      <c r="G3677" s="688" t="s">
        <v>8567</v>
      </c>
      <c r="H3677" s="688">
        <v>25</v>
      </c>
      <c r="I3677" s="689">
        <v>6.7400000000000002E-2</v>
      </c>
      <c r="J3677" s="689">
        <v>1.6</v>
      </c>
      <c r="K3677" s="1039" t="s">
        <v>9174</v>
      </c>
      <c r="L3677" s="476">
        <v>19992.535027500318</v>
      </c>
      <c r="M3677" s="477">
        <f t="shared" si="58"/>
        <v>23.99104203300038</v>
      </c>
      <c r="N3677" s="447">
        <v>8.5999999999999993E-2</v>
      </c>
      <c r="O3677" s="750"/>
      <c r="P3677" s="1033"/>
      <c r="Q3677" s="882"/>
      <c r="R3677" s="481"/>
      <c r="S3677" s="482"/>
      <c r="T3677" s="480"/>
      <c r="U3677" s="425"/>
      <c r="V3677" s="661"/>
    </row>
    <row r="3678" spans="1:23" ht="30.75" customHeight="1" outlineLevel="1" thickBot="1">
      <c r="A3678" s="425"/>
      <c r="B3678" s="487">
        <f t="shared" si="59"/>
        <v>3671</v>
      </c>
      <c r="C3678" s="492"/>
      <c r="D3678" s="205" t="s">
        <v>296</v>
      </c>
      <c r="E3678" s="206" t="s">
        <v>9090</v>
      </c>
      <c r="F3678" s="215" t="s">
        <v>9063</v>
      </c>
      <c r="G3678" s="690" t="s">
        <v>8567</v>
      </c>
      <c r="H3678" s="720">
        <v>25</v>
      </c>
      <c r="I3678" s="691">
        <v>0.111</v>
      </c>
      <c r="J3678" s="691">
        <v>2.2000000000000002</v>
      </c>
      <c r="K3678" s="1040" t="s">
        <v>9174</v>
      </c>
      <c r="L3678" s="483">
        <v>33043.960237845131</v>
      </c>
      <c r="M3678" s="484">
        <f t="shared" si="58"/>
        <v>39.652752285414159</v>
      </c>
      <c r="N3678" s="447">
        <v>8.5999999999999993E-2</v>
      </c>
      <c r="O3678" s="750"/>
      <c r="P3678" s="1033"/>
      <c r="Q3678" s="882"/>
      <c r="R3678" s="481"/>
      <c r="S3678" s="482"/>
      <c r="T3678" s="480"/>
      <c r="U3678" s="425"/>
      <c r="V3678" s="661"/>
    </row>
    <row r="3679" spans="1:23" ht="31.5" customHeight="1" outlineLevel="1">
      <c r="A3679" s="425"/>
      <c r="B3679" s="489">
        <f t="shared" si="59"/>
        <v>3672</v>
      </c>
      <c r="C3679" s="490"/>
      <c r="D3679" s="200">
        <v>4820080460855</v>
      </c>
      <c r="E3679" s="201" t="s">
        <v>565</v>
      </c>
      <c r="F3679" s="214" t="s">
        <v>5192</v>
      </c>
      <c r="G3679" s="688" t="s">
        <v>8567</v>
      </c>
      <c r="H3679" s="688">
        <v>6</v>
      </c>
      <c r="I3679" s="689">
        <v>0.25530000000000003</v>
      </c>
      <c r="J3679" s="689">
        <v>3.96</v>
      </c>
      <c r="K3679" s="1039" t="s">
        <v>9174</v>
      </c>
      <c r="L3679" s="476">
        <v>0</v>
      </c>
      <c r="M3679" s="486">
        <f t="shared" si="58"/>
        <v>0</v>
      </c>
      <c r="N3679" s="666" t="s">
        <v>8473</v>
      </c>
      <c r="O3679" s="1019"/>
      <c r="P3679" s="1033"/>
      <c r="Q3679" s="882"/>
      <c r="R3679" s="481"/>
      <c r="S3679" s="482"/>
      <c r="T3679" s="480"/>
      <c r="U3679" s="425"/>
      <c r="V3679" s="661"/>
    </row>
    <row r="3680" spans="1:23" ht="31.5" customHeight="1" outlineLevel="1">
      <c r="A3680" s="425"/>
      <c r="B3680" s="170">
        <f t="shared" si="59"/>
        <v>3673</v>
      </c>
      <c r="C3680" s="468"/>
      <c r="D3680" s="200">
        <v>4820080460787</v>
      </c>
      <c r="E3680" s="202" t="s">
        <v>566</v>
      </c>
      <c r="F3680" s="214" t="s">
        <v>5193</v>
      </c>
      <c r="G3680" s="688" t="s">
        <v>8567</v>
      </c>
      <c r="H3680" s="688">
        <v>6</v>
      </c>
      <c r="I3680" s="689">
        <v>0.33100000000000002</v>
      </c>
      <c r="J3680" s="689">
        <v>5.625</v>
      </c>
      <c r="K3680" s="1039" t="s">
        <v>9174</v>
      </c>
      <c r="L3680" s="476">
        <v>0</v>
      </c>
      <c r="M3680" s="477">
        <f t="shared" si="58"/>
        <v>0</v>
      </c>
      <c r="N3680" s="666" t="s">
        <v>8473</v>
      </c>
      <c r="O3680" s="1019"/>
      <c r="P3680" s="1033"/>
      <c r="Q3680" s="882"/>
      <c r="R3680" s="481"/>
      <c r="S3680" s="482"/>
      <c r="T3680" s="480"/>
      <c r="U3680" s="425"/>
      <c r="V3680" s="493"/>
      <c r="W3680" s="21"/>
    </row>
    <row r="3681" spans="1:23" ht="31.5" customHeight="1" outlineLevel="1">
      <c r="A3681" s="425"/>
      <c r="B3681" s="170">
        <f t="shared" si="59"/>
        <v>3674</v>
      </c>
      <c r="C3681" s="468"/>
      <c r="D3681" s="200">
        <v>4820080460800</v>
      </c>
      <c r="E3681" s="202" t="s">
        <v>567</v>
      </c>
      <c r="F3681" s="214" t="s">
        <v>5194</v>
      </c>
      <c r="G3681" s="688" t="s">
        <v>8567</v>
      </c>
      <c r="H3681" s="688">
        <v>6</v>
      </c>
      <c r="I3681" s="689">
        <v>0.44400000000000001</v>
      </c>
      <c r="J3681" s="689">
        <v>8.1</v>
      </c>
      <c r="K3681" s="1039" t="s">
        <v>9174</v>
      </c>
      <c r="L3681" s="476">
        <v>0</v>
      </c>
      <c r="M3681" s="477">
        <f t="shared" si="58"/>
        <v>0</v>
      </c>
      <c r="N3681" s="666" t="s">
        <v>8473</v>
      </c>
      <c r="O3681" s="1019"/>
      <c r="P3681" s="1033"/>
      <c r="Q3681" s="882"/>
      <c r="R3681" s="481"/>
      <c r="S3681" s="482"/>
      <c r="T3681" s="480"/>
      <c r="U3681" s="425"/>
      <c r="V3681" s="493"/>
      <c r="W3681" s="21"/>
    </row>
    <row r="3682" spans="1:23" ht="31.5" customHeight="1" outlineLevel="1">
      <c r="A3682" s="425"/>
      <c r="B3682" s="170">
        <f t="shared" si="59"/>
        <v>3675</v>
      </c>
      <c r="C3682" s="468"/>
      <c r="D3682" s="203" t="s">
        <v>568</v>
      </c>
      <c r="E3682" s="202" t="s">
        <v>569</v>
      </c>
      <c r="F3682" s="214" t="s">
        <v>5195</v>
      </c>
      <c r="G3682" s="688" t="s">
        <v>8567</v>
      </c>
      <c r="H3682" s="688">
        <v>6</v>
      </c>
      <c r="I3682" s="689">
        <v>0.57399999999999995</v>
      </c>
      <c r="J3682" s="689">
        <v>12.1</v>
      </c>
      <c r="K3682" s="1039" t="s">
        <v>9174</v>
      </c>
      <c r="L3682" s="476">
        <v>0</v>
      </c>
      <c r="M3682" s="477">
        <f t="shared" si="58"/>
        <v>0</v>
      </c>
      <c r="N3682" s="666" t="s">
        <v>8473</v>
      </c>
      <c r="O3682" s="1019"/>
      <c r="P3682" s="1033"/>
      <c r="Q3682" s="882"/>
      <c r="R3682" s="481"/>
      <c r="S3682" s="482"/>
      <c r="T3682" s="480"/>
      <c r="U3682" s="425"/>
      <c r="V3682" s="493"/>
      <c r="W3682" s="21"/>
    </row>
    <row r="3683" spans="1:23" ht="31.5" customHeight="1" outlineLevel="1">
      <c r="A3683" s="425"/>
      <c r="B3683" s="170">
        <f t="shared" si="59"/>
        <v>3676</v>
      </c>
      <c r="C3683" s="468"/>
      <c r="D3683" s="203" t="s">
        <v>572</v>
      </c>
      <c r="E3683" s="202" t="s">
        <v>573</v>
      </c>
      <c r="F3683" s="214" t="s">
        <v>5196</v>
      </c>
      <c r="G3683" s="688" t="s">
        <v>8567</v>
      </c>
      <c r="H3683" s="688">
        <v>6</v>
      </c>
      <c r="I3683" s="689">
        <v>1.0175000000000001</v>
      </c>
      <c r="J3683" s="689">
        <v>25.6</v>
      </c>
      <c r="K3683" s="1039" t="s">
        <v>9174</v>
      </c>
      <c r="L3683" s="476">
        <v>0</v>
      </c>
      <c r="M3683" s="477">
        <f t="shared" si="58"/>
        <v>0</v>
      </c>
      <c r="N3683" s="666" t="s">
        <v>8473</v>
      </c>
      <c r="O3683" s="1019"/>
      <c r="P3683" s="1033"/>
      <c r="Q3683" s="882"/>
      <c r="R3683" s="481"/>
      <c r="S3683" s="482"/>
      <c r="T3683" s="480"/>
      <c r="U3683" s="425"/>
      <c r="V3683" s="493"/>
      <c r="W3683" s="21"/>
    </row>
    <row r="3684" spans="1:23" ht="31.5" customHeight="1" outlineLevel="1" thickBot="1">
      <c r="A3684" s="425"/>
      <c r="B3684" s="487">
        <f t="shared" si="59"/>
        <v>3677</v>
      </c>
      <c r="C3684" s="488"/>
      <c r="D3684" s="205" t="s">
        <v>574</v>
      </c>
      <c r="E3684" s="206" t="s">
        <v>575</v>
      </c>
      <c r="F3684" s="551" t="s">
        <v>5197</v>
      </c>
      <c r="G3684" s="690" t="s">
        <v>8567</v>
      </c>
      <c r="H3684" s="720">
        <v>6</v>
      </c>
      <c r="I3684" s="691">
        <v>1.3759999999999999</v>
      </c>
      <c r="J3684" s="691">
        <v>49.8</v>
      </c>
      <c r="K3684" s="1040" t="s">
        <v>9174</v>
      </c>
      <c r="L3684" s="494">
        <v>0</v>
      </c>
      <c r="M3684" s="484">
        <f t="shared" si="58"/>
        <v>0</v>
      </c>
      <c r="N3684" s="666" t="s">
        <v>8473</v>
      </c>
      <c r="O3684" s="1019"/>
      <c r="P3684" s="1033"/>
      <c r="Q3684" s="882"/>
      <c r="R3684" s="481"/>
      <c r="S3684" s="482"/>
      <c r="T3684" s="480"/>
      <c r="U3684" s="425"/>
      <c r="V3684" s="493"/>
      <c r="W3684" s="21"/>
    </row>
    <row r="3685" spans="1:23" ht="30.75" customHeight="1" outlineLevel="1">
      <c r="A3685" s="425"/>
      <c r="B3685" s="489">
        <f t="shared" si="59"/>
        <v>3678</v>
      </c>
      <c r="C3685" s="490"/>
      <c r="D3685" s="200">
        <v>4820080460848</v>
      </c>
      <c r="E3685" s="201" t="s">
        <v>576</v>
      </c>
      <c r="F3685" s="214" t="s">
        <v>5198</v>
      </c>
      <c r="G3685" s="688" t="s">
        <v>8567</v>
      </c>
      <c r="H3685" s="688">
        <v>6</v>
      </c>
      <c r="I3685" s="689">
        <v>0.25530000000000003</v>
      </c>
      <c r="J3685" s="689">
        <v>3.96</v>
      </c>
      <c r="K3685" s="1039" t="s">
        <v>9174</v>
      </c>
      <c r="L3685" s="485">
        <v>41952.55</v>
      </c>
      <c r="M3685" s="486">
        <f t="shared" si="58"/>
        <v>50.343060000000001</v>
      </c>
      <c r="N3685" s="447">
        <v>0.108</v>
      </c>
      <c r="O3685" s="750"/>
      <c r="P3685" s="1033"/>
      <c r="Q3685" s="882"/>
      <c r="R3685" s="481"/>
      <c r="S3685" s="482"/>
      <c r="T3685" s="480"/>
      <c r="U3685" s="425"/>
      <c r="V3685" s="661"/>
    </row>
    <row r="3686" spans="1:23" ht="30.75" customHeight="1" outlineLevel="1">
      <c r="A3686" s="425"/>
      <c r="B3686" s="170">
        <f t="shared" si="59"/>
        <v>3679</v>
      </c>
      <c r="C3686" s="468"/>
      <c r="D3686" s="203">
        <v>4820080460794</v>
      </c>
      <c r="E3686" s="202" t="s">
        <v>577</v>
      </c>
      <c r="F3686" s="214" t="s">
        <v>5199</v>
      </c>
      <c r="G3686" s="688" t="s">
        <v>8567</v>
      </c>
      <c r="H3686" s="688">
        <v>6</v>
      </c>
      <c r="I3686" s="689">
        <v>0.33100000000000002</v>
      </c>
      <c r="J3686" s="689">
        <v>5.625</v>
      </c>
      <c r="K3686" s="1039" t="s">
        <v>9174</v>
      </c>
      <c r="L3686" s="476">
        <v>54359.65</v>
      </c>
      <c r="M3686" s="477">
        <f t="shared" si="58"/>
        <v>65.231579999999994</v>
      </c>
      <c r="N3686" s="447">
        <v>0.108</v>
      </c>
      <c r="O3686" s="750"/>
      <c r="P3686" s="1033"/>
      <c r="Q3686" s="882"/>
      <c r="R3686" s="481"/>
      <c r="S3686" s="482"/>
      <c r="T3686" s="480"/>
      <c r="U3686" s="425"/>
      <c r="V3686" s="661"/>
    </row>
    <row r="3687" spans="1:23" ht="30.75" customHeight="1" outlineLevel="1">
      <c r="A3687" s="425"/>
      <c r="B3687" s="170">
        <f t="shared" si="59"/>
        <v>3680</v>
      </c>
      <c r="C3687" s="468"/>
      <c r="D3687" s="203">
        <v>4820080460817</v>
      </c>
      <c r="E3687" s="202" t="s">
        <v>578</v>
      </c>
      <c r="F3687" s="214" t="s">
        <v>5200</v>
      </c>
      <c r="G3687" s="688" t="s">
        <v>8567</v>
      </c>
      <c r="H3687" s="688">
        <v>6</v>
      </c>
      <c r="I3687" s="689">
        <v>0.44400000000000001</v>
      </c>
      <c r="J3687" s="689">
        <v>8.1</v>
      </c>
      <c r="K3687" s="1039" t="s">
        <v>9174</v>
      </c>
      <c r="L3687" s="476">
        <v>70008.960000000006</v>
      </c>
      <c r="M3687" s="477">
        <f t="shared" si="58"/>
        <v>84.010751999999997</v>
      </c>
      <c r="N3687" s="447">
        <v>0.108</v>
      </c>
      <c r="O3687" s="750"/>
      <c r="P3687" s="1033"/>
      <c r="Q3687" s="882"/>
      <c r="R3687" s="481"/>
      <c r="S3687" s="482"/>
      <c r="T3687" s="480"/>
      <c r="U3687" s="425"/>
      <c r="V3687" s="661"/>
    </row>
    <row r="3688" spans="1:23" ht="30.75" customHeight="1" outlineLevel="1">
      <c r="A3688" s="425"/>
      <c r="B3688" s="170">
        <f t="shared" si="59"/>
        <v>3681</v>
      </c>
      <c r="C3688" s="468"/>
      <c r="D3688" s="203" t="s">
        <v>579</v>
      </c>
      <c r="E3688" s="202" t="s">
        <v>580</v>
      </c>
      <c r="F3688" s="214" t="s">
        <v>5201</v>
      </c>
      <c r="G3688" s="688" t="s">
        <v>8567</v>
      </c>
      <c r="H3688" s="688">
        <v>6</v>
      </c>
      <c r="I3688" s="689">
        <v>0.57399999999999995</v>
      </c>
      <c r="J3688" s="689">
        <v>12.1</v>
      </c>
      <c r="K3688" s="1039" t="s">
        <v>9174</v>
      </c>
      <c r="L3688" s="476">
        <v>104856.52</v>
      </c>
      <c r="M3688" s="477">
        <f t="shared" si="58"/>
        <v>125.82782399999999</v>
      </c>
      <c r="N3688" s="447">
        <v>0.108</v>
      </c>
      <c r="O3688" s="750"/>
      <c r="P3688" s="1033"/>
      <c r="Q3688" s="882"/>
      <c r="R3688" s="481"/>
      <c r="S3688" s="482"/>
      <c r="T3688" s="480"/>
      <c r="U3688" s="425"/>
      <c r="V3688" s="661"/>
    </row>
    <row r="3689" spans="1:23" ht="30.75" customHeight="1" outlineLevel="1">
      <c r="A3689" s="425"/>
      <c r="B3689" s="170">
        <f t="shared" si="59"/>
        <v>3682</v>
      </c>
      <c r="C3689" s="468"/>
      <c r="D3689" s="203" t="s">
        <v>581</v>
      </c>
      <c r="E3689" s="202" t="s">
        <v>582</v>
      </c>
      <c r="F3689" s="214" t="s">
        <v>5202</v>
      </c>
      <c r="G3689" s="688" t="s">
        <v>8567</v>
      </c>
      <c r="H3689" s="688">
        <v>6</v>
      </c>
      <c r="I3689" s="689">
        <v>1.0175000000000001</v>
      </c>
      <c r="J3689" s="689">
        <v>25.6</v>
      </c>
      <c r="K3689" s="1039" t="s">
        <v>9174</v>
      </c>
      <c r="L3689" s="476">
        <v>175627.32</v>
      </c>
      <c r="M3689" s="477">
        <f t="shared" si="58"/>
        <v>210.75278399999999</v>
      </c>
      <c r="N3689" s="447">
        <v>0.108</v>
      </c>
      <c r="O3689" s="750"/>
      <c r="P3689" s="1033"/>
      <c r="Q3689" s="882"/>
      <c r="R3689" s="481"/>
      <c r="S3689" s="482"/>
      <c r="T3689" s="480"/>
      <c r="U3689" s="425"/>
      <c r="V3689" s="493"/>
      <c r="W3689" s="21"/>
    </row>
    <row r="3690" spans="1:23" ht="30.75" customHeight="1" outlineLevel="1" thickBot="1">
      <c r="A3690" s="425"/>
      <c r="B3690" s="487">
        <f t="shared" si="59"/>
        <v>3683</v>
      </c>
      <c r="C3690" s="488"/>
      <c r="D3690" s="205" t="s">
        <v>583</v>
      </c>
      <c r="E3690" s="206" t="s">
        <v>584</v>
      </c>
      <c r="F3690" s="551" t="s">
        <v>5203</v>
      </c>
      <c r="G3690" s="690" t="s">
        <v>8567</v>
      </c>
      <c r="H3690" s="720">
        <v>6</v>
      </c>
      <c r="I3690" s="691">
        <v>1.3759999999999999</v>
      </c>
      <c r="J3690" s="691">
        <v>49.8</v>
      </c>
      <c r="K3690" s="1040" t="s">
        <v>9174</v>
      </c>
      <c r="L3690" s="494">
        <v>267836.37</v>
      </c>
      <c r="M3690" s="484">
        <f t="shared" si="58"/>
        <v>321.40364399999999</v>
      </c>
      <c r="N3690" s="447">
        <v>0.108</v>
      </c>
      <c r="O3690" s="1019"/>
      <c r="P3690" s="1033"/>
      <c r="Q3690" s="882"/>
      <c r="R3690" s="481"/>
      <c r="S3690" s="482"/>
      <c r="T3690" s="480"/>
      <c r="U3690" s="425"/>
      <c r="V3690" s="493"/>
      <c r="W3690" s="21"/>
    </row>
    <row r="3691" spans="1:23" ht="25.5" customHeight="1" outlineLevel="1">
      <c r="A3691" s="425"/>
      <c r="B3691" s="489">
        <f t="shared" si="59"/>
        <v>3684</v>
      </c>
      <c r="C3691" s="490"/>
      <c r="D3691" s="200">
        <v>4820080460770</v>
      </c>
      <c r="E3691" s="201" t="s">
        <v>585</v>
      </c>
      <c r="F3691" s="214" t="s">
        <v>5204</v>
      </c>
      <c r="G3691" s="688" t="s">
        <v>8567</v>
      </c>
      <c r="H3691" s="688">
        <v>6</v>
      </c>
      <c r="I3691" s="689">
        <v>0.64500000000000002</v>
      </c>
      <c r="J3691" s="689">
        <v>12.1</v>
      </c>
      <c r="K3691" s="1039" t="s">
        <v>9174</v>
      </c>
      <c r="L3691" s="485">
        <v>0</v>
      </c>
      <c r="M3691" s="486">
        <f t="shared" si="58"/>
        <v>0</v>
      </c>
      <c r="N3691" s="666" t="s">
        <v>8473</v>
      </c>
      <c r="O3691" s="1019"/>
      <c r="P3691" s="1033"/>
      <c r="Q3691" s="882"/>
      <c r="R3691" s="481"/>
      <c r="S3691" s="482"/>
      <c r="T3691" s="480"/>
      <c r="U3691" s="425"/>
      <c r="V3691" s="661"/>
    </row>
    <row r="3692" spans="1:23" ht="25.5" customHeight="1" outlineLevel="1">
      <c r="A3692" s="425"/>
      <c r="B3692" s="170">
        <f t="shared" si="59"/>
        <v>3685</v>
      </c>
      <c r="C3692" s="468"/>
      <c r="D3692" s="203">
        <v>4820080460909</v>
      </c>
      <c r="E3692" s="202" t="s">
        <v>586</v>
      </c>
      <c r="F3692" s="214" t="s">
        <v>5205</v>
      </c>
      <c r="G3692" s="688" t="s">
        <v>8567</v>
      </c>
      <c r="H3692" s="688">
        <v>6</v>
      </c>
      <c r="I3692" s="689">
        <v>1.1870000000000001</v>
      </c>
      <c r="J3692" s="689">
        <v>25.6</v>
      </c>
      <c r="K3692" s="1039" t="s">
        <v>9174</v>
      </c>
      <c r="L3692" s="476">
        <v>0</v>
      </c>
      <c r="M3692" s="477">
        <f t="shared" si="58"/>
        <v>0</v>
      </c>
      <c r="N3692" s="666" t="s">
        <v>8473</v>
      </c>
      <c r="O3692" s="1019"/>
      <c r="P3692" s="1033"/>
      <c r="Q3692" s="882"/>
      <c r="R3692" s="481"/>
      <c r="S3692" s="482"/>
      <c r="T3692" s="480"/>
      <c r="U3692" s="425"/>
      <c r="V3692" s="493"/>
      <c r="W3692" s="21"/>
    </row>
    <row r="3693" spans="1:23" ht="25.5" customHeight="1" outlineLevel="1" thickBot="1">
      <c r="A3693" s="425"/>
      <c r="B3693" s="487">
        <f t="shared" si="59"/>
        <v>3686</v>
      </c>
      <c r="C3693" s="488"/>
      <c r="D3693" s="205">
        <v>4820080460831</v>
      </c>
      <c r="E3693" s="206" t="s">
        <v>587</v>
      </c>
      <c r="F3693" s="551" t="s">
        <v>5206</v>
      </c>
      <c r="G3693" s="690" t="s">
        <v>8567</v>
      </c>
      <c r="H3693" s="720">
        <v>6</v>
      </c>
      <c r="I3693" s="691">
        <v>1.4410000000000001</v>
      </c>
      <c r="J3693" s="691">
        <v>49.8</v>
      </c>
      <c r="K3693" s="1040" t="s">
        <v>9174</v>
      </c>
      <c r="L3693" s="494">
        <v>0</v>
      </c>
      <c r="M3693" s="484">
        <f t="shared" si="58"/>
        <v>0</v>
      </c>
      <c r="N3693" s="666" t="s">
        <v>8473</v>
      </c>
      <c r="O3693" s="1019"/>
      <c r="P3693" s="1033"/>
      <c r="Q3693" s="882"/>
      <c r="R3693" s="481"/>
      <c r="S3693" s="482"/>
      <c r="T3693" s="480"/>
      <c r="U3693" s="425"/>
      <c r="V3693" s="493"/>
      <c r="W3693" s="21"/>
    </row>
    <row r="3694" spans="1:23" ht="25.5" customHeight="1" outlineLevel="1">
      <c r="A3694" s="425"/>
      <c r="B3694" s="489">
        <f t="shared" si="59"/>
        <v>3687</v>
      </c>
      <c r="C3694" s="490"/>
      <c r="D3694" s="200">
        <v>4820080460824</v>
      </c>
      <c r="E3694" s="201" t="s">
        <v>588</v>
      </c>
      <c r="F3694" s="214" t="s">
        <v>5207</v>
      </c>
      <c r="G3694" s="688" t="s">
        <v>8567</v>
      </c>
      <c r="H3694" s="688">
        <v>6</v>
      </c>
      <c r="I3694" s="689">
        <v>0.64500000000000002</v>
      </c>
      <c r="J3694" s="689">
        <v>12.1</v>
      </c>
      <c r="K3694" s="1039" t="s">
        <v>9174</v>
      </c>
      <c r="L3694" s="485">
        <v>116099.56</v>
      </c>
      <c r="M3694" s="486">
        <f t="shared" si="58"/>
        <v>139.31947199999999</v>
      </c>
      <c r="N3694" s="447">
        <v>0.108</v>
      </c>
      <c r="O3694" s="750"/>
      <c r="P3694" s="1033"/>
      <c r="Q3694" s="882"/>
      <c r="R3694" s="481"/>
      <c r="S3694" s="482"/>
      <c r="T3694" s="480"/>
      <c r="U3694" s="425"/>
      <c r="V3694" s="661"/>
    </row>
    <row r="3695" spans="1:23" ht="25.5" customHeight="1" outlineLevel="1">
      <c r="A3695" s="425"/>
      <c r="B3695" s="170">
        <f t="shared" si="59"/>
        <v>3688</v>
      </c>
      <c r="C3695" s="468"/>
      <c r="D3695" s="203">
        <v>4820080460893</v>
      </c>
      <c r="E3695" s="202" t="s">
        <v>589</v>
      </c>
      <c r="F3695" s="214" t="s">
        <v>5208</v>
      </c>
      <c r="G3695" s="688" t="s">
        <v>8567</v>
      </c>
      <c r="H3695" s="688">
        <v>6</v>
      </c>
      <c r="I3695" s="689">
        <v>1.1870000000000001</v>
      </c>
      <c r="J3695" s="689">
        <v>25.6</v>
      </c>
      <c r="K3695" s="1039" t="s">
        <v>9174</v>
      </c>
      <c r="L3695" s="476">
        <v>202905.4</v>
      </c>
      <c r="M3695" s="477">
        <f t="shared" si="58"/>
        <v>243.48647999999997</v>
      </c>
      <c r="N3695" s="447">
        <v>0.108</v>
      </c>
      <c r="O3695" s="750"/>
      <c r="P3695" s="1033"/>
      <c r="Q3695" s="882"/>
      <c r="R3695" s="481"/>
      <c r="S3695" s="482"/>
      <c r="T3695" s="480"/>
      <c r="U3695" s="425"/>
      <c r="V3695" s="661"/>
    </row>
    <row r="3696" spans="1:23" ht="25.5" customHeight="1" outlineLevel="1" thickBot="1">
      <c r="A3696" s="425"/>
      <c r="B3696" s="487">
        <f t="shared" si="59"/>
        <v>3689</v>
      </c>
      <c r="C3696" s="488"/>
      <c r="D3696" s="205">
        <v>4820080460886</v>
      </c>
      <c r="E3696" s="206" t="s">
        <v>590</v>
      </c>
      <c r="F3696" s="551" t="s">
        <v>5209</v>
      </c>
      <c r="G3696" s="690" t="s">
        <v>8567</v>
      </c>
      <c r="H3696" s="720">
        <v>6</v>
      </c>
      <c r="I3696" s="691">
        <v>1.4410000000000001</v>
      </c>
      <c r="J3696" s="691">
        <v>49.8</v>
      </c>
      <c r="K3696" s="1040" t="s">
        <v>9174</v>
      </c>
      <c r="L3696" s="494">
        <v>296712.67</v>
      </c>
      <c r="M3696" s="484">
        <f t="shared" si="58"/>
        <v>356.055204</v>
      </c>
      <c r="N3696" s="447">
        <v>0.108</v>
      </c>
      <c r="O3696" s="750"/>
      <c r="P3696" s="1033"/>
      <c r="Q3696" s="882"/>
      <c r="R3696" s="481"/>
      <c r="S3696" s="482"/>
      <c r="T3696" s="480"/>
      <c r="U3696" s="425"/>
      <c r="V3696" s="661"/>
    </row>
    <row r="3697" spans="1:23" ht="25.5" customHeight="1" outlineLevel="1">
      <c r="A3697" s="425"/>
      <c r="B3697" s="489">
        <f t="shared" si="59"/>
        <v>3690</v>
      </c>
      <c r="C3697" s="490"/>
      <c r="D3697" s="200" t="s">
        <v>515</v>
      </c>
      <c r="E3697" s="201" t="s">
        <v>516</v>
      </c>
      <c r="F3697" s="496" t="s">
        <v>5210</v>
      </c>
      <c r="G3697" s="693" t="s">
        <v>8567</v>
      </c>
      <c r="H3697" s="721">
        <v>50</v>
      </c>
      <c r="I3697" s="689">
        <v>0.1144</v>
      </c>
      <c r="J3697" s="689">
        <v>2.8</v>
      </c>
      <c r="K3697" s="1042" t="s">
        <v>9174</v>
      </c>
      <c r="L3697" s="485">
        <v>26281.67</v>
      </c>
      <c r="M3697" s="486">
        <f t="shared" si="58"/>
        <v>31.538003999999997</v>
      </c>
      <c r="N3697" s="447">
        <v>8.5999999999999993E-2</v>
      </c>
      <c r="O3697" s="750"/>
      <c r="P3697" s="1033"/>
      <c r="Q3697" s="882"/>
      <c r="R3697" s="481"/>
      <c r="S3697" s="482"/>
      <c r="T3697" s="480"/>
      <c r="U3697" s="425"/>
      <c r="V3697" s="661"/>
    </row>
    <row r="3698" spans="1:23" ht="25.5" customHeight="1" outlineLevel="1">
      <c r="A3698" s="425"/>
      <c r="B3698" s="489">
        <f t="shared" si="59"/>
        <v>3691</v>
      </c>
      <c r="C3698" s="490"/>
      <c r="D3698" s="203" t="s">
        <v>517</v>
      </c>
      <c r="E3698" s="202" t="s">
        <v>518</v>
      </c>
      <c r="F3698" s="692" t="s">
        <v>5211</v>
      </c>
      <c r="G3698" s="695" t="s">
        <v>8567</v>
      </c>
      <c r="H3698" s="695">
        <v>50</v>
      </c>
      <c r="I3698" s="689">
        <v>0.16300000000000001</v>
      </c>
      <c r="J3698" s="689">
        <v>4</v>
      </c>
      <c r="K3698" s="1043" t="s">
        <v>9174</v>
      </c>
      <c r="L3698" s="476">
        <v>32880.449999999997</v>
      </c>
      <c r="M3698" s="477">
        <f t="shared" si="58"/>
        <v>39.456539999999997</v>
      </c>
      <c r="N3698" s="447">
        <v>8.5999999999999993E-2</v>
      </c>
      <c r="O3698" s="750"/>
      <c r="P3698" s="1033"/>
      <c r="Q3698" s="882"/>
      <c r="R3698" s="481"/>
      <c r="S3698" s="482"/>
      <c r="T3698" s="480"/>
      <c r="U3698" s="425"/>
      <c r="V3698" s="493"/>
      <c r="W3698" s="21"/>
    </row>
    <row r="3699" spans="1:23" ht="25.5" customHeight="1" outlineLevel="1">
      <c r="A3699" s="425"/>
      <c r="B3699" s="489">
        <f t="shared" si="59"/>
        <v>3692</v>
      </c>
      <c r="C3699" s="490"/>
      <c r="D3699" s="203" t="s">
        <v>519</v>
      </c>
      <c r="E3699" s="202" t="s">
        <v>8574</v>
      </c>
      <c r="F3699" s="692" t="s">
        <v>5212</v>
      </c>
      <c r="G3699" s="695" t="s">
        <v>8567</v>
      </c>
      <c r="H3699" s="695">
        <v>50</v>
      </c>
      <c r="I3699" s="689">
        <v>0.22500000000000001</v>
      </c>
      <c r="J3699" s="689">
        <v>8</v>
      </c>
      <c r="K3699" s="1043" t="s">
        <v>9174</v>
      </c>
      <c r="L3699" s="476">
        <v>42920.29</v>
      </c>
      <c r="M3699" s="477">
        <f t="shared" si="58"/>
        <v>51.504348</v>
      </c>
      <c r="N3699" s="447">
        <v>8.5999999999999993E-2</v>
      </c>
      <c r="O3699" s="750"/>
      <c r="P3699" s="1033"/>
      <c r="Q3699" s="882"/>
      <c r="R3699" s="481"/>
      <c r="S3699" s="482"/>
      <c r="T3699" s="480"/>
      <c r="U3699" s="425"/>
      <c r="V3699" s="493"/>
      <c r="W3699" s="21"/>
    </row>
    <row r="3700" spans="1:23" ht="25.5" customHeight="1" outlineLevel="1">
      <c r="A3700" s="425"/>
      <c r="B3700" s="489">
        <f t="shared" si="59"/>
        <v>3693</v>
      </c>
      <c r="C3700" s="490"/>
      <c r="D3700" s="203" t="s">
        <v>520</v>
      </c>
      <c r="E3700" s="202" t="s">
        <v>521</v>
      </c>
      <c r="F3700" s="692" t="s">
        <v>5213</v>
      </c>
      <c r="G3700" s="695" t="s">
        <v>8567</v>
      </c>
      <c r="H3700" s="695">
        <v>50</v>
      </c>
      <c r="I3700" s="689">
        <v>0.30499999999999999</v>
      </c>
      <c r="J3700" s="689">
        <v>12</v>
      </c>
      <c r="K3700" s="1043" t="s">
        <v>9174</v>
      </c>
      <c r="L3700" s="476">
        <v>59639.99</v>
      </c>
      <c r="M3700" s="477">
        <f t="shared" si="58"/>
        <v>71.567988</v>
      </c>
      <c r="N3700" s="447">
        <v>8.5999999999999993E-2</v>
      </c>
      <c r="O3700" s="750"/>
      <c r="P3700" s="1033"/>
      <c r="Q3700" s="882"/>
      <c r="R3700" s="481"/>
      <c r="S3700" s="482"/>
      <c r="T3700" s="480"/>
      <c r="U3700" s="425"/>
      <c r="V3700" s="493"/>
      <c r="W3700" s="21"/>
    </row>
    <row r="3701" spans="1:23" ht="25.5" customHeight="1" outlineLevel="1">
      <c r="A3701" s="425"/>
      <c r="B3701" s="489">
        <f t="shared" si="59"/>
        <v>3694</v>
      </c>
      <c r="C3701" s="490"/>
      <c r="D3701" s="203" t="s">
        <v>522</v>
      </c>
      <c r="E3701" s="202" t="s">
        <v>8575</v>
      </c>
      <c r="F3701" s="692" t="s">
        <v>5214</v>
      </c>
      <c r="G3701" s="695" t="s">
        <v>8567</v>
      </c>
      <c r="H3701" s="695">
        <v>50</v>
      </c>
      <c r="I3701" s="689">
        <v>0.40600000000000003</v>
      </c>
      <c r="J3701" s="689">
        <v>14.2</v>
      </c>
      <c r="K3701" s="1043" t="s">
        <v>9174</v>
      </c>
      <c r="L3701" s="476">
        <v>75334.720000000001</v>
      </c>
      <c r="M3701" s="477">
        <f t="shared" si="58"/>
        <v>90.401663999999997</v>
      </c>
      <c r="N3701" s="447">
        <v>8.5999999999999993E-2</v>
      </c>
      <c r="O3701" s="750"/>
      <c r="P3701" s="1033"/>
      <c r="Q3701" s="882"/>
      <c r="R3701" s="481"/>
      <c r="S3701" s="482"/>
      <c r="T3701" s="480"/>
      <c r="U3701" s="425"/>
      <c r="V3701" s="493"/>
      <c r="W3701" s="21"/>
    </row>
    <row r="3702" spans="1:23" ht="25.5" customHeight="1" outlineLevel="1">
      <c r="A3702" s="425"/>
      <c r="B3702" s="489">
        <f t="shared" si="59"/>
        <v>3695</v>
      </c>
      <c r="C3702" s="490"/>
      <c r="D3702" s="203" t="s">
        <v>523</v>
      </c>
      <c r="E3702" s="202" t="s">
        <v>524</v>
      </c>
      <c r="F3702" s="692" t="s">
        <v>5215</v>
      </c>
      <c r="G3702" s="695" t="s">
        <v>8567</v>
      </c>
      <c r="H3702" s="695">
        <v>50</v>
      </c>
      <c r="I3702" s="689">
        <v>0.5071</v>
      </c>
      <c r="J3702" s="689">
        <v>20.18</v>
      </c>
      <c r="K3702" s="1043" t="s">
        <v>9174</v>
      </c>
      <c r="L3702" s="476">
        <v>97739.76</v>
      </c>
      <c r="M3702" s="477">
        <f t="shared" si="58"/>
        <v>117.28771199999998</v>
      </c>
      <c r="N3702" s="447">
        <v>8.5999999999999993E-2</v>
      </c>
      <c r="O3702" s="750"/>
      <c r="P3702" s="1033"/>
      <c r="Q3702" s="882"/>
      <c r="R3702" s="481"/>
      <c r="S3702" s="482"/>
      <c r="T3702" s="480"/>
      <c r="U3702" s="425"/>
      <c r="V3702" s="493"/>
      <c r="W3702" s="21"/>
    </row>
    <row r="3703" spans="1:23" ht="25.5" customHeight="1" outlineLevel="1">
      <c r="A3703" s="425"/>
      <c r="B3703" s="489">
        <f t="shared" si="59"/>
        <v>3696</v>
      </c>
      <c r="C3703" s="490"/>
      <c r="D3703" s="203" t="s">
        <v>528</v>
      </c>
      <c r="E3703" s="202" t="s">
        <v>9024</v>
      </c>
      <c r="F3703" s="692" t="s">
        <v>5216</v>
      </c>
      <c r="G3703" s="695" t="s">
        <v>8567</v>
      </c>
      <c r="H3703" s="695">
        <v>50</v>
      </c>
      <c r="I3703" s="689">
        <v>0.91200000000000003</v>
      </c>
      <c r="J3703" s="689">
        <v>58</v>
      </c>
      <c r="K3703" s="1043" t="s">
        <v>9174</v>
      </c>
      <c r="L3703" s="476">
        <v>0</v>
      </c>
      <c r="M3703" s="477">
        <f t="shared" si="58"/>
        <v>0</v>
      </c>
      <c r="N3703" s="666" t="s">
        <v>8473</v>
      </c>
      <c r="O3703" s="1019"/>
      <c r="P3703" s="1033"/>
      <c r="Q3703" s="882"/>
      <c r="R3703" s="481"/>
      <c r="S3703" s="482"/>
      <c r="T3703" s="480"/>
      <c r="U3703" s="425"/>
      <c r="V3703" s="493"/>
      <c r="W3703" s="21"/>
    </row>
    <row r="3704" spans="1:23" ht="25.5" customHeight="1" outlineLevel="1">
      <c r="A3704" s="425"/>
      <c r="B3704" s="489">
        <f t="shared" si="59"/>
        <v>3697</v>
      </c>
      <c r="C3704" s="490"/>
      <c r="D3704" s="203" t="s">
        <v>529</v>
      </c>
      <c r="E3704" s="202" t="s">
        <v>530</v>
      </c>
      <c r="F3704" s="692" t="s">
        <v>5218</v>
      </c>
      <c r="G3704" s="695" t="s">
        <v>8567</v>
      </c>
      <c r="H3704" s="695">
        <v>25</v>
      </c>
      <c r="I3704" s="689">
        <v>1.323</v>
      </c>
      <c r="J3704" s="689">
        <v>80</v>
      </c>
      <c r="K3704" s="1043" t="s">
        <v>9174</v>
      </c>
      <c r="L3704" s="476">
        <v>0</v>
      </c>
      <c r="M3704" s="477">
        <f t="shared" si="58"/>
        <v>0</v>
      </c>
      <c r="N3704" s="666" t="s">
        <v>8473</v>
      </c>
      <c r="O3704" s="1019"/>
      <c r="P3704" s="1033"/>
      <c r="Q3704" s="882"/>
      <c r="R3704" s="481"/>
      <c r="S3704" s="482"/>
      <c r="T3704" s="480"/>
      <c r="U3704" s="425"/>
      <c r="V3704" s="493"/>
      <c r="W3704" s="21"/>
    </row>
    <row r="3705" spans="1:23" ht="25.5" customHeight="1" outlineLevel="1">
      <c r="A3705" s="425"/>
      <c r="B3705" s="489">
        <f t="shared" si="59"/>
        <v>3698</v>
      </c>
      <c r="C3705" s="468"/>
      <c r="D3705" s="203" t="s">
        <v>532</v>
      </c>
      <c r="E3705" s="202" t="s">
        <v>533</v>
      </c>
      <c r="F3705" s="692" t="s">
        <v>5217</v>
      </c>
      <c r="G3705" s="695" t="s">
        <v>8567</v>
      </c>
      <c r="H3705" s="695">
        <v>50</v>
      </c>
      <c r="I3705" s="689">
        <v>0.1144</v>
      </c>
      <c r="J3705" s="689">
        <v>2.8</v>
      </c>
      <c r="K3705" s="1043" t="s">
        <v>9174</v>
      </c>
      <c r="L3705" s="476">
        <v>19201.47</v>
      </c>
      <c r="M3705" s="477">
        <f t="shared" si="58"/>
        <v>23.041764000000001</v>
      </c>
      <c r="N3705" s="447">
        <v>0.108</v>
      </c>
      <c r="O3705" s="750"/>
      <c r="P3705" s="1033"/>
      <c r="Q3705" s="882"/>
      <c r="R3705" s="481"/>
      <c r="S3705" s="482"/>
      <c r="T3705" s="480"/>
      <c r="U3705" s="425"/>
      <c r="V3705" s="661"/>
    </row>
    <row r="3706" spans="1:23" ht="25.5" customHeight="1" outlineLevel="1">
      <c r="A3706" s="425"/>
      <c r="B3706" s="489">
        <f t="shared" si="59"/>
        <v>3699</v>
      </c>
      <c r="C3706" s="468"/>
      <c r="D3706" s="203" t="s">
        <v>534</v>
      </c>
      <c r="E3706" s="202" t="s">
        <v>535</v>
      </c>
      <c r="F3706" s="692" t="s">
        <v>5219</v>
      </c>
      <c r="G3706" s="695" t="s">
        <v>8567</v>
      </c>
      <c r="H3706" s="695">
        <v>50</v>
      </c>
      <c r="I3706" s="689">
        <v>0.16300000000000001</v>
      </c>
      <c r="J3706" s="689">
        <v>4</v>
      </c>
      <c r="K3706" s="1043" t="s">
        <v>9174</v>
      </c>
      <c r="L3706" s="476">
        <v>24663.69</v>
      </c>
      <c r="M3706" s="477">
        <f t="shared" si="58"/>
        <v>29.596427999999996</v>
      </c>
      <c r="N3706" s="447">
        <v>0.108</v>
      </c>
      <c r="O3706" s="750"/>
      <c r="P3706" s="1033"/>
      <c r="Q3706" s="882"/>
      <c r="R3706" s="481"/>
      <c r="S3706" s="482"/>
      <c r="T3706" s="480"/>
      <c r="U3706" s="425"/>
      <c r="V3706" s="661"/>
      <c r="W3706" s="21"/>
    </row>
    <row r="3707" spans="1:23" ht="25.5" customHeight="1" outlineLevel="1">
      <c r="A3707" s="425"/>
      <c r="B3707" s="489">
        <f t="shared" si="59"/>
        <v>3700</v>
      </c>
      <c r="C3707" s="468"/>
      <c r="D3707" s="203" t="s">
        <v>536</v>
      </c>
      <c r="E3707" s="202" t="s">
        <v>5113</v>
      </c>
      <c r="F3707" s="692" t="s">
        <v>5220</v>
      </c>
      <c r="G3707" s="695" t="s">
        <v>8567</v>
      </c>
      <c r="H3707" s="695">
        <v>50</v>
      </c>
      <c r="I3707" s="689">
        <v>0.22500000000000001</v>
      </c>
      <c r="J3707" s="689">
        <v>8</v>
      </c>
      <c r="K3707" s="1043" t="s">
        <v>9174</v>
      </c>
      <c r="L3707" s="476">
        <v>31278.14</v>
      </c>
      <c r="M3707" s="477">
        <f t="shared" si="58"/>
        <v>37.533768000000002</v>
      </c>
      <c r="N3707" s="447">
        <v>0.108</v>
      </c>
      <c r="O3707" s="750"/>
      <c r="P3707" s="1033"/>
      <c r="Q3707" s="882"/>
      <c r="R3707" s="481"/>
      <c r="S3707" s="482"/>
      <c r="T3707" s="480"/>
      <c r="U3707" s="425"/>
      <c r="V3707" s="661"/>
      <c r="W3707" s="21"/>
    </row>
    <row r="3708" spans="1:23" ht="25.5" customHeight="1" outlineLevel="1">
      <c r="A3708" s="425"/>
      <c r="B3708" s="489">
        <f t="shared" si="59"/>
        <v>3701</v>
      </c>
      <c r="C3708" s="468"/>
      <c r="D3708" s="203" t="s">
        <v>538</v>
      </c>
      <c r="E3708" s="202" t="s">
        <v>539</v>
      </c>
      <c r="F3708" s="692" t="s">
        <v>5221</v>
      </c>
      <c r="G3708" s="695" t="s">
        <v>8567</v>
      </c>
      <c r="H3708" s="695">
        <v>50</v>
      </c>
      <c r="I3708" s="689">
        <v>0.30499999999999999</v>
      </c>
      <c r="J3708" s="689">
        <v>12</v>
      </c>
      <c r="K3708" s="1043" t="s">
        <v>9174</v>
      </c>
      <c r="L3708" s="476">
        <v>42576.18</v>
      </c>
      <c r="M3708" s="477">
        <f t="shared" si="58"/>
        <v>51.091416000000002</v>
      </c>
      <c r="N3708" s="447">
        <v>0.108</v>
      </c>
      <c r="O3708" s="750"/>
      <c r="P3708" s="1033"/>
      <c r="Q3708" s="882"/>
      <c r="R3708" s="481"/>
      <c r="S3708" s="482"/>
      <c r="T3708" s="480"/>
      <c r="U3708" s="425"/>
      <c r="V3708" s="661"/>
      <c r="W3708" s="21"/>
    </row>
    <row r="3709" spans="1:23" ht="25.5" customHeight="1" outlineLevel="1">
      <c r="A3709" s="425"/>
      <c r="B3709" s="489">
        <f t="shared" si="59"/>
        <v>3702</v>
      </c>
      <c r="C3709" s="468"/>
      <c r="D3709" s="203" t="s">
        <v>540</v>
      </c>
      <c r="E3709" s="202" t="s">
        <v>5114</v>
      </c>
      <c r="F3709" s="692" t="s">
        <v>5222</v>
      </c>
      <c r="G3709" s="695" t="s">
        <v>8567</v>
      </c>
      <c r="H3709" s="695">
        <v>50</v>
      </c>
      <c r="I3709" s="689">
        <v>0.40600000000000003</v>
      </c>
      <c r="J3709" s="689">
        <v>14.2</v>
      </c>
      <c r="K3709" s="1043" t="s">
        <v>9174</v>
      </c>
      <c r="L3709" s="476">
        <v>54025.87</v>
      </c>
      <c r="M3709" s="477">
        <f t="shared" si="58"/>
        <v>64.831044000000006</v>
      </c>
      <c r="N3709" s="447">
        <v>0.108</v>
      </c>
      <c r="O3709" s="750"/>
      <c r="P3709" s="1033"/>
      <c r="Q3709" s="882"/>
      <c r="R3709" s="481"/>
      <c r="S3709" s="482"/>
      <c r="T3709" s="480"/>
      <c r="U3709" s="425"/>
      <c r="V3709" s="661"/>
      <c r="W3709" s="21"/>
    </row>
    <row r="3710" spans="1:23" ht="25.5" customHeight="1" outlineLevel="1">
      <c r="A3710" s="425"/>
      <c r="B3710" s="489">
        <f t="shared" si="59"/>
        <v>3703</v>
      </c>
      <c r="C3710" s="468"/>
      <c r="D3710" s="203" t="s">
        <v>542</v>
      </c>
      <c r="E3710" s="202" t="s">
        <v>543</v>
      </c>
      <c r="F3710" s="692" t="s">
        <v>5223</v>
      </c>
      <c r="G3710" s="695" t="s">
        <v>8567</v>
      </c>
      <c r="H3710" s="695">
        <v>50</v>
      </c>
      <c r="I3710" s="689">
        <v>0.5071</v>
      </c>
      <c r="J3710" s="689">
        <v>20.18</v>
      </c>
      <c r="K3710" s="1043" t="s">
        <v>9174</v>
      </c>
      <c r="L3710" s="476">
        <v>70100.94</v>
      </c>
      <c r="M3710" s="477">
        <f t="shared" si="58"/>
        <v>84.121128000000013</v>
      </c>
      <c r="N3710" s="447">
        <v>0.108</v>
      </c>
      <c r="O3710" s="750"/>
      <c r="P3710" s="1033"/>
      <c r="Q3710" s="882"/>
      <c r="R3710" s="481"/>
      <c r="S3710" s="482"/>
      <c r="T3710" s="480"/>
      <c r="U3710" s="425"/>
      <c r="V3710" s="661"/>
      <c r="W3710" s="21"/>
    </row>
    <row r="3711" spans="1:23" ht="25.5" customHeight="1" outlineLevel="1">
      <c r="A3711" s="425"/>
      <c r="B3711" s="489">
        <f t="shared" si="59"/>
        <v>3704</v>
      </c>
      <c r="C3711" s="468"/>
      <c r="D3711" s="203" t="s">
        <v>544</v>
      </c>
      <c r="E3711" s="202" t="s">
        <v>5115</v>
      </c>
      <c r="F3711" s="692" t="s">
        <v>5224</v>
      </c>
      <c r="G3711" s="695" t="s">
        <v>8567</v>
      </c>
      <c r="H3711" s="695">
        <v>50</v>
      </c>
      <c r="I3711" s="689">
        <v>0.91200000000000003</v>
      </c>
      <c r="J3711" s="689">
        <v>58</v>
      </c>
      <c r="K3711" s="1043" t="s">
        <v>9174</v>
      </c>
      <c r="L3711" s="476">
        <v>132657.21</v>
      </c>
      <c r="M3711" s="477">
        <f t="shared" si="58"/>
        <v>159.18865199999999</v>
      </c>
      <c r="N3711" s="447">
        <v>0.108</v>
      </c>
      <c r="O3711" s="750"/>
      <c r="P3711" s="1033"/>
      <c r="Q3711" s="882"/>
      <c r="R3711" s="481"/>
      <c r="S3711" s="482"/>
      <c r="T3711" s="480"/>
      <c r="U3711" s="425"/>
      <c r="V3711" s="661"/>
      <c r="W3711" s="21"/>
    </row>
    <row r="3712" spans="1:23" ht="25.5" customHeight="1" outlineLevel="1">
      <c r="A3712" s="425"/>
      <c r="B3712" s="489">
        <f t="shared" si="59"/>
        <v>3705</v>
      </c>
      <c r="C3712" s="468"/>
      <c r="D3712" s="203" t="s">
        <v>546</v>
      </c>
      <c r="E3712" s="202" t="s">
        <v>547</v>
      </c>
      <c r="F3712" s="692" t="s">
        <v>5225</v>
      </c>
      <c r="G3712" s="695" t="s">
        <v>8567</v>
      </c>
      <c r="H3712" s="695">
        <v>25</v>
      </c>
      <c r="I3712" s="689">
        <v>1.323</v>
      </c>
      <c r="J3712" s="689">
        <v>80</v>
      </c>
      <c r="K3712" s="1043" t="s">
        <v>9174</v>
      </c>
      <c r="L3712" s="476">
        <v>188787.25</v>
      </c>
      <c r="M3712" s="477">
        <f t="shared" si="58"/>
        <v>226.54470000000001</v>
      </c>
      <c r="N3712" s="447">
        <v>0.108</v>
      </c>
      <c r="O3712" s="750"/>
      <c r="P3712" s="1033"/>
      <c r="Q3712" s="882"/>
      <c r="R3712" s="481"/>
      <c r="S3712" s="482"/>
      <c r="T3712" s="480"/>
      <c r="U3712" s="425"/>
      <c r="V3712" s="661"/>
      <c r="W3712" s="21"/>
    </row>
    <row r="3713" spans="1:23" ht="25.5" customHeight="1" outlineLevel="1">
      <c r="A3713" s="425"/>
      <c r="B3713" s="489">
        <f t="shared" si="59"/>
        <v>3706</v>
      </c>
      <c r="C3713" s="468"/>
      <c r="D3713" s="203" t="s">
        <v>549</v>
      </c>
      <c r="E3713" s="202" t="s">
        <v>5116</v>
      </c>
      <c r="F3713" s="692" t="s">
        <v>5226</v>
      </c>
      <c r="G3713" s="695" t="s">
        <v>8567</v>
      </c>
      <c r="H3713" s="695">
        <v>50</v>
      </c>
      <c r="I3713" s="689">
        <v>0.1144</v>
      </c>
      <c r="J3713" s="689">
        <v>2.8</v>
      </c>
      <c r="K3713" s="1043" t="s">
        <v>9174</v>
      </c>
      <c r="L3713" s="476">
        <v>22206.07</v>
      </c>
      <c r="M3713" s="477">
        <f t="shared" si="58"/>
        <v>26.647283999999999</v>
      </c>
      <c r="N3713" s="447">
        <v>0.108</v>
      </c>
      <c r="O3713" s="750"/>
      <c r="P3713" s="1033"/>
      <c r="Q3713" s="882"/>
      <c r="R3713" s="481"/>
      <c r="S3713" s="482"/>
      <c r="T3713" s="480"/>
      <c r="U3713" s="425"/>
      <c r="V3713" s="661"/>
    </row>
    <row r="3714" spans="1:23" ht="25.5" customHeight="1" outlineLevel="1">
      <c r="A3714" s="425"/>
      <c r="B3714" s="489">
        <f t="shared" si="59"/>
        <v>3707</v>
      </c>
      <c r="C3714" s="468"/>
      <c r="D3714" s="203" t="s">
        <v>551</v>
      </c>
      <c r="E3714" s="202" t="s">
        <v>5117</v>
      </c>
      <c r="F3714" s="692" t="s">
        <v>5227</v>
      </c>
      <c r="G3714" s="695" t="s">
        <v>8567</v>
      </c>
      <c r="H3714" s="695">
        <v>50</v>
      </c>
      <c r="I3714" s="689">
        <v>0.16300000000000001</v>
      </c>
      <c r="J3714" s="689">
        <v>4</v>
      </c>
      <c r="K3714" s="1043" t="s">
        <v>9174</v>
      </c>
      <c r="L3714" s="476">
        <v>26759.72</v>
      </c>
      <c r="M3714" s="477">
        <f t="shared" si="58"/>
        <v>32.111663999999998</v>
      </c>
      <c r="N3714" s="447">
        <v>0.108</v>
      </c>
      <c r="O3714" s="750"/>
      <c r="P3714" s="1033"/>
      <c r="Q3714" s="882"/>
      <c r="R3714" s="481"/>
      <c r="S3714" s="482"/>
      <c r="T3714" s="480"/>
      <c r="U3714" s="425"/>
      <c r="V3714" s="661"/>
    </row>
    <row r="3715" spans="1:23" ht="25.5" customHeight="1" outlineLevel="1">
      <c r="A3715" s="425"/>
      <c r="B3715" s="489">
        <f t="shared" si="59"/>
        <v>3708</v>
      </c>
      <c r="C3715" s="468"/>
      <c r="D3715" s="203" t="s">
        <v>553</v>
      </c>
      <c r="E3715" s="202" t="s">
        <v>5118</v>
      </c>
      <c r="F3715" s="692" t="s">
        <v>5228</v>
      </c>
      <c r="G3715" s="695" t="s">
        <v>8567</v>
      </c>
      <c r="H3715" s="695">
        <v>50</v>
      </c>
      <c r="I3715" s="689">
        <v>0.22500000000000001</v>
      </c>
      <c r="J3715" s="689">
        <v>8</v>
      </c>
      <c r="K3715" s="1043" t="s">
        <v>9174</v>
      </c>
      <c r="L3715" s="476">
        <v>35126.11</v>
      </c>
      <c r="M3715" s="477">
        <f t="shared" si="58"/>
        <v>42.151331999999996</v>
      </c>
      <c r="N3715" s="447">
        <v>0.108</v>
      </c>
      <c r="O3715" s="750"/>
      <c r="P3715" s="1033"/>
      <c r="Q3715" s="882"/>
      <c r="R3715" s="481"/>
      <c r="S3715" s="482"/>
      <c r="T3715" s="480"/>
      <c r="U3715" s="425"/>
      <c r="V3715" s="661"/>
    </row>
    <row r="3716" spans="1:23" ht="25.5" customHeight="1" outlineLevel="1">
      <c r="A3716" s="425"/>
      <c r="B3716" s="489">
        <f t="shared" si="59"/>
        <v>3709</v>
      </c>
      <c r="C3716" s="468"/>
      <c r="D3716" s="203" t="s">
        <v>555</v>
      </c>
      <c r="E3716" s="202" t="s">
        <v>556</v>
      </c>
      <c r="F3716" s="692" t="s">
        <v>5229</v>
      </c>
      <c r="G3716" s="695" t="s">
        <v>8567</v>
      </c>
      <c r="H3716" s="695">
        <v>50</v>
      </c>
      <c r="I3716" s="689">
        <v>0.30499999999999999</v>
      </c>
      <c r="J3716" s="689">
        <v>12</v>
      </c>
      <c r="K3716" s="1043" t="s">
        <v>9174</v>
      </c>
      <c r="L3716" s="476">
        <v>48219.44</v>
      </c>
      <c r="M3716" s="477">
        <f t="shared" si="58"/>
        <v>57.863328000000003</v>
      </c>
      <c r="N3716" s="447">
        <v>0.108</v>
      </c>
      <c r="O3716" s="750"/>
      <c r="P3716" s="1033"/>
      <c r="Q3716" s="882"/>
      <c r="R3716" s="481"/>
      <c r="S3716" s="482"/>
      <c r="T3716" s="480"/>
      <c r="U3716" s="425"/>
      <c r="V3716" s="661"/>
    </row>
    <row r="3717" spans="1:23" ht="25.5" customHeight="1" outlineLevel="1">
      <c r="A3717" s="425"/>
      <c r="B3717" s="489">
        <f t="shared" si="59"/>
        <v>3710</v>
      </c>
      <c r="C3717" s="468"/>
      <c r="D3717" s="203" t="s">
        <v>557</v>
      </c>
      <c r="E3717" s="202" t="s">
        <v>5119</v>
      </c>
      <c r="F3717" s="692" t="s">
        <v>5230</v>
      </c>
      <c r="G3717" s="695" t="s">
        <v>8567</v>
      </c>
      <c r="H3717" s="695">
        <v>50</v>
      </c>
      <c r="I3717" s="689">
        <v>0.40600000000000003</v>
      </c>
      <c r="J3717" s="689">
        <v>14.2</v>
      </c>
      <c r="K3717" s="1043" t="s">
        <v>9174</v>
      </c>
      <c r="L3717" s="476">
        <v>61121.35</v>
      </c>
      <c r="M3717" s="477">
        <f t="shared" si="58"/>
        <v>73.345619999999997</v>
      </c>
      <c r="N3717" s="447">
        <v>0.108</v>
      </c>
      <c r="O3717" s="750"/>
      <c r="P3717" s="1033"/>
      <c r="Q3717" s="882"/>
      <c r="R3717" s="481"/>
      <c r="S3717" s="482"/>
      <c r="T3717" s="480"/>
      <c r="U3717" s="425"/>
      <c r="V3717" s="661"/>
    </row>
    <row r="3718" spans="1:23" ht="25.5" customHeight="1" outlineLevel="1">
      <c r="A3718" s="425"/>
      <c r="B3718" s="489">
        <f t="shared" si="59"/>
        <v>3711</v>
      </c>
      <c r="C3718" s="468"/>
      <c r="D3718" s="203" t="s">
        <v>559</v>
      </c>
      <c r="E3718" s="202" t="s">
        <v>5120</v>
      </c>
      <c r="F3718" s="692" t="s">
        <v>5231</v>
      </c>
      <c r="G3718" s="695" t="s">
        <v>8567</v>
      </c>
      <c r="H3718" s="695">
        <v>50</v>
      </c>
      <c r="I3718" s="689">
        <v>0.5071</v>
      </c>
      <c r="J3718" s="689">
        <v>20.18</v>
      </c>
      <c r="K3718" s="1043" t="s">
        <v>9174</v>
      </c>
      <c r="L3718" s="476">
        <v>80608.2</v>
      </c>
      <c r="M3718" s="477">
        <f t="shared" si="58"/>
        <v>96.729839999999996</v>
      </c>
      <c r="N3718" s="447">
        <v>0.108</v>
      </c>
      <c r="O3718" s="750"/>
      <c r="P3718" s="1033"/>
      <c r="Q3718" s="882"/>
      <c r="R3718" s="481"/>
      <c r="S3718" s="482"/>
      <c r="T3718" s="480"/>
      <c r="U3718" s="425"/>
      <c r="V3718" s="661"/>
    </row>
    <row r="3719" spans="1:23" ht="25.5" customHeight="1" outlineLevel="1">
      <c r="A3719" s="425"/>
      <c r="B3719" s="489">
        <f t="shared" si="59"/>
        <v>3712</v>
      </c>
      <c r="C3719" s="468"/>
      <c r="D3719" s="203" t="s">
        <v>561</v>
      </c>
      <c r="E3719" s="202" t="s">
        <v>5121</v>
      </c>
      <c r="F3719" s="692" t="s">
        <v>5232</v>
      </c>
      <c r="G3719" s="695" t="s">
        <v>8567</v>
      </c>
      <c r="H3719" s="695">
        <v>50</v>
      </c>
      <c r="I3719" s="689">
        <v>0.91200000000000003</v>
      </c>
      <c r="J3719" s="689">
        <v>58</v>
      </c>
      <c r="K3719" s="1043" t="s">
        <v>9174</v>
      </c>
      <c r="L3719" s="476">
        <v>156660.54</v>
      </c>
      <c r="M3719" s="477">
        <f t="shared" si="58"/>
        <v>187.992648</v>
      </c>
      <c r="N3719" s="447">
        <v>0.108</v>
      </c>
      <c r="O3719" s="750"/>
      <c r="P3719" s="1033"/>
      <c r="Q3719" s="882"/>
      <c r="R3719" s="481"/>
      <c r="S3719" s="482"/>
      <c r="T3719" s="480"/>
      <c r="U3719" s="425"/>
      <c r="V3719" s="661"/>
    </row>
    <row r="3720" spans="1:23" ht="25.5" customHeight="1" outlineLevel="1" thickBot="1">
      <c r="A3720" s="425"/>
      <c r="B3720" s="489">
        <f t="shared" si="59"/>
        <v>3713</v>
      </c>
      <c r="C3720" s="488"/>
      <c r="D3720" s="205" t="s">
        <v>563</v>
      </c>
      <c r="E3720" s="206" t="s">
        <v>9025</v>
      </c>
      <c r="F3720" s="558" t="s">
        <v>5233</v>
      </c>
      <c r="G3720" s="694" t="s">
        <v>8567</v>
      </c>
      <c r="H3720" s="722">
        <v>25</v>
      </c>
      <c r="I3720" s="691">
        <v>1.323</v>
      </c>
      <c r="J3720" s="691">
        <v>80</v>
      </c>
      <c r="K3720" s="1044" t="s">
        <v>9174</v>
      </c>
      <c r="L3720" s="494">
        <v>202621.18</v>
      </c>
      <c r="M3720" s="484">
        <f t="shared" si="58"/>
        <v>243.14541599999995</v>
      </c>
      <c r="N3720" s="447">
        <v>0.108</v>
      </c>
      <c r="O3720" s="750"/>
      <c r="P3720" s="1033"/>
      <c r="Q3720" s="882"/>
      <c r="R3720" s="481"/>
      <c r="S3720" s="482"/>
      <c r="T3720" s="480"/>
      <c r="U3720" s="425"/>
      <c r="V3720" s="661"/>
    </row>
    <row r="3721" spans="1:23" ht="25.5" customHeight="1" outlineLevel="1">
      <c r="A3721" s="425"/>
      <c r="B3721" s="489">
        <f t="shared" si="59"/>
        <v>3714</v>
      </c>
      <c r="C3721" s="498"/>
      <c r="D3721" s="499">
        <v>4820080460022</v>
      </c>
      <c r="E3721" s="500" t="s">
        <v>1118</v>
      </c>
      <c r="F3721" s="308" t="s">
        <v>5176</v>
      </c>
      <c r="G3721" s="688" t="s">
        <v>8567</v>
      </c>
      <c r="H3721" s="688">
        <v>48</v>
      </c>
      <c r="I3721" s="689">
        <v>0.13700000000000001</v>
      </c>
      <c r="J3721" s="689">
        <v>0.48616880000000001</v>
      </c>
      <c r="K3721" s="1039" t="s">
        <v>9174</v>
      </c>
      <c r="L3721" s="501">
        <v>33667.470548052857</v>
      </c>
      <c r="M3721" s="502">
        <f t="shared" si="58"/>
        <v>40.400964657663422</v>
      </c>
      <c r="N3721" s="447">
        <v>8.6206896551724185E-2</v>
      </c>
      <c r="O3721" s="1050" t="s">
        <v>9171</v>
      </c>
      <c r="P3721" s="1033"/>
      <c r="Q3721" s="1033"/>
      <c r="R3721" s="475"/>
      <c r="S3721" s="438"/>
      <c r="T3721" s="425"/>
      <c r="U3721" s="425"/>
      <c r="V3721" s="493"/>
      <c r="W3721" s="21"/>
    </row>
    <row r="3722" spans="1:23" ht="25.5" customHeight="1" outlineLevel="1">
      <c r="A3722" s="425"/>
      <c r="B3722" s="489">
        <f t="shared" si="59"/>
        <v>3715</v>
      </c>
      <c r="C3722" s="498"/>
      <c r="D3722" s="503">
        <v>4820080460916</v>
      </c>
      <c r="E3722" s="504" t="s">
        <v>1209</v>
      </c>
      <c r="F3722" s="311" t="s">
        <v>5177</v>
      </c>
      <c r="G3722" s="688" t="s">
        <v>8567</v>
      </c>
      <c r="H3722" s="688">
        <v>50</v>
      </c>
      <c r="I3722" s="689">
        <v>0.13500000000000001</v>
      </c>
      <c r="J3722" s="689">
        <v>0.46672200000000003</v>
      </c>
      <c r="K3722" s="1039" t="s">
        <v>9174</v>
      </c>
      <c r="L3722" s="505">
        <v>34318.257849263944</v>
      </c>
      <c r="M3722" s="506">
        <f t="shared" si="58"/>
        <v>41.181909419116728</v>
      </c>
      <c r="N3722" s="447">
        <v>8.6206896551724102E-2</v>
      </c>
      <c r="O3722" s="1050" t="s">
        <v>9171</v>
      </c>
      <c r="P3722" s="1033"/>
      <c r="Q3722" s="1033"/>
      <c r="R3722" s="475"/>
      <c r="S3722" s="438"/>
      <c r="T3722" s="425"/>
      <c r="U3722" s="425"/>
      <c r="V3722" s="493"/>
      <c r="W3722" s="21"/>
    </row>
    <row r="3723" spans="1:23" ht="25.5" customHeight="1" outlineLevel="1">
      <c r="A3723" s="425"/>
      <c r="B3723" s="489">
        <f t="shared" si="59"/>
        <v>3716</v>
      </c>
      <c r="C3723" s="498"/>
      <c r="D3723" s="503">
        <v>4820080460046</v>
      </c>
      <c r="E3723" s="504" t="s">
        <v>1291</v>
      </c>
      <c r="F3723" s="311" t="s">
        <v>5178</v>
      </c>
      <c r="G3723" s="688" t="s">
        <v>8567</v>
      </c>
      <c r="H3723" s="688">
        <v>24</v>
      </c>
      <c r="I3723" s="689">
        <v>0.23</v>
      </c>
      <c r="J3723" s="689">
        <v>0.97233749999999997</v>
      </c>
      <c r="K3723" s="1039" t="s">
        <v>9174</v>
      </c>
      <c r="L3723" s="505">
        <v>55258.250016616134</v>
      </c>
      <c r="M3723" s="506">
        <f t="shared" si="58"/>
        <v>66.309900019939349</v>
      </c>
      <c r="N3723" s="447">
        <v>8.6206896551723977E-2</v>
      </c>
      <c r="O3723" s="1050" t="s">
        <v>9171</v>
      </c>
      <c r="P3723" s="1033"/>
      <c r="Q3723" s="1033"/>
      <c r="R3723" s="475"/>
      <c r="S3723" s="438"/>
      <c r="T3723" s="425"/>
      <c r="U3723" s="425"/>
      <c r="V3723" s="493"/>
      <c r="W3723" s="21"/>
    </row>
    <row r="3724" spans="1:23" ht="25.5" customHeight="1" outlineLevel="1">
      <c r="A3724" s="425"/>
      <c r="B3724" s="489">
        <f t="shared" si="59"/>
        <v>3717</v>
      </c>
      <c r="C3724" s="498"/>
      <c r="D3724" s="503">
        <v>4820080460060</v>
      </c>
      <c r="E3724" s="504" t="s">
        <v>1373</v>
      </c>
      <c r="F3724" s="311" t="s">
        <v>5179</v>
      </c>
      <c r="G3724" s="688" t="s">
        <v>8567</v>
      </c>
      <c r="H3724" s="688">
        <v>20</v>
      </c>
      <c r="I3724" s="689">
        <v>0.38500000000000001</v>
      </c>
      <c r="J3724" s="689">
        <v>2.0145225</v>
      </c>
      <c r="K3724" s="1039" t="s">
        <v>9174</v>
      </c>
      <c r="L3724" s="505">
        <v>89811.272621081735</v>
      </c>
      <c r="M3724" s="506">
        <f t="shared" si="58"/>
        <v>107.77352714529809</v>
      </c>
      <c r="N3724" s="447">
        <v>8.6206896551724074E-2</v>
      </c>
      <c r="O3724" s="1050" t="s">
        <v>9171</v>
      </c>
      <c r="P3724" s="1033"/>
      <c r="Q3724" s="1033"/>
      <c r="R3724" s="475"/>
      <c r="S3724" s="438"/>
      <c r="T3724" s="425"/>
      <c r="U3724" s="425"/>
      <c r="V3724" s="493"/>
      <c r="W3724" s="21"/>
    </row>
    <row r="3725" spans="1:23" ht="25.5" customHeight="1" outlineLevel="1" thickBot="1">
      <c r="A3725" s="425"/>
      <c r="B3725" s="489">
        <f t="shared" si="59"/>
        <v>3718</v>
      </c>
      <c r="C3725" s="488"/>
      <c r="D3725" s="507">
        <v>4820080460084</v>
      </c>
      <c r="E3725" s="508" t="s">
        <v>903</v>
      </c>
      <c r="F3725" s="509" t="s">
        <v>5180</v>
      </c>
      <c r="G3725" s="690" t="s">
        <v>8567</v>
      </c>
      <c r="H3725" s="720">
        <v>70</v>
      </c>
      <c r="I3725" s="691">
        <v>0.105</v>
      </c>
      <c r="J3725" s="691">
        <v>0.33337290000000003</v>
      </c>
      <c r="K3725" s="1040" t="s">
        <v>9174</v>
      </c>
      <c r="L3725" s="494">
        <v>26597.734448551721</v>
      </c>
      <c r="M3725" s="484">
        <f t="shared" si="58"/>
        <v>31.917281338262061</v>
      </c>
      <c r="N3725" s="447">
        <v>8.6206896551724074E-2</v>
      </c>
      <c r="O3725" s="1050" t="s">
        <v>9171</v>
      </c>
      <c r="P3725" s="1033"/>
      <c r="Q3725" s="1033"/>
      <c r="R3725" s="475"/>
      <c r="S3725" s="438"/>
      <c r="T3725" s="425"/>
      <c r="U3725" s="425"/>
      <c r="V3725" s="493"/>
      <c r="W3725" s="21"/>
    </row>
    <row r="3726" spans="1:23" ht="25.5" customHeight="1" outlineLevel="1">
      <c r="A3726" s="425"/>
      <c r="B3726" s="489">
        <f t="shared" si="59"/>
        <v>3719</v>
      </c>
      <c r="C3726" s="490"/>
      <c r="D3726" s="510" t="s">
        <v>1501</v>
      </c>
      <c r="E3726" s="500" t="s">
        <v>1500</v>
      </c>
      <c r="F3726" s="308" t="s">
        <v>5181</v>
      </c>
      <c r="G3726" s="688" t="s">
        <v>8567</v>
      </c>
      <c r="H3726" s="688">
        <v>48</v>
      </c>
      <c r="I3726" s="689">
        <v>0.13700000000000001</v>
      </c>
      <c r="J3726" s="689">
        <v>0.48616880000000001</v>
      </c>
      <c r="K3726" s="1039" t="s">
        <v>9174</v>
      </c>
      <c r="L3726" s="501">
        <v>36257.275974826152</v>
      </c>
      <c r="M3726" s="506">
        <f t="shared" si="58"/>
        <v>43.508731169791382</v>
      </c>
      <c r="N3726" s="447">
        <v>8.6206896551723977E-2</v>
      </c>
      <c r="O3726" s="708"/>
      <c r="P3726" s="1033"/>
      <c r="Q3726" s="882"/>
      <c r="R3726" s="475"/>
      <c r="S3726" s="438"/>
      <c r="T3726" s="425"/>
      <c r="U3726" s="425"/>
      <c r="V3726" s="493"/>
      <c r="W3726" s="21"/>
    </row>
    <row r="3727" spans="1:23" ht="25.5" customHeight="1" outlineLevel="1">
      <c r="A3727" s="425"/>
      <c r="B3727" s="489">
        <f t="shared" si="59"/>
        <v>3720</v>
      </c>
      <c r="C3727" s="468"/>
      <c r="D3727" s="511" t="s">
        <v>5122</v>
      </c>
      <c r="E3727" s="504" t="s">
        <v>5123</v>
      </c>
      <c r="F3727" s="311" t="s">
        <v>5182</v>
      </c>
      <c r="G3727" s="688" t="s">
        <v>8567</v>
      </c>
      <c r="H3727" s="688">
        <v>50</v>
      </c>
      <c r="I3727" s="689">
        <v>0.13500000000000001</v>
      </c>
      <c r="J3727" s="689">
        <v>0.46672200000000003</v>
      </c>
      <c r="K3727" s="1039" t="s">
        <v>9174</v>
      </c>
      <c r="L3727" s="505">
        <v>36958.123837668856</v>
      </c>
      <c r="M3727" s="477">
        <f t="shared" si="58"/>
        <v>44.349748605202628</v>
      </c>
      <c r="N3727" s="447">
        <v>8.6206896551724171E-2</v>
      </c>
      <c r="O3727" s="708"/>
      <c r="P3727" s="1033"/>
      <c r="Q3727" s="882"/>
      <c r="R3727" s="475"/>
      <c r="S3727" s="438"/>
      <c r="T3727" s="425"/>
      <c r="U3727" s="425"/>
      <c r="V3727" s="493"/>
      <c r="W3727" s="21"/>
    </row>
    <row r="3728" spans="1:23" ht="25.5" customHeight="1" outlineLevel="1">
      <c r="A3728" s="425"/>
      <c r="B3728" s="489">
        <f t="shared" si="59"/>
        <v>3721</v>
      </c>
      <c r="C3728" s="468"/>
      <c r="D3728" s="511" t="s">
        <v>1516</v>
      </c>
      <c r="E3728" s="504" t="s">
        <v>1515</v>
      </c>
      <c r="F3728" s="311" t="s">
        <v>5183</v>
      </c>
      <c r="G3728" s="688" t="s">
        <v>8567</v>
      </c>
      <c r="H3728" s="688">
        <v>24</v>
      </c>
      <c r="I3728" s="689">
        <v>0.23</v>
      </c>
      <c r="J3728" s="689">
        <v>0.97233749999999997</v>
      </c>
      <c r="K3728" s="1039" t="s">
        <v>9174</v>
      </c>
      <c r="L3728" s="505">
        <v>59508.884633278903</v>
      </c>
      <c r="M3728" s="477">
        <f t="shared" si="58"/>
        <v>71.410661559934681</v>
      </c>
      <c r="N3728" s="447">
        <v>8.6206896551723977E-2</v>
      </c>
      <c r="O3728" s="708"/>
      <c r="P3728" s="1033"/>
      <c r="Q3728" s="882"/>
      <c r="R3728" s="475"/>
      <c r="S3728" s="438"/>
      <c r="T3728" s="425"/>
      <c r="U3728" s="425"/>
      <c r="V3728" s="493"/>
      <c r="W3728" s="21"/>
    </row>
    <row r="3729" spans="1:23" ht="25.5" customHeight="1" outlineLevel="1">
      <c r="A3729" s="425"/>
      <c r="B3729" s="489">
        <f t="shared" si="59"/>
        <v>3722</v>
      </c>
      <c r="C3729" s="468"/>
      <c r="D3729" s="511" t="s">
        <v>1532</v>
      </c>
      <c r="E3729" s="504" t="s">
        <v>1531</v>
      </c>
      <c r="F3729" s="311" t="s">
        <v>5184</v>
      </c>
      <c r="G3729" s="688" t="s">
        <v>8567</v>
      </c>
      <c r="H3729" s="688">
        <v>20</v>
      </c>
      <c r="I3729" s="689">
        <v>0.38500000000000001</v>
      </c>
      <c r="J3729" s="689">
        <v>2.0145225</v>
      </c>
      <c r="K3729" s="1039" t="s">
        <v>9174</v>
      </c>
      <c r="L3729" s="505">
        <v>96719.832053472637</v>
      </c>
      <c r="M3729" s="477">
        <f t="shared" si="58"/>
        <v>116.06379846416716</v>
      </c>
      <c r="N3729" s="447">
        <v>8.6206896551724102E-2</v>
      </c>
      <c r="O3729" s="708"/>
      <c r="P3729" s="1033"/>
      <c r="Q3729" s="882"/>
      <c r="R3729" s="475"/>
      <c r="S3729" s="438"/>
      <c r="T3729" s="425"/>
      <c r="U3729" s="425"/>
      <c r="V3729" s="493"/>
      <c r="W3729" s="21"/>
    </row>
    <row r="3730" spans="1:23" ht="25.5" customHeight="1" outlineLevel="1" thickBot="1">
      <c r="A3730" s="425"/>
      <c r="B3730" s="489">
        <f t="shared" si="59"/>
        <v>3723</v>
      </c>
      <c r="C3730" s="488"/>
      <c r="D3730" s="507" t="s">
        <v>910</v>
      </c>
      <c r="E3730" s="508" t="s">
        <v>911</v>
      </c>
      <c r="F3730" s="509" t="s">
        <v>5185</v>
      </c>
      <c r="G3730" s="690" t="s">
        <v>8567</v>
      </c>
      <c r="H3730" s="720">
        <v>70</v>
      </c>
      <c r="I3730" s="691">
        <v>0.105</v>
      </c>
      <c r="J3730" s="691">
        <v>0.333729</v>
      </c>
      <c r="K3730" s="1040" t="s">
        <v>9174</v>
      </c>
      <c r="L3730" s="494">
        <v>28649.915435502542</v>
      </c>
      <c r="M3730" s="512">
        <f t="shared" si="58"/>
        <v>34.37989852260305</v>
      </c>
      <c r="N3730" s="447">
        <v>8.6206896551723908E-2</v>
      </c>
      <c r="O3730" s="708"/>
      <c r="P3730" s="1033"/>
      <c r="Q3730" s="882"/>
      <c r="R3730" s="475"/>
      <c r="S3730" s="438"/>
      <c r="T3730" s="425"/>
      <c r="U3730" s="425"/>
      <c r="V3730" s="493"/>
      <c r="W3730" s="21"/>
    </row>
    <row r="3731" spans="1:23" s="537" customFormat="1" ht="25.5" customHeight="1" outlineLevel="1">
      <c r="A3731" s="425"/>
      <c r="B3731" s="489">
        <f t="shared" si="59"/>
        <v>3724</v>
      </c>
      <c r="C3731" s="539"/>
      <c r="D3731" s="574">
        <v>4820080461012</v>
      </c>
      <c r="E3731" s="201" t="s">
        <v>5189</v>
      </c>
      <c r="F3731" s="311" t="s">
        <v>5186</v>
      </c>
      <c r="G3731" s="688" t="s">
        <v>8567</v>
      </c>
      <c r="H3731" s="688">
        <v>48</v>
      </c>
      <c r="I3731" s="689">
        <v>0.13700000000000001</v>
      </c>
      <c r="J3731" s="689">
        <v>0.48616880000000001</v>
      </c>
      <c r="K3731" s="1039" t="s">
        <v>9174</v>
      </c>
      <c r="L3731" s="501">
        <v>33667.470548052857</v>
      </c>
      <c r="M3731" s="477">
        <f t="shared" si="58"/>
        <v>40.400964657663422</v>
      </c>
      <c r="N3731" s="447">
        <v>8.6206896551724185E-2</v>
      </c>
      <c r="O3731" s="708"/>
      <c r="P3731" s="1033"/>
      <c r="Q3731" s="882"/>
      <c r="R3731" s="475"/>
      <c r="S3731" s="438"/>
      <c r="T3731" s="425"/>
      <c r="U3731" s="425"/>
      <c r="V3731" s="493"/>
      <c r="W3731" s="538"/>
    </row>
    <row r="3732" spans="1:23" s="537" customFormat="1" ht="25.5" customHeight="1" outlineLevel="1">
      <c r="A3732" s="425"/>
      <c r="B3732" s="489">
        <f t="shared" si="59"/>
        <v>3725</v>
      </c>
      <c r="C3732" s="539"/>
      <c r="D3732" s="574">
        <v>4820080461029</v>
      </c>
      <c r="E3732" s="202" t="s">
        <v>5190</v>
      </c>
      <c r="F3732" s="311" t="s">
        <v>5187</v>
      </c>
      <c r="G3732" s="688" t="s">
        <v>8567</v>
      </c>
      <c r="H3732" s="688">
        <v>24</v>
      </c>
      <c r="I3732" s="689">
        <v>0.23</v>
      </c>
      <c r="J3732" s="689">
        <v>0.97233749999999997</v>
      </c>
      <c r="K3732" s="1039" t="s">
        <v>9174</v>
      </c>
      <c r="L3732" s="505">
        <v>55258.250016616134</v>
      </c>
      <c r="M3732" s="477">
        <f t="shared" si="58"/>
        <v>66.309900019939349</v>
      </c>
      <c r="N3732" s="447">
        <v>8.6206896551723977E-2</v>
      </c>
      <c r="O3732" s="708"/>
      <c r="P3732" s="1033"/>
      <c r="Q3732" s="882"/>
      <c r="R3732" s="475"/>
      <c r="S3732" s="438"/>
      <c r="T3732" s="425"/>
      <c r="U3732" s="425"/>
      <c r="V3732" s="493"/>
      <c r="W3732" s="538"/>
    </row>
    <row r="3733" spans="1:23" s="537" customFormat="1" ht="25.5" customHeight="1" outlineLevel="1" thickBot="1">
      <c r="A3733" s="425"/>
      <c r="B3733" s="489">
        <f t="shared" si="59"/>
        <v>3726</v>
      </c>
      <c r="C3733" s="540"/>
      <c r="D3733" s="573">
        <v>4820080461036</v>
      </c>
      <c r="E3733" s="206" t="s">
        <v>5191</v>
      </c>
      <c r="F3733" s="541" t="s">
        <v>5188</v>
      </c>
      <c r="G3733" s="690" t="s">
        <v>8567</v>
      </c>
      <c r="H3733" s="690">
        <v>20</v>
      </c>
      <c r="I3733" s="691">
        <v>0.38500000000000001</v>
      </c>
      <c r="J3733" s="691">
        <v>2.1422500000000002</v>
      </c>
      <c r="K3733" s="1040" t="s">
        <v>9174</v>
      </c>
      <c r="L3733" s="542">
        <v>89811.272621081735</v>
      </c>
      <c r="M3733" s="630">
        <f t="shared" si="58"/>
        <v>107.77352714529809</v>
      </c>
      <c r="N3733" s="447">
        <v>8.6206896551724074E-2</v>
      </c>
      <c r="O3733" s="708"/>
      <c r="P3733" s="1033"/>
      <c r="Q3733" s="883"/>
      <c r="R3733" s="475"/>
      <c r="S3733" s="438"/>
      <c r="T3733" s="425"/>
      <c r="U3733" s="425"/>
      <c r="V3733" s="493"/>
      <c r="W3733" s="538"/>
    </row>
    <row r="3734" spans="1:23" s="718" customFormat="1" ht="30.75" customHeight="1" outlineLevel="1">
      <c r="A3734" s="425"/>
      <c r="B3734" s="489">
        <f t="shared" si="59"/>
        <v>3727</v>
      </c>
      <c r="C3734" s="539"/>
      <c r="D3734" s="724">
        <v>4820080461074</v>
      </c>
      <c r="E3734" s="725" t="s">
        <v>8577</v>
      </c>
      <c r="F3734" s="726" t="s">
        <v>8584</v>
      </c>
      <c r="G3734" s="732" t="s">
        <v>8567</v>
      </c>
      <c r="H3734" s="737">
        <v>50</v>
      </c>
      <c r="I3734" s="738">
        <v>4.5999999999999999E-2</v>
      </c>
      <c r="J3734" s="738">
        <v>0.8</v>
      </c>
      <c r="K3734" s="1045" t="s">
        <v>9174</v>
      </c>
      <c r="L3734" s="727">
        <v>8940.4478779840811</v>
      </c>
      <c r="M3734" s="506">
        <f t="shared" si="58"/>
        <v>10.728537453580897</v>
      </c>
      <c r="N3734" s="447">
        <v>0.26218087689187031</v>
      </c>
      <c r="O3734" s="708"/>
      <c r="P3734" s="1033"/>
      <c r="Q3734" s="883"/>
      <c r="R3734" s="475"/>
      <c r="S3734" s="438"/>
      <c r="T3734" s="425"/>
      <c r="U3734" s="425"/>
      <c r="V3734" s="493"/>
      <c r="W3734" s="719"/>
    </row>
    <row r="3735" spans="1:23" s="718" customFormat="1" ht="31.5" customHeight="1" outlineLevel="1">
      <c r="A3735" s="425"/>
      <c r="B3735" s="489">
        <f t="shared" si="59"/>
        <v>3728</v>
      </c>
      <c r="C3735" s="539"/>
      <c r="D3735" s="728">
        <v>4820080461043</v>
      </c>
      <c r="E3735" s="729" t="s">
        <v>8578</v>
      </c>
      <c r="F3735" s="726" t="s">
        <v>8585</v>
      </c>
      <c r="G3735" s="733" t="s">
        <v>8567</v>
      </c>
      <c r="H3735" s="695">
        <v>50</v>
      </c>
      <c r="I3735" s="734">
        <v>4.9000000000000002E-2</v>
      </c>
      <c r="J3735" s="734">
        <v>1</v>
      </c>
      <c r="K3735" s="1046" t="s">
        <v>9174</v>
      </c>
      <c r="L3735" s="727">
        <v>9432.8017241379312</v>
      </c>
      <c r="M3735" s="739">
        <f t="shared" si="58"/>
        <v>11.319362068965518</v>
      </c>
      <c r="N3735" s="447">
        <v>0.108</v>
      </c>
      <c r="O3735" s="708"/>
      <c r="P3735" s="1033"/>
      <c r="Q3735" s="883"/>
      <c r="R3735" s="475"/>
      <c r="S3735" s="438"/>
      <c r="T3735" s="425"/>
      <c r="U3735" s="425"/>
      <c r="V3735" s="493"/>
      <c r="W3735" s="719"/>
    </row>
    <row r="3736" spans="1:23" s="718" customFormat="1" ht="31.5" customHeight="1" outlineLevel="1">
      <c r="A3736" s="425"/>
      <c r="B3736" s="489">
        <f t="shared" si="59"/>
        <v>3729</v>
      </c>
      <c r="C3736" s="539"/>
      <c r="D3736" s="728">
        <v>4820080461050</v>
      </c>
      <c r="E3736" s="729" t="s">
        <v>8579</v>
      </c>
      <c r="F3736" s="726" t="s">
        <v>8586</v>
      </c>
      <c r="G3736" s="733" t="s">
        <v>8567</v>
      </c>
      <c r="H3736" s="695">
        <v>50</v>
      </c>
      <c r="I3736" s="734">
        <v>6.9000000000000006E-2</v>
      </c>
      <c r="J3736" s="734">
        <v>1.6</v>
      </c>
      <c r="K3736" s="1046" t="s">
        <v>9174</v>
      </c>
      <c r="L3736" s="727">
        <v>12793.103448275862</v>
      </c>
      <c r="M3736" s="739">
        <f t="shared" si="58"/>
        <v>15.351724137931035</v>
      </c>
      <c r="N3736" s="447">
        <v>8.6206896551724033E-2</v>
      </c>
      <c r="O3736" s="708"/>
      <c r="P3736" s="1033"/>
      <c r="Q3736" s="883"/>
      <c r="R3736" s="475"/>
      <c r="S3736" s="438"/>
      <c r="T3736" s="425"/>
      <c r="U3736" s="425"/>
      <c r="V3736" s="493"/>
      <c r="W3736" s="719"/>
    </row>
    <row r="3737" spans="1:23" s="718" customFormat="1" ht="31.5" customHeight="1" outlineLevel="1" thickBot="1">
      <c r="A3737" s="425"/>
      <c r="B3737" s="489">
        <f t="shared" si="59"/>
        <v>3730</v>
      </c>
      <c r="C3737" s="539"/>
      <c r="D3737" s="911">
        <v>4820080461067</v>
      </c>
      <c r="E3737" s="730" t="s">
        <v>330</v>
      </c>
      <c r="F3737" s="907" t="s">
        <v>8587</v>
      </c>
      <c r="G3737" s="735" t="s">
        <v>8567</v>
      </c>
      <c r="H3737" s="735">
        <v>50</v>
      </c>
      <c r="I3737" s="736">
        <v>7.9000000000000001E-2</v>
      </c>
      <c r="J3737" s="736">
        <v>2.2000000000000002</v>
      </c>
      <c r="K3737" s="1047" t="s">
        <v>9174</v>
      </c>
      <c r="L3737" s="731">
        <v>17545.258620689652</v>
      </c>
      <c r="M3737" s="1057">
        <f t="shared" si="58"/>
        <v>21.054310344827581</v>
      </c>
      <c r="N3737" s="447">
        <v>8.6206896551723852E-2</v>
      </c>
      <c r="O3737" s="708"/>
      <c r="P3737" s="1033"/>
      <c r="Q3737" s="883"/>
      <c r="R3737" s="475"/>
      <c r="S3737" s="438"/>
      <c r="T3737" s="425"/>
      <c r="U3737" s="425"/>
      <c r="V3737" s="493"/>
      <c r="W3737" s="719"/>
    </row>
    <row r="3738" spans="1:23" s="905" customFormat="1" ht="31.5" customHeight="1" outlineLevel="1">
      <c r="A3738" s="425"/>
      <c r="B3738" s="489">
        <f t="shared" si="59"/>
        <v>3731</v>
      </c>
      <c r="C3738" s="539"/>
      <c r="D3738" s="724">
        <v>4820080461098</v>
      </c>
      <c r="E3738" s="725" t="s">
        <v>345</v>
      </c>
      <c r="F3738" s="908" t="s">
        <v>5376</v>
      </c>
      <c r="G3738" s="737" t="s">
        <v>8567</v>
      </c>
      <c r="H3738" s="737">
        <v>30</v>
      </c>
      <c r="I3738" s="738">
        <v>7.4999999999999997E-2</v>
      </c>
      <c r="J3738" s="738">
        <v>0.32400000000000001</v>
      </c>
      <c r="K3738" s="1048" t="s">
        <v>9174</v>
      </c>
      <c r="L3738" s="910">
        <v>21565.772988505745</v>
      </c>
      <c r="M3738" s="909">
        <f t="shared" si="58"/>
        <v>25.878927586206895</v>
      </c>
      <c r="N3738" s="447">
        <v>0.11879310344827569</v>
      </c>
      <c r="O3738" s="1050" t="s">
        <v>9171</v>
      </c>
      <c r="P3738" s="1033"/>
      <c r="Q3738" s="1033"/>
      <c r="R3738" s="475"/>
      <c r="S3738" s="438"/>
      <c r="T3738" s="425"/>
      <c r="U3738" s="425"/>
      <c r="V3738" s="493"/>
      <c r="W3738" s="906"/>
    </row>
    <row r="3739" spans="1:23" s="936" customFormat="1" ht="31.5" customHeight="1" outlineLevel="1">
      <c r="A3739" s="425"/>
      <c r="B3739" s="489">
        <f t="shared" si="59"/>
        <v>3732</v>
      </c>
      <c r="C3739" s="539"/>
      <c r="D3739" s="728">
        <v>4820080461111</v>
      </c>
      <c r="E3739" s="729" t="s">
        <v>346</v>
      </c>
      <c r="F3739" s="908" t="s">
        <v>5383</v>
      </c>
      <c r="G3739" s="695" t="s">
        <v>8567</v>
      </c>
      <c r="H3739" s="695">
        <v>30</v>
      </c>
      <c r="I3739" s="734">
        <v>9.1999999999999998E-2</v>
      </c>
      <c r="J3739" s="734">
        <v>0.48399999999999999</v>
      </c>
      <c r="K3739" s="1043" t="s">
        <v>9174</v>
      </c>
      <c r="L3739" s="727">
        <v>25916.63505747126</v>
      </c>
      <c r="M3739" s="739">
        <f t="shared" ref="M3739:M3744" si="65">L3739/1000*1.2</f>
        <v>31.09996206896551</v>
      </c>
      <c r="N3739" s="447">
        <v>0.11879310344827571</v>
      </c>
      <c r="O3739" s="1050" t="s">
        <v>9171</v>
      </c>
      <c r="P3739" s="1033"/>
      <c r="Q3739" s="1033"/>
      <c r="R3739" s="475"/>
      <c r="S3739" s="438"/>
      <c r="T3739" s="425"/>
      <c r="U3739" s="425"/>
      <c r="V3739" s="493"/>
      <c r="W3739" s="937"/>
    </row>
    <row r="3740" spans="1:23" s="936" customFormat="1" ht="31.5" customHeight="1" outlineLevel="1">
      <c r="A3740" s="425"/>
      <c r="B3740" s="489">
        <f t="shared" si="59"/>
        <v>3733</v>
      </c>
      <c r="C3740" s="539"/>
      <c r="D3740" s="728">
        <v>4820080461135</v>
      </c>
      <c r="E3740" s="729" t="s">
        <v>347</v>
      </c>
      <c r="F3740" s="908" t="s">
        <v>5390</v>
      </c>
      <c r="G3740" s="695" t="s">
        <v>8567</v>
      </c>
      <c r="H3740" s="695">
        <v>30</v>
      </c>
      <c r="I3740" s="734">
        <v>0.13500000000000001</v>
      </c>
      <c r="J3740" s="734">
        <v>0.78400000000000003</v>
      </c>
      <c r="K3740" s="1043" t="s">
        <v>9174</v>
      </c>
      <c r="L3740" s="727">
        <v>37895.304597701157</v>
      </c>
      <c r="M3740" s="739">
        <f t="shared" si="65"/>
        <v>45.474365517241388</v>
      </c>
      <c r="N3740" s="447">
        <v>0.15137931034482754</v>
      </c>
      <c r="O3740" s="1050" t="s">
        <v>9171</v>
      </c>
      <c r="P3740" s="1033"/>
      <c r="Q3740" s="1033"/>
      <c r="R3740" s="475"/>
      <c r="S3740" s="438"/>
      <c r="T3740" s="425"/>
      <c r="U3740" s="425"/>
      <c r="V3740" s="493"/>
      <c r="W3740" s="937"/>
    </row>
    <row r="3741" spans="1:23" s="936" customFormat="1" ht="31.5" customHeight="1" outlineLevel="1">
      <c r="A3741" s="425"/>
      <c r="B3741" s="489">
        <f t="shared" si="59"/>
        <v>3734</v>
      </c>
      <c r="C3741" s="539"/>
      <c r="D3741" s="728">
        <v>4820080461210</v>
      </c>
      <c r="E3741" s="729" t="s">
        <v>348</v>
      </c>
      <c r="F3741" s="908" t="s">
        <v>5397</v>
      </c>
      <c r="G3741" s="695" t="s">
        <v>8567</v>
      </c>
      <c r="H3741" s="695">
        <v>30</v>
      </c>
      <c r="I3741" s="734">
        <v>0.17</v>
      </c>
      <c r="J3741" s="734">
        <v>1.2250000000000001</v>
      </c>
      <c r="K3741" s="1043" t="s">
        <v>9174</v>
      </c>
      <c r="L3741" s="727">
        <v>45507.20114942528</v>
      </c>
      <c r="M3741" s="739">
        <f t="shared" si="65"/>
        <v>54.608641379310335</v>
      </c>
      <c r="N3741" s="447">
        <v>0.15137931034482743</v>
      </c>
      <c r="O3741" s="1050" t="s">
        <v>9171</v>
      </c>
      <c r="P3741" s="1033"/>
      <c r="Q3741" s="1033"/>
      <c r="R3741" s="475"/>
      <c r="S3741" s="438"/>
      <c r="T3741" s="425"/>
      <c r="U3741" s="425"/>
      <c r="V3741" s="493"/>
      <c r="W3741" s="937"/>
    </row>
    <row r="3742" spans="1:23" s="936" customFormat="1" ht="31.5" customHeight="1" outlineLevel="1">
      <c r="A3742" s="425"/>
      <c r="B3742" s="489">
        <f t="shared" si="59"/>
        <v>3735</v>
      </c>
      <c r="C3742" s="539"/>
      <c r="D3742" s="728">
        <v>4820080461159</v>
      </c>
      <c r="E3742" s="729" t="s">
        <v>349</v>
      </c>
      <c r="F3742" s="908" t="s">
        <v>5402</v>
      </c>
      <c r="G3742" s="695" t="s">
        <v>8567</v>
      </c>
      <c r="H3742" s="695">
        <v>30</v>
      </c>
      <c r="I3742" s="734">
        <v>0.24</v>
      </c>
      <c r="J3742" s="734">
        <v>1.849</v>
      </c>
      <c r="K3742" s="1043" t="s">
        <v>9174</v>
      </c>
      <c r="L3742" s="727">
        <v>60641.442528735635</v>
      </c>
      <c r="M3742" s="739">
        <f t="shared" si="65"/>
        <v>72.76973103448276</v>
      </c>
      <c r="N3742" s="447">
        <v>0.15137931034482749</v>
      </c>
      <c r="O3742" s="1050" t="s">
        <v>9171</v>
      </c>
      <c r="P3742" s="1033"/>
      <c r="Q3742" s="1033"/>
      <c r="R3742" s="475"/>
      <c r="S3742" s="438"/>
      <c r="T3742" s="425"/>
      <c r="U3742" s="425"/>
      <c r="V3742" s="493"/>
      <c r="W3742" s="937"/>
    </row>
    <row r="3743" spans="1:23" s="936" customFormat="1" ht="31.5" customHeight="1" outlineLevel="1">
      <c r="A3743" s="425"/>
      <c r="B3743" s="489">
        <f t="shared" si="59"/>
        <v>3736</v>
      </c>
      <c r="C3743" s="539"/>
      <c r="D3743" s="728">
        <v>4820080461173</v>
      </c>
      <c r="E3743" s="729" t="s">
        <v>350</v>
      </c>
      <c r="F3743" s="908" t="s">
        <v>5407</v>
      </c>
      <c r="G3743" s="695" t="s">
        <v>8567</v>
      </c>
      <c r="H3743" s="695">
        <v>15</v>
      </c>
      <c r="I3743" s="734">
        <v>0.36499999999999999</v>
      </c>
      <c r="J3743" s="734">
        <v>2.9159999999999999</v>
      </c>
      <c r="K3743" s="1043" t="s">
        <v>9174</v>
      </c>
      <c r="L3743" s="727">
        <v>85900.520114942527</v>
      </c>
      <c r="M3743" s="739">
        <f t="shared" si="65"/>
        <v>103.08062413793103</v>
      </c>
      <c r="N3743" s="447">
        <v>0.11879310344827576</v>
      </c>
      <c r="O3743" s="1050" t="s">
        <v>9171</v>
      </c>
      <c r="P3743" s="1033"/>
      <c r="Q3743" s="1033"/>
      <c r="R3743" s="475"/>
      <c r="S3743" s="438"/>
      <c r="T3743" s="425"/>
      <c r="U3743" s="425"/>
      <c r="V3743" s="493"/>
      <c r="W3743" s="937"/>
    </row>
    <row r="3744" spans="1:23" s="936" customFormat="1" ht="31.5" customHeight="1" outlineLevel="1">
      <c r="A3744" s="425"/>
      <c r="B3744" s="489">
        <f t="shared" si="59"/>
        <v>3737</v>
      </c>
      <c r="C3744" s="539"/>
      <c r="D3744" s="728">
        <v>4820080461197</v>
      </c>
      <c r="E3744" s="729" t="s">
        <v>351</v>
      </c>
      <c r="F3744" s="908" t="s">
        <v>5412</v>
      </c>
      <c r="G3744" s="695" t="s">
        <v>8567</v>
      </c>
      <c r="H3744" s="695">
        <v>15</v>
      </c>
      <c r="I3744" s="734">
        <v>0.52</v>
      </c>
      <c r="J3744" s="734">
        <v>4.4889999999999999</v>
      </c>
      <c r="K3744" s="1043" t="s">
        <v>9174</v>
      </c>
      <c r="L3744" s="727">
        <v>122346.24137931035</v>
      </c>
      <c r="M3744" s="739">
        <f t="shared" si="65"/>
        <v>146.8154896551724</v>
      </c>
      <c r="N3744" s="447">
        <v>0.11879310344827583</v>
      </c>
      <c r="O3744" s="1050" t="s">
        <v>9171</v>
      </c>
      <c r="P3744" s="1033"/>
      <c r="Q3744" s="1033"/>
      <c r="R3744" s="475"/>
      <c r="S3744" s="438"/>
      <c r="T3744" s="425"/>
      <c r="U3744" s="425"/>
      <c r="V3744" s="493"/>
      <c r="W3744" s="937"/>
    </row>
    <row r="3745" spans="1:23" s="905" customFormat="1" ht="31.5" customHeight="1" outlineLevel="1">
      <c r="A3745" s="425"/>
      <c r="B3745" s="489">
        <f t="shared" si="59"/>
        <v>3738</v>
      </c>
      <c r="C3745" s="539"/>
      <c r="D3745" s="728">
        <v>4820080461081</v>
      </c>
      <c r="E3745" s="729" t="s">
        <v>340</v>
      </c>
      <c r="F3745" s="908" t="s">
        <v>5374</v>
      </c>
      <c r="G3745" s="695" t="s">
        <v>8567</v>
      </c>
      <c r="H3745" s="695">
        <v>30</v>
      </c>
      <c r="I3745" s="734">
        <v>7.4999999999999997E-2</v>
      </c>
      <c r="J3745" s="734">
        <v>0.32400000000000001</v>
      </c>
      <c r="K3745" s="1043" t="s">
        <v>9174</v>
      </c>
      <c r="L3745" s="727">
        <v>30360.033206447471</v>
      </c>
      <c r="M3745" s="739">
        <f t="shared" si="58"/>
        <v>36.432039847736966</v>
      </c>
      <c r="N3745" s="447">
        <v>0.10793103448275856</v>
      </c>
      <c r="O3745" s="1050" t="s">
        <v>9171</v>
      </c>
      <c r="P3745" s="1033"/>
      <c r="Q3745" s="1033"/>
      <c r="R3745" s="475"/>
      <c r="S3745" s="438"/>
      <c r="T3745" s="425"/>
      <c r="U3745" s="425"/>
      <c r="V3745" s="493"/>
      <c r="W3745" s="906"/>
    </row>
    <row r="3746" spans="1:23" s="905" customFormat="1" ht="31.5" customHeight="1" outlineLevel="1">
      <c r="A3746" s="425"/>
      <c r="B3746" s="489">
        <f t="shared" si="59"/>
        <v>3739</v>
      </c>
      <c r="C3746" s="539"/>
      <c r="D3746" s="728">
        <v>4820080461104</v>
      </c>
      <c r="E3746" s="729" t="s">
        <v>5380</v>
      </c>
      <c r="F3746" s="908" t="s">
        <v>5381</v>
      </c>
      <c r="G3746" s="695" t="s">
        <v>8567</v>
      </c>
      <c r="H3746" s="695">
        <v>30</v>
      </c>
      <c r="I3746" s="734">
        <v>9.1999999999999998E-2</v>
      </c>
      <c r="J3746" s="734">
        <v>0.48399999999999999</v>
      </c>
      <c r="K3746" s="1043" t="s">
        <v>9174</v>
      </c>
      <c r="L3746" s="727">
        <v>35109.022996702093</v>
      </c>
      <c r="M3746" s="739">
        <f t="shared" si="58"/>
        <v>42.130827596042515</v>
      </c>
      <c r="N3746" s="447">
        <v>0.10793103448275865</v>
      </c>
      <c r="O3746" s="1050" t="s">
        <v>9171</v>
      </c>
      <c r="P3746" s="1033"/>
      <c r="Q3746" s="1033"/>
      <c r="R3746" s="475"/>
      <c r="S3746" s="438"/>
      <c r="T3746" s="425"/>
      <c r="U3746" s="425"/>
      <c r="V3746" s="493"/>
      <c r="W3746" s="906"/>
    </row>
    <row r="3747" spans="1:23" s="905" customFormat="1" ht="31.5" customHeight="1" outlineLevel="1">
      <c r="A3747" s="425"/>
      <c r="B3747" s="489">
        <f t="shared" si="59"/>
        <v>3740</v>
      </c>
      <c r="C3747" s="539"/>
      <c r="D3747" s="728">
        <v>4820080461128</v>
      </c>
      <c r="E3747" s="729" t="s">
        <v>5387</v>
      </c>
      <c r="F3747" s="908" t="s">
        <v>5388</v>
      </c>
      <c r="G3747" s="695" t="s">
        <v>8567</v>
      </c>
      <c r="H3747" s="695">
        <v>30</v>
      </c>
      <c r="I3747" s="734">
        <v>0.13500000000000001</v>
      </c>
      <c r="J3747" s="734">
        <v>0.78400000000000003</v>
      </c>
      <c r="K3747" s="1043" t="s">
        <v>9174</v>
      </c>
      <c r="L3747" s="727">
        <v>49712.420315912641</v>
      </c>
      <c r="M3747" s="739">
        <f t="shared" si="58"/>
        <v>59.654904379095164</v>
      </c>
      <c r="N3747" s="447">
        <v>0.10793103448275849</v>
      </c>
      <c r="O3747" s="1050" t="s">
        <v>9171</v>
      </c>
      <c r="P3747" s="1033"/>
      <c r="Q3747" s="1033"/>
      <c r="R3747" s="475"/>
      <c r="S3747" s="438"/>
      <c r="T3747" s="425"/>
      <c r="U3747" s="425"/>
      <c r="V3747" s="493"/>
      <c r="W3747" s="906"/>
    </row>
    <row r="3748" spans="1:23" s="905" customFormat="1" ht="31.5" customHeight="1" outlineLevel="1">
      <c r="A3748" s="425"/>
      <c r="B3748" s="489">
        <f t="shared" si="59"/>
        <v>3741</v>
      </c>
      <c r="C3748" s="539"/>
      <c r="D3748" s="728">
        <v>4820080461203</v>
      </c>
      <c r="E3748" s="729" t="s">
        <v>5394</v>
      </c>
      <c r="F3748" s="908" t="s">
        <v>5395</v>
      </c>
      <c r="G3748" s="695" t="s">
        <v>8567</v>
      </c>
      <c r="H3748" s="695">
        <v>30</v>
      </c>
      <c r="I3748" s="734">
        <v>0.17</v>
      </c>
      <c r="J3748" s="734">
        <v>1.2250000000000001</v>
      </c>
      <c r="K3748" s="1043" t="s">
        <v>9174</v>
      </c>
      <c r="L3748" s="727">
        <v>65910.021927784284</v>
      </c>
      <c r="M3748" s="739">
        <f t="shared" si="58"/>
        <v>79.092026313341137</v>
      </c>
      <c r="N3748" s="447">
        <v>0.10793103448275863</v>
      </c>
      <c r="O3748" s="708"/>
      <c r="P3748" s="1033"/>
      <c r="Q3748" s="883"/>
      <c r="R3748" s="475"/>
      <c r="S3748" s="438"/>
      <c r="T3748" s="425"/>
      <c r="U3748" s="425"/>
      <c r="V3748" s="493"/>
      <c r="W3748" s="906"/>
    </row>
    <row r="3749" spans="1:23" s="905" customFormat="1" ht="31.5" customHeight="1" outlineLevel="1">
      <c r="A3749" s="425"/>
      <c r="B3749" s="489">
        <f t="shared" si="59"/>
        <v>3742</v>
      </c>
      <c r="C3749" s="539"/>
      <c r="D3749" s="728">
        <v>4820080461142</v>
      </c>
      <c r="E3749" s="729" t="s">
        <v>9103</v>
      </c>
      <c r="F3749" s="908" t="s">
        <v>9104</v>
      </c>
      <c r="G3749" s="695" t="s">
        <v>8567</v>
      </c>
      <c r="H3749" s="695">
        <v>30</v>
      </c>
      <c r="I3749" s="734">
        <v>0.24</v>
      </c>
      <c r="J3749" s="734">
        <v>1.849</v>
      </c>
      <c r="K3749" s="1043" t="s">
        <v>9174</v>
      </c>
      <c r="L3749" s="727">
        <v>100682.73807431351</v>
      </c>
      <c r="M3749" s="739">
        <f t="shared" si="58"/>
        <v>120.81928568917621</v>
      </c>
      <c r="N3749" s="447">
        <v>0.10793103448275843</v>
      </c>
      <c r="O3749" s="666" t="s">
        <v>9175</v>
      </c>
      <c r="P3749" s="1033"/>
      <c r="Q3749" s="883"/>
      <c r="R3749" s="475"/>
      <c r="S3749" s="438"/>
      <c r="T3749" s="425"/>
      <c r="U3749" s="425"/>
      <c r="V3749" s="493"/>
      <c r="W3749" s="906"/>
    </row>
    <row r="3750" spans="1:23" s="905" customFormat="1" ht="31.5" customHeight="1" outlineLevel="1">
      <c r="A3750" s="425"/>
      <c r="B3750" s="489">
        <f t="shared" si="59"/>
        <v>3743</v>
      </c>
      <c r="C3750" s="539"/>
      <c r="D3750" s="728">
        <v>4820080461166</v>
      </c>
      <c r="E3750" s="729" t="s">
        <v>9105</v>
      </c>
      <c r="F3750" s="908" t="s">
        <v>9106</v>
      </c>
      <c r="G3750" s="695" t="s">
        <v>8567</v>
      </c>
      <c r="H3750" s="695">
        <v>15</v>
      </c>
      <c r="I3750" s="734">
        <v>0.36499999999999999</v>
      </c>
      <c r="J3750" s="734">
        <v>2.9159999999999999</v>
      </c>
      <c r="K3750" s="1043" t="s">
        <v>9174</v>
      </c>
      <c r="L3750" s="727">
        <v>152680.04660867652</v>
      </c>
      <c r="M3750" s="739">
        <f t="shared" si="58"/>
        <v>183.21605593041181</v>
      </c>
      <c r="N3750" s="447">
        <v>0.10793103448275852</v>
      </c>
      <c r="O3750" s="666" t="s">
        <v>9175</v>
      </c>
      <c r="P3750" s="1033"/>
      <c r="Q3750" s="883"/>
      <c r="R3750" s="475"/>
      <c r="S3750" s="438"/>
      <c r="T3750" s="425"/>
      <c r="U3750" s="425"/>
      <c r="V3750" s="493"/>
      <c r="W3750" s="906"/>
    </row>
    <row r="3751" spans="1:23" s="905" customFormat="1" ht="31.5" customHeight="1" outlineLevel="1" thickBot="1">
      <c r="A3751" s="425"/>
      <c r="B3751" s="489">
        <f t="shared" si="59"/>
        <v>3744</v>
      </c>
      <c r="C3751" s="539"/>
      <c r="D3751" s="911">
        <v>4820080461180</v>
      </c>
      <c r="E3751" s="730" t="s">
        <v>9107</v>
      </c>
      <c r="F3751" s="907" t="s">
        <v>9108</v>
      </c>
      <c r="G3751" s="735" t="s">
        <v>8567</v>
      </c>
      <c r="H3751" s="735">
        <v>15</v>
      </c>
      <c r="I3751" s="736">
        <v>0.52</v>
      </c>
      <c r="J3751" s="736">
        <v>4.4889999999999999</v>
      </c>
      <c r="K3751" s="1047" t="s">
        <v>9174</v>
      </c>
      <c r="L3751" s="731">
        <v>218600.37547481639</v>
      </c>
      <c r="M3751" s="912">
        <f t="shared" si="58"/>
        <v>262.32045056977967</v>
      </c>
      <c r="N3751" s="447">
        <v>0.10793103448275852</v>
      </c>
      <c r="O3751" s="666" t="s">
        <v>9175</v>
      </c>
      <c r="P3751" s="1033"/>
      <c r="Q3751" s="883"/>
      <c r="R3751" s="475"/>
      <c r="S3751" s="438"/>
      <c r="T3751" s="425"/>
      <c r="U3751" s="425"/>
      <c r="V3751" s="493"/>
      <c r="W3751" s="906"/>
    </row>
    <row r="3752" spans="1:23" ht="25.5" customHeight="1" outlineLevel="1">
      <c r="A3752" s="425"/>
      <c r="B3752" s="489">
        <f t="shared" si="59"/>
        <v>3745</v>
      </c>
      <c r="C3752" s="513"/>
      <c r="D3752" s="200" t="s">
        <v>632</v>
      </c>
      <c r="E3752" s="201" t="s">
        <v>632</v>
      </c>
      <c r="F3752" s="495" t="s">
        <v>633</v>
      </c>
      <c r="G3752" s="688" t="s">
        <v>8568</v>
      </c>
      <c r="H3752" s="688"/>
      <c r="I3752" s="689">
        <v>0</v>
      </c>
      <c r="J3752" s="689">
        <v>0</v>
      </c>
      <c r="K3752" s="1039" t="s">
        <v>9174</v>
      </c>
      <c r="L3752" s="485">
        <v>42500</v>
      </c>
      <c r="M3752" s="486">
        <f t="shared" si="58"/>
        <v>51</v>
      </c>
      <c r="N3752" s="447"/>
      <c r="O3752" s="750"/>
      <c r="P3752" s="1033"/>
      <c r="Q3752" s="884"/>
      <c r="R3752" s="475"/>
      <c r="S3752" s="438"/>
      <c r="T3752" s="425"/>
      <c r="U3752" s="425"/>
      <c r="V3752" s="661"/>
    </row>
    <row r="3753" spans="1:23" ht="25.5" customHeight="1" outlineLevel="1">
      <c r="A3753" s="425"/>
      <c r="B3753" s="489">
        <f t="shared" si="59"/>
        <v>3746</v>
      </c>
      <c r="C3753" s="514"/>
      <c r="D3753" s="203" t="s">
        <v>634</v>
      </c>
      <c r="E3753" s="202" t="s">
        <v>634</v>
      </c>
      <c r="F3753" s="496" t="s">
        <v>5124</v>
      </c>
      <c r="G3753" s="688" t="s">
        <v>8568</v>
      </c>
      <c r="H3753" s="688"/>
      <c r="I3753" s="689">
        <v>0</v>
      </c>
      <c r="J3753" s="689">
        <v>0</v>
      </c>
      <c r="K3753" s="1039" t="s">
        <v>9174</v>
      </c>
      <c r="L3753" s="505">
        <v>105128.20512820513</v>
      </c>
      <c r="M3753" s="477">
        <f t="shared" si="58"/>
        <v>126.15384615384615</v>
      </c>
      <c r="N3753" s="447"/>
      <c r="O3753" s="750"/>
      <c r="P3753" s="1033"/>
      <c r="Q3753" s="884"/>
      <c r="R3753" s="475"/>
      <c r="S3753" s="438"/>
      <c r="T3753" s="425"/>
      <c r="U3753" s="425"/>
      <c r="V3753" s="493"/>
      <c r="W3753" s="21"/>
    </row>
    <row r="3754" spans="1:23" ht="25.5" customHeight="1" outlineLevel="1" thickBot="1">
      <c r="A3754" s="425"/>
      <c r="B3754" s="489">
        <f t="shared" si="59"/>
        <v>3747</v>
      </c>
      <c r="C3754" s="515"/>
      <c r="D3754" s="205" t="s">
        <v>636</v>
      </c>
      <c r="E3754" s="206" t="s">
        <v>636</v>
      </c>
      <c r="F3754" s="497" t="s">
        <v>5125</v>
      </c>
      <c r="G3754" s="690" t="s">
        <v>8568</v>
      </c>
      <c r="H3754" s="720"/>
      <c r="I3754" s="691">
        <v>0</v>
      </c>
      <c r="J3754" s="691">
        <v>0</v>
      </c>
      <c r="K3754" s="1040" t="s">
        <v>9174</v>
      </c>
      <c r="L3754" s="494">
        <v>141266.40574037837</v>
      </c>
      <c r="M3754" s="484">
        <f t="shared" si="58"/>
        <v>169.51968688845403</v>
      </c>
      <c r="N3754" s="447"/>
      <c r="O3754" s="750"/>
      <c r="P3754" s="1033"/>
      <c r="Q3754" s="884"/>
      <c r="R3754" s="475"/>
      <c r="S3754" s="438"/>
      <c r="T3754" s="425"/>
      <c r="U3754" s="425"/>
      <c r="V3754" s="21"/>
      <c r="W3754" s="21"/>
    </row>
    <row r="3755" spans="1:23" ht="25.5" customHeight="1" outlineLevel="1">
      <c r="A3755" s="425"/>
      <c r="B3755" s="489">
        <f t="shared" si="59"/>
        <v>3748</v>
      </c>
      <c r="C3755" s="455"/>
      <c r="D3755" s="574"/>
      <c r="E3755" s="201" t="s">
        <v>680</v>
      </c>
      <c r="F3755" s="495" t="s">
        <v>5126</v>
      </c>
      <c r="G3755" s="688" t="s">
        <v>8568</v>
      </c>
      <c r="H3755" s="688"/>
      <c r="I3755" s="689">
        <v>0</v>
      </c>
      <c r="J3755" s="689">
        <v>0</v>
      </c>
      <c r="K3755" s="1039" t="s">
        <v>9174</v>
      </c>
      <c r="L3755" s="485">
        <v>65103.056147832263</v>
      </c>
      <c r="M3755" s="486">
        <f t="shared" si="58"/>
        <v>78.123667377398718</v>
      </c>
      <c r="N3755" s="447"/>
      <c r="O3755" s="750"/>
      <c r="P3755" s="1033"/>
      <c r="Q3755" s="884"/>
      <c r="R3755" s="475"/>
      <c r="S3755" s="438"/>
      <c r="T3755" s="425"/>
      <c r="U3755" s="425"/>
      <c r="V3755" s="21"/>
      <c r="W3755" s="21"/>
    </row>
    <row r="3756" spans="1:23" ht="25.5" customHeight="1" outlineLevel="1">
      <c r="A3756" s="425"/>
      <c r="B3756" s="489">
        <f t="shared" si="59"/>
        <v>3749</v>
      </c>
      <c r="C3756" s="516"/>
      <c r="D3756" s="574"/>
      <c r="E3756" s="202" t="s">
        <v>688</v>
      </c>
      <c r="F3756" s="496" t="s">
        <v>689</v>
      </c>
      <c r="G3756" s="688" t="s">
        <v>8568</v>
      </c>
      <c r="H3756" s="688"/>
      <c r="I3756" s="689">
        <v>0</v>
      </c>
      <c r="J3756" s="689">
        <v>0</v>
      </c>
      <c r="K3756" s="1039" t="s">
        <v>9174</v>
      </c>
      <c r="L3756" s="901">
        <v>170573.87057387058</v>
      </c>
      <c r="M3756" s="477">
        <f t="shared" si="58"/>
        <v>204.6886446886447</v>
      </c>
      <c r="N3756" s="447"/>
      <c r="O3756" s="750"/>
      <c r="P3756" s="1033"/>
      <c r="Q3756" s="884"/>
      <c r="R3756" s="475"/>
      <c r="S3756" s="438"/>
      <c r="T3756" s="425"/>
      <c r="U3756" s="425"/>
      <c r="V3756" s="21"/>
      <c r="W3756" s="21"/>
    </row>
    <row r="3757" spans="1:23" ht="25.5" customHeight="1" outlineLevel="1" thickBot="1">
      <c r="A3757" s="425"/>
      <c r="B3757" s="489">
        <f t="shared" si="59"/>
        <v>3750</v>
      </c>
      <c r="C3757" s="515"/>
      <c r="D3757" s="573"/>
      <c r="E3757" s="206" t="s">
        <v>5127</v>
      </c>
      <c r="F3757" s="497" t="s">
        <v>5128</v>
      </c>
      <c r="G3757" s="690" t="s">
        <v>8568</v>
      </c>
      <c r="H3757" s="720"/>
      <c r="I3757" s="691">
        <v>0</v>
      </c>
      <c r="J3757" s="691">
        <v>0</v>
      </c>
      <c r="K3757" s="1040" t="s">
        <v>9174</v>
      </c>
      <c r="L3757" s="494">
        <v>188642.22657099366</v>
      </c>
      <c r="M3757" s="484">
        <f t="shared" si="58"/>
        <v>226.37067188519239</v>
      </c>
      <c r="N3757" s="447"/>
      <c r="O3757" s="750"/>
      <c r="P3757" s="1033"/>
      <c r="Q3757" s="884"/>
      <c r="R3757" s="475"/>
      <c r="S3757" s="438"/>
      <c r="T3757" s="425"/>
      <c r="U3757" s="425"/>
      <c r="V3757" s="21"/>
      <c r="W3757" s="21"/>
    </row>
    <row r="3758" spans="1:23" ht="15" customHeight="1">
      <c r="E3758" s="173"/>
      <c r="F3758" s="517"/>
      <c r="G3758" s="716"/>
      <c r="H3758" s="716"/>
      <c r="I3758" s="685"/>
      <c r="J3758" s="517"/>
      <c r="K3758" s="517"/>
      <c r="Q3758" s="885"/>
    </row>
    <row r="3759" spans="1:23" ht="15" customHeight="1">
      <c r="E3759" s="173"/>
      <c r="F3759" s="518"/>
      <c r="G3759" s="717"/>
      <c r="H3759" s="717"/>
      <c r="I3759" s="686"/>
      <c r="J3759" s="518"/>
      <c r="K3759" s="518"/>
      <c r="Q3759" s="885"/>
    </row>
    <row r="3760" spans="1:23" ht="15" customHeight="1">
      <c r="E3760" s="173"/>
      <c r="F3760" s="518"/>
      <c r="G3760" s="717"/>
      <c r="H3760" s="717"/>
      <c r="I3760" s="686"/>
      <c r="J3760" s="518"/>
      <c r="K3760" s="518"/>
      <c r="L3760" s="677"/>
      <c r="Q3760" s="885"/>
    </row>
    <row r="3761" spans="5:17" ht="15" customHeight="1">
      <c r="E3761" s="173"/>
      <c r="F3761" s="518"/>
      <c r="G3761" s="717"/>
      <c r="H3761" s="717"/>
      <c r="I3761" s="686"/>
      <c r="J3761" s="518"/>
      <c r="K3761" s="518"/>
      <c r="L3761" s="678"/>
      <c r="Q3761" s="885"/>
    </row>
    <row r="3762" spans="5:17" ht="15" customHeight="1">
      <c r="L3762" s="679"/>
    </row>
    <row r="3763" spans="5:17" ht="15" customHeight="1">
      <c r="L3763" s="678"/>
    </row>
    <row r="3764" spans="5:17" ht="15" customHeight="1">
      <c r="L3764" s="661"/>
    </row>
    <row r="3765" spans="5:17" ht="15" customHeight="1">
      <c r="L3765" s="661"/>
    </row>
    <row r="3767" spans="5:17" ht="15" customHeight="1">
      <c r="L3767" s="661"/>
    </row>
  </sheetData>
  <autoFilter ref="A6:W3757" xr:uid="{40F56D10-8805-4733-8DDC-9BD24E7A4687}"/>
  <mergeCells count="1">
    <mergeCell ref="J5:L5"/>
  </mergeCells>
  <conditionalFormatting sqref="E2874:E2913">
    <cfRule type="duplicateValues" dxfId="2" priority="42"/>
    <cfRule type="duplicateValues" dxfId="1" priority="43"/>
  </conditionalFormatting>
  <conditionalFormatting sqref="D2874:D2913">
    <cfRule type="duplicateValues" dxfId="0" priority="46"/>
  </conditionalFormatting>
  <hyperlinks>
    <hyperlink ref="J5" r:id="rId1" xr:uid="{BBA26C3B-A932-446E-B5DA-C5D299F68D12}"/>
  </hyperlinks>
  <pageMargins left="0.16" right="0.11000000000000003" top="0.3" bottom="0.21000000000000005" header="0" footer="0"/>
  <pageSetup paperSize="9" scale="79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outlinePr summaryBelow="0"/>
  </sheetPr>
  <dimension ref="A1:O986"/>
  <sheetViews>
    <sheetView showGridLines="0" workbookViewId="0">
      <pane ySplit="4" topLeftCell="A5" activePane="bottomLeft" state="frozen"/>
      <selection pane="bottomLeft" activeCell="C2" sqref="C2"/>
    </sheetView>
  </sheetViews>
  <sheetFormatPr defaultColWidth="14.42578125" defaultRowHeight="15" customHeight="1"/>
  <cols>
    <col min="1" max="1" width="7.42578125" customWidth="1"/>
    <col min="2" max="2" width="18.140625" customWidth="1"/>
    <col min="3" max="3" width="9.140625" customWidth="1"/>
    <col min="4" max="4" width="27.28515625" customWidth="1"/>
    <col min="5" max="5" width="7.7109375" customWidth="1"/>
    <col min="6" max="6" width="20.42578125" customWidth="1"/>
    <col min="7" max="13" width="7.7109375" customWidth="1"/>
    <col min="14" max="26" width="12.5703125" customWidth="1"/>
  </cols>
  <sheetData>
    <row r="1" spans="1:15" ht="20.25">
      <c r="A1" s="120"/>
      <c r="B1" s="1066"/>
      <c r="C1" s="1067"/>
      <c r="D1" s="21"/>
      <c r="E1" s="1080"/>
      <c r="F1" s="1067"/>
      <c r="G1" s="1067"/>
      <c r="H1" s="1067"/>
      <c r="I1" s="1067"/>
      <c r="J1" s="1067"/>
      <c r="K1" s="1067"/>
      <c r="L1" s="21"/>
      <c r="M1" s="21"/>
    </row>
    <row r="2" spans="1:15">
      <c r="A2" s="23"/>
      <c r="B2" s="23"/>
      <c r="C2" s="23"/>
      <c r="D2" s="23"/>
      <c r="E2" s="519"/>
      <c r="F2" s="520"/>
      <c r="G2" s="23"/>
      <c r="H2" s="23"/>
      <c r="I2" s="23"/>
      <c r="J2" s="23"/>
      <c r="K2" s="23"/>
      <c r="L2" s="23"/>
      <c r="M2" s="23"/>
    </row>
    <row r="3" spans="1:15">
      <c r="A3" s="23"/>
      <c r="B3" s="23"/>
      <c r="C3" s="23"/>
      <c r="D3" s="23"/>
      <c r="E3" s="519"/>
      <c r="F3" s="520"/>
      <c r="G3" s="23"/>
      <c r="H3" s="23"/>
      <c r="I3" s="23"/>
      <c r="J3" s="23"/>
      <c r="K3" s="23"/>
      <c r="L3" s="23"/>
      <c r="M3" s="23"/>
    </row>
    <row r="4" spans="1:15" ht="28.5">
      <c r="A4" s="23"/>
      <c r="B4" s="23"/>
      <c r="C4" s="1081" t="s">
        <v>9178</v>
      </c>
      <c r="D4" s="1067"/>
      <c r="E4" s="1067"/>
      <c r="F4" s="1067"/>
      <c r="G4" s="1067"/>
      <c r="H4" s="1067"/>
      <c r="I4" s="1067"/>
      <c r="J4" s="1067"/>
      <c r="K4" s="23"/>
      <c r="L4" s="23"/>
      <c r="M4" s="23"/>
    </row>
    <row r="5" spans="1:15" s="1084" customFormat="1" ht="15" customHeight="1" thickBot="1">
      <c r="A5" s="1088"/>
      <c r="B5" s="1089" t="s">
        <v>9181</v>
      </c>
      <c r="C5" s="1089"/>
      <c r="D5" s="1090"/>
      <c r="E5" s="1091"/>
      <c r="F5" s="1091"/>
      <c r="G5" s="1091"/>
      <c r="H5" s="1091"/>
      <c r="I5" s="1091"/>
      <c r="J5" s="1085" t="s">
        <v>9182</v>
      </c>
      <c r="K5" s="1085"/>
      <c r="L5" s="1085"/>
      <c r="M5" s="1087"/>
      <c r="N5" s="1087"/>
      <c r="O5" s="1087"/>
    </row>
    <row r="6" spans="1:15" ht="28.5">
      <c r="A6" s="23"/>
      <c r="B6" s="23"/>
      <c r="C6" s="521"/>
      <c r="D6" s="521"/>
      <c r="E6" s="522"/>
      <c r="F6" s="521"/>
      <c r="G6" s="521"/>
      <c r="H6" s="521"/>
      <c r="I6" s="521"/>
      <c r="J6" s="521"/>
      <c r="K6" s="23"/>
      <c r="L6" s="23"/>
      <c r="M6" s="23"/>
    </row>
    <row r="7" spans="1:15" ht="21.75" customHeight="1">
      <c r="B7" s="523">
        <v>46055</v>
      </c>
      <c r="C7" s="524" t="s">
        <v>5135</v>
      </c>
      <c r="D7" s="525"/>
      <c r="E7" s="526"/>
      <c r="F7" s="527"/>
    </row>
    <row r="8" spans="1:15" ht="21.75" customHeight="1"/>
    <row r="9" spans="1:15" ht="21.75" customHeight="1">
      <c r="B9" s="523"/>
      <c r="C9" s="524"/>
      <c r="D9" s="525"/>
      <c r="E9" s="526"/>
      <c r="F9" s="527"/>
    </row>
    <row r="10" spans="1:15" ht="21.75" customHeight="1"/>
    <row r="11" spans="1:15" ht="21.75" customHeight="1">
      <c r="B11" s="523"/>
      <c r="C11" s="524"/>
      <c r="D11" s="525"/>
      <c r="E11" s="526"/>
      <c r="F11" s="527"/>
    </row>
    <row r="12" spans="1:15" ht="21.75" customHeight="1"/>
    <row r="13" spans="1:15" ht="21.75" customHeight="1">
      <c r="B13" s="523"/>
      <c r="C13" s="524"/>
      <c r="D13" s="525"/>
      <c r="E13" s="526"/>
      <c r="F13" s="527"/>
    </row>
    <row r="14" spans="1:15" ht="21.75" customHeight="1"/>
    <row r="15" spans="1:15" ht="21.75" customHeight="1">
      <c r="B15" s="523"/>
      <c r="C15" s="524"/>
      <c r="D15" s="525"/>
      <c r="E15" s="526"/>
      <c r="F15" s="527"/>
    </row>
    <row r="16" spans="1:15" ht="21.75" customHeight="1"/>
    <row r="17" spans="2:6" ht="21.75" customHeight="1">
      <c r="B17" s="523"/>
      <c r="C17" s="524"/>
      <c r="D17" s="525"/>
      <c r="E17" s="526"/>
      <c r="F17" s="527"/>
    </row>
    <row r="18" spans="2:6" ht="21.75" customHeight="1"/>
    <row r="19" spans="2:6" ht="21.75" customHeight="1">
      <c r="B19" s="523"/>
      <c r="C19" s="524"/>
      <c r="D19" s="525"/>
      <c r="E19" s="526"/>
      <c r="F19" s="527"/>
    </row>
    <row r="20" spans="2:6" ht="21.75" customHeight="1"/>
    <row r="21" spans="2:6" ht="23.25" customHeight="1">
      <c r="B21" s="523"/>
      <c r="C21" s="524"/>
      <c r="D21" s="525"/>
      <c r="E21" s="526"/>
      <c r="F21" s="527"/>
    </row>
    <row r="22" spans="2:6" ht="15.75" customHeight="1"/>
    <row r="23" spans="2:6" ht="15.75" customHeight="1"/>
    <row r="24" spans="2:6" ht="15.75" customHeight="1"/>
    <row r="25" spans="2:6" ht="15.75" customHeight="1"/>
    <row r="26" spans="2:6" ht="15.75" customHeight="1"/>
    <row r="27" spans="2:6" ht="15.75" customHeight="1"/>
    <row r="28" spans="2:6" ht="15.75" customHeight="1"/>
    <row r="29" spans="2:6" ht="15.75" customHeight="1"/>
    <row r="30" spans="2:6" ht="15.75" customHeight="1"/>
    <row r="31" spans="2:6" ht="15.75" customHeight="1"/>
    <row r="32" spans="2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4">
    <mergeCell ref="J5:L5"/>
    <mergeCell ref="B1:C1"/>
    <mergeCell ref="E1:K1"/>
    <mergeCell ref="C4:J4"/>
  </mergeCells>
  <hyperlinks>
    <hyperlink ref="J5" r:id="rId1" xr:uid="{52FADF74-1293-46E8-8682-3EF4FA715050}"/>
  </hyperlinks>
  <pageMargins left="0.17" right="0.11000000000000003" top="0.17" bottom="0.22000000000000006" header="0" footer="0"/>
  <pageSetup paperSize="9" orientation="portrait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I658"/>
  <sheetViews>
    <sheetView workbookViewId="0">
      <pane ySplit="5" topLeftCell="A6" activePane="bottomLeft" state="frozen"/>
      <selection pane="bottomLeft"/>
    </sheetView>
  </sheetViews>
  <sheetFormatPr defaultColWidth="14.42578125" defaultRowHeight="15" customHeight="1"/>
  <cols>
    <col min="1" max="1" width="16.5703125" customWidth="1"/>
    <col min="2" max="2" width="18.5703125" customWidth="1"/>
    <col min="3" max="3" width="59" style="846" customWidth="1"/>
    <col min="4" max="4" width="11.85546875" customWidth="1"/>
    <col min="5" max="5" width="17.42578125" customWidth="1"/>
    <col min="6" max="6" width="13.28515625" customWidth="1"/>
    <col min="7" max="24" width="8.7109375" customWidth="1"/>
  </cols>
  <sheetData>
    <row r="1" spans="1:9" s="872" customFormat="1" ht="42.75" customHeight="1"/>
    <row r="2" spans="1:9" ht="55.5" customHeight="1">
      <c r="A2" s="861" t="s">
        <v>5136</v>
      </c>
      <c r="B2" s="530"/>
      <c r="D2" s="173"/>
    </row>
    <row r="3" spans="1:9" s="846" customFormat="1" ht="35.25" customHeight="1">
      <c r="A3" s="862" t="s">
        <v>9003</v>
      </c>
      <c r="B3" s="847"/>
      <c r="D3" s="173"/>
    </row>
    <row r="4" spans="1:9" s="1084" customFormat="1" ht="15" customHeight="1" thickBot="1">
      <c r="A4" s="1082"/>
      <c r="B4" s="1083" t="s">
        <v>9181</v>
      </c>
      <c r="C4" s="1083"/>
      <c r="D4" s="1085" t="s">
        <v>9182</v>
      </c>
      <c r="E4" s="1085"/>
      <c r="F4" s="1085"/>
      <c r="G4" s="1087"/>
      <c r="H4" s="1087"/>
      <c r="I4" s="1087"/>
    </row>
    <row r="5" spans="1:9" ht="50.25" customHeight="1">
      <c r="A5" s="440" t="s">
        <v>4</v>
      </c>
      <c r="B5" s="441" t="s">
        <v>3020</v>
      </c>
      <c r="C5" s="856"/>
      <c r="D5" s="528" t="s">
        <v>5137</v>
      </c>
      <c r="E5" s="130" t="s">
        <v>5138</v>
      </c>
      <c r="F5" s="363" t="s">
        <v>5139</v>
      </c>
    </row>
    <row r="6" spans="1:9" ht="30.75" customHeight="1">
      <c r="A6" s="863"/>
      <c r="B6" s="204"/>
      <c r="C6" s="857" t="s">
        <v>8932</v>
      </c>
      <c r="D6" s="529"/>
      <c r="E6" s="445"/>
      <c r="F6" s="446"/>
    </row>
    <row r="7" spans="1:9" ht="23.25" customHeight="1">
      <c r="A7" s="864"/>
      <c r="B7" s="848"/>
      <c r="C7" s="858" t="s">
        <v>8933</v>
      </c>
      <c r="D7" s="849"/>
      <c r="E7" s="850"/>
      <c r="F7" s="851"/>
    </row>
    <row r="8" spans="1:9" ht="14.25" customHeight="1">
      <c r="A8" s="863"/>
      <c r="B8" s="204"/>
      <c r="C8" s="859" t="s">
        <v>8934</v>
      </c>
      <c r="D8" s="529"/>
      <c r="E8" s="445"/>
      <c r="F8" s="446"/>
    </row>
    <row r="9" spans="1:9" ht="14.25" customHeight="1">
      <c r="A9" s="863"/>
      <c r="B9" s="204" t="s">
        <v>8935</v>
      </c>
      <c r="C9" s="859" t="s">
        <v>9000</v>
      </c>
      <c r="D9" s="868">
        <v>6.0720000000000001</v>
      </c>
      <c r="E9" s="445">
        <v>14808.266961651916</v>
      </c>
      <c r="F9" s="446">
        <f t="shared" ref="F9" si="0">E9*1.2/1000</f>
        <v>17.7699203539823</v>
      </c>
      <c r="I9" s="873"/>
    </row>
    <row r="10" spans="1:9" ht="32.25" customHeight="1">
      <c r="A10" s="864"/>
      <c r="B10" s="848"/>
      <c r="C10" s="858" t="s">
        <v>8936</v>
      </c>
      <c r="D10" s="869"/>
      <c r="E10" s="850"/>
      <c r="F10" s="851"/>
      <c r="H10" s="872"/>
      <c r="I10" s="873"/>
    </row>
    <row r="11" spans="1:9" ht="34.5" customHeight="1">
      <c r="A11" s="865"/>
      <c r="B11" s="852"/>
      <c r="C11" s="860" t="s">
        <v>8937</v>
      </c>
      <c r="D11" s="870"/>
      <c r="E11" s="853"/>
      <c r="F11" s="854"/>
      <c r="H11" s="872"/>
      <c r="I11" s="873"/>
    </row>
    <row r="12" spans="1:9" ht="14.25" customHeight="1">
      <c r="A12" s="863" t="s">
        <v>8938</v>
      </c>
      <c r="B12" s="204" t="s">
        <v>167</v>
      </c>
      <c r="C12" s="859" t="s">
        <v>6624</v>
      </c>
      <c r="D12" s="868">
        <v>2.3069999999999999</v>
      </c>
      <c r="E12" s="445">
        <v>6042.7966878035922</v>
      </c>
      <c r="F12" s="446">
        <f t="shared" ref="F12:F23" si="1">E12*1.2/1000</f>
        <v>7.251356025364311</v>
      </c>
      <c r="H12" s="872"/>
      <c r="I12" s="873"/>
    </row>
    <row r="13" spans="1:9" ht="14.25" customHeight="1">
      <c r="A13" s="863" t="s">
        <v>8939</v>
      </c>
      <c r="B13" s="204" t="s">
        <v>171</v>
      </c>
      <c r="C13" s="859" t="s">
        <v>6627</v>
      </c>
      <c r="D13" s="868">
        <v>1.008</v>
      </c>
      <c r="E13" s="445">
        <v>2087.3424971363115</v>
      </c>
      <c r="F13" s="446">
        <f t="shared" si="1"/>
        <v>2.5048109965635734</v>
      </c>
      <c r="H13" s="872"/>
      <c r="I13" s="873"/>
    </row>
    <row r="14" spans="1:9" ht="14.25" customHeight="1">
      <c r="A14" s="863" t="s">
        <v>8940</v>
      </c>
      <c r="B14" s="204" t="s">
        <v>162</v>
      </c>
      <c r="C14" s="859" t="s">
        <v>6630</v>
      </c>
      <c r="D14" s="868">
        <v>0.94299999999999995</v>
      </c>
      <c r="E14" s="445">
        <v>3692.3505810584775</v>
      </c>
      <c r="F14" s="446">
        <f t="shared" si="1"/>
        <v>4.4308206972701729</v>
      </c>
      <c r="H14" s="872"/>
      <c r="I14" s="873"/>
    </row>
    <row r="15" spans="1:9" ht="14.25" customHeight="1">
      <c r="A15" s="863" t="s">
        <v>8941</v>
      </c>
      <c r="B15" s="204" t="s">
        <v>161</v>
      </c>
      <c r="C15" s="859" t="s">
        <v>6629</v>
      </c>
      <c r="D15" s="868">
        <v>4.0000000000000001E-3</v>
      </c>
      <c r="E15" s="445">
        <v>3188.144329896907</v>
      </c>
      <c r="F15" s="446">
        <f t="shared" si="1"/>
        <v>3.8257731958762884</v>
      </c>
      <c r="H15" s="872"/>
      <c r="I15" s="873"/>
    </row>
    <row r="16" spans="1:9" ht="14.25" customHeight="1">
      <c r="A16" s="863" t="s">
        <v>8942</v>
      </c>
      <c r="B16" s="204" t="s">
        <v>172</v>
      </c>
      <c r="C16" s="859" t="s">
        <v>6631</v>
      </c>
      <c r="D16" s="868">
        <v>8.0000000000000002E-3</v>
      </c>
      <c r="E16" s="445">
        <v>5898.1958762886597</v>
      </c>
      <c r="F16" s="446">
        <f t="shared" si="1"/>
        <v>7.0778350515463915</v>
      </c>
      <c r="H16" s="872"/>
      <c r="I16" s="873"/>
    </row>
    <row r="17" spans="1:9" ht="14.25" customHeight="1">
      <c r="A17" s="863" t="s">
        <v>8943</v>
      </c>
      <c r="B17" s="204" t="s">
        <v>173</v>
      </c>
      <c r="C17" s="859" t="s">
        <v>6632</v>
      </c>
      <c r="D17" s="868">
        <v>5.0000000000000001E-3</v>
      </c>
      <c r="E17" s="445">
        <v>7595.8762886597951</v>
      </c>
      <c r="F17" s="446">
        <f t="shared" si="1"/>
        <v>9.1150515463917543</v>
      </c>
      <c r="H17" s="872"/>
      <c r="I17" s="873"/>
    </row>
    <row r="18" spans="1:9" ht="14.25" customHeight="1">
      <c r="A18" s="863" t="s">
        <v>8944</v>
      </c>
      <c r="B18" s="204" t="s">
        <v>165</v>
      </c>
      <c r="C18" s="859" t="s">
        <v>6634</v>
      </c>
      <c r="D18" s="868">
        <v>3.0000000000000001E-3</v>
      </c>
      <c r="E18" s="445">
        <v>8560.1374570446751</v>
      </c>
      <c r="F18" s="446">
        <f t="shared" si="1"/>
        <v>10.272164948453611</v>
      </c>
      <c r="H18" s="872"/>
      <c r="I18" s="873"/>
    </row>
    <row r="19" spans="1:9" ht="14.25" customHeight="1">
      <c r="A19" s="863" t="s">
        <v>8945</v>
      </c>
      <c r="B19" s="204" t="s">
        <v>163</v>
      </c>
      <c r="C19" s="859" t="s">
        <v>6633</v>
      </c>
      <c r="D19" s="868">
        <v>5.2999999999999999E-2</v>
      </c>
      <c r="E19" s="445">
        <v>7624.7811709784091</v>
      </c>
      <c r="F19" s="446">
        <f t="shared" si="1"/>
        <v>9.1497374051740898</v>
      </c>
      <c r="H19" s="872"/>
      <c r="I19" s="873"/>
    </row>
    <row r="20" spans="1:9" ht="14.25" customHeight="1">
      <c r="A20" s="863" t="s">
        <v>8946</v>
      </c>
      <c r="B20" s="204" t="s">
        <v>164</v>
      </c>
      <c r="C20" s="859" t="s">
        <v>6635</v>
      </c>
      <c r="D20" s="868">
        <v>0.11600000000000001</v>
      </c>
      <c r="E20" s="445">
        <v>3989.5129754710274</v>
      </c>
      <c r="F20" s="446">
        <f t="shared" si="1"/>
        <v>4.7874155705652326</v>
      </c>
      <c r="H20" s="872"/>
      <c r="I20" s="873"/>
    </row>
    <row r="21" spans="1:9" ht="14.25" customHeight="1">
      <c r="A21" s="863" t="s">
        <v>8947</v>
      </c>
      <c r="B21" s="204" t="s">
        <v>159</v>
      </c>
      <c r="C21" s="859" t="s">
        <v>6363</v>
      </c>
      <c r="D21" s="868">
        <v>1.9E-2</v>
      </c>
      <c r="E21" s="445">
        <v>2582.2029300054264</v>
      </c>
      <c r="F21" s="446">
        <f t="shared" si="1"/>
        <v>3.0986435160065118</v>
      </c>
      <c r="H21" s="872"/>
      <c r="I21" s="873"/>
    </row>
    <row r="22" spans="1:9" ht="14.25" customHeight="1">
      <c r="A22" s="863" t="s">
        <v>8948</v>
      </c>
      <c r="B22" s="204" t="s">
        <v>168</v>
      </c>
      <c r="C22" s="859" t="s">
        <v>6625</v>
      </c>
      <c r="D22" s="868">
        <v>8.4000000000000005E-2</v>
      </c>
      <c r="E22" s="445">
        <v>764.60481099656351</v>
      </c>
      <c r="F22" s="446">
        <f t="shared" si="1"/>
        <v>0.91752577319587625</v>
      </c>
      <c r="H22" s="872"/>
      <c r="I22" s="873"/>
    </row>
    <row r="23" spans="1:9" ht="14.25" customHeight="1">
      <c r="A23" s="863" t="s">
        <v>8949</v>
      </c>
      <c r="B23" s="204" t="s">
        <v>166</v>
      </c>
      <c r="C23" s="859" t="s">
        <v>6623</v>
      </c>
      <c r="D23" s="868">
        <v>6.5000000000000002E-2</v>
      </c>
      <c r="E23" s="445">
        <v>2196.5107057890564</v>
      </c>
      <c r="F23" s="446">
        <f t="shared" si="1"/>
        <v>2.6358128469468673</v>
      </c>
      <c r="H23" s="872"/>
      <c r="I23" s="873"/>
    </row>
    <row r="24" spans="1:9" ht="21.75" customHeight="1">
      <c r="A24" s="865"/>
      <c r="B24" s="852"/>
      <c r="C24" s="860" t="s">
        <v>8950</v>
      </c>
      <c r="D24" s="870"/>
      <c r="E24" s="853"/>
      <c r="F24" s="854"/>
      <c r="H24" s="872"/>
      <c r="I24" s="873"/>
    </row>
    <row r="25" spans="1:9" ht="14.25" customHeight="1">
      <c r="A25" s="863" t="s">
        <v>2468</v>
      </c>
      <c r="B25" s="204" t="s">
        <v>2469</v>
      </c>
      <c r="C25" s="859" t="s">
        <v>7789</v>
      </c>
      <c r="D25" s="868">
        <v>7.0000000000000001E-3</v>
      </c>
      <c r="E25" s="445">
        <v>22185.567010309274</v>
      </c>
      <c r="F25" s="446">
        <f t="shared" ref="F25:F26" si="2">E25*1.2/1000</f>
        <v>26.622680412371128</v>
      </c>
      <c r="H25" s="872"/>
      <c r="I25" s="873"/>
    </row>
    <row r="26" spans="1:9" ht="14.25" customHeight="1">
      <c r="A26" s="863" t="s">
        <v>1716</v>
      </c>
      <c r="B26" s="204" t="s">
        <v>1717</v>
      </c>
      <c r="C26" s="859" t="s">
        <v>6221</v>
      </c>
      <c r="D26" s="868">
        <v>4.9000000000000002E-2</v>
      </c>
      <c r="E26" s="445">
        <v>5758.6787292236477</v>
      </c>
      <c r="F26" s="446">
        <f t="shared" si="2"/>
        <v>6.9104144750683769</v>
      </c>
      <c r="H26" s="872"/>
      <c r="I26" s="873"/>
    </row>
    <row r="27" spans="1:9" ht="27" customHeight="1">
      <c r="A27" s="865"/>
      <c r="B27" s="852"/>
      <c r="C27" s="860" t="s">
        <v>249</v>
      </c>
      <c r="D27" s="870"/>
      <c r="E27" s="853"/>
      <c r="F27" s="854"/>
      <c r="H27" s="872"/>
      <c r="I27" s="873"/>
    </row>
    <row r="28" spans="1:9" ht="14.25" customHeight="1">
      <c r="A28" s="863" t="s">
        <v>8951</v>
      </c>
      <c r="B28" s="204" t="s">
        <v>92</v>
      </c>
      <c r="C28" s="859" t="s">
        <v>5143</v>
      </c>
      <c r="D28" s="868">
        <v>1E-3</v>
      </c>
      <c r="E28" s="445">
        <v>75659.793814432996</v>
      </c>
      <c r="F28" s="446">
        <f t="shared" ref="F28:F29" si="3">E28*1.2/1000</f>
        <v>90.791752577319599</v>
      </c>
      <c r="H28" s="872"/>
      <c r="I28" s="873"/>
    </row>
    <row r="29" spans="1:9" ht="14.25" customHeight="1">
      <c r="A29" s="863" t="s">
        <v>93</v>
      </c>
      <c r="B29" s="204" t="s">
        <v>94</v>
      </c>
      <c r="C29" s="859" t="s">
        <v>8952</v>
      </c>
      <c r="D29" s="868">
        <v>2.1999999999999999E-2</v>
      </c>
      <c r="E29" s="445">
        <v>82175.726335520172</v>
      </c>
      <c r="F29" s="446">
        <f t="shared" si="3"/>
        <v>98.610871602624201</v>
      </c>
      <c r="H29" s="872"/>
      <c r="I29" s="873"/>
    </row>
    <row r="30" spans="1:9" ht="24" customHeight="1">
      <c r="A30" s="865"/>
      <c r="B30" s="852"/>
      <c r="C30" s="860" t="s">
        <v>8953</v>
      </c>
      <c r="D30" s="870"/>
      <c r="E30" s="853"/>
      <c r="F30" s="854"/>
      <c r="H30" s="872"/>
      <c r="I30" s="873"/>
    </row>
    <row r="31" spans="1:9" s="846" customFormat="1">
      <c r="A31" s="863">
        <v>8595568904829</v>
      </c>
      <c r="B31" s="204" t="s">
        <v>5140</v>
      </c>
      <c r="C31" s="859" t="s">
        <v>5141</v>
      </c>
      <c r="D31" s="868">
        <v>5.0000000000000001E-3</v>
      </c>
      <c r="E31" s="445">
        <v>129002.06185567009</v>
      </c>
      <c r="F31" s="446">
        <f t="shared" ref="F31:F33" si="4">E31*1.2/1000</f>
        <v>154.80247422680409</v>
      </c>
      <c r="H31" s="872"/>
      <c r="I31" s="873"/>
    </row>
    <row r="32" spans="1:9" s="846" customFormat="1">
      <c r="A32" s="863">
        <v>8595568904836</v>
      </c>
      <c r="B32" s="535" t="s">
        <v>5142</v>
      </c>
      <c r="C32" s="859" t="s">
        <v>5141</v>
      </c>
      <c r="D32" s="868">
        <v>1.2999999999999999E-2</v>
      </c>
      <c r="E32" s="445">
        <v>110383.82236320381</v>
      </c>
      <c r="F32" s="446">
        <f t="shared" si="4"/>
        <v>132.46058683584457</v>
      </c>
      <c r="H32" s="872"/>
      <c r="I32" s="873"/>
    </row>
    <row r="33" spans="1:9" ht="14.25" customHeight="1">
      <c r="A33" s="863" t="s">
        <v>8954</v>
      </c>
      <c r="B33" s="204" t="s">
        <v>192</v>
      </c>
      <c r="C33" s="859" t="s">
        <v>7191</v>
      </c>
      <c r="D33" s="868">
        <v>0.115</v>
      </c>
      <c r="E33" s="445">
        <v>2053.6978933213804</v>
      </c>
      <c r="F33" s="446">
        <f t="shared" si="4"/>
        <v>2.4644374719856565</v>
      </c>
      <c r="H33" s="872"/>
      <c r="I33" s="873"/>
    </row>
    <row r="34" spans="1:9" ht="21" customHeight="1">
      <c r="A34" s="865"/>
      <c r="B34" s="852"/>
      <c r="C34" s="860" t="s">
        <v>8955</v>
      </c>
      <c r="D34" s="870"/>
      <c r="E34" s="853"/>
      <c r="F34" s="854"/>
      <c r="H34" s="872"/>
      <c r="I34" s="873"/>
    </row>
    <row r="35" spans="1:9" ht="14.25" customHeight="1">
      <c r="A35" s="863" t="s">
        <v>8956</v>
      </c>
      <c r="B35" s="204" t="s">
        <v>2951</v>
      </c>
      <c r="C35" s="859" t="s">
        <v>6510</v>
      </c>
      <c r="D35" s="868">
        <v>4.8000000000000001E-2</v>
      </c>
      <c r="E35" s="445">
        <v>418.17010309278345</v>
      </c>
      <c r="F35" s="446">
        <f t="shared" ref="F35:F37" si="5">E35*1.2/1000</f>
        <v>0.50180412371134009</v>
      </c>
      <c r="H35" s="872"/>
      <c r="I35" s="873"/>
    </row>
    <row r="36" spans="1:9" ht="14.25" customHeight="1">
      <c r="A36" s="863" t="s">
        <v>8957</v>
      </c>
      <c r="B36" s="204" t="s">
        <v>4586</v>
      </c>
      <c r="C36" s="859" t="s">
        <v>7949</v>
      </c>
      <c r="D36" s="868">
        <v>5.0999999999999997E-2</v>
      </c>
      <c r="E36" s="445">
        <v>10052.557105316355</v>
      </c>
      <c r="F36" s="446">
        <f t="shared" si="5"/>
        <v>12.063068526379626</v>
      </c>
      <c r="H36" s="872"/>
      <c r="I36" s="873"/>
    </row>
    <row r="37" spans="1:9" ht="14.25" customHeight="1">
      <c r="A37" s="863" t="s">
        <v>8958</v>
      </c>
      <c r="B37" s="204" t="s">
        <v>2942</v>
      </c>
      <c r="C37" s="859" t="s">
        <v>5846</v>
      </c>
      <c r="D37" s="868">
        <v>0.86499999999999999</v>
      </c>
      <c r="E37" s="445">
        <v>118.08593051665575</v>
      </c>
      <c r="F37" s="446">
        <f t="shared" si="5"/>
        <v>0.14170311661998691</v>
      </c>
      <c r="H37" s="872"/>
      <c r="I37" s="873"/>
    </row>
    <row r="38" spans="1:9" ht="26.25" customHeight="1">
      <c r="A38" s="865"/>
      <c r="B38" s="852"/>
      <c r="C38" s="860" t="s">
        <v>8959</v>
      </c>
      <c r="D38" s="870"/>
      <c r="E38" s="853"/>
      <c r="F38" s="854"/>
      <c r="H38" s="872"/>
      <c r="I38" s="873"/>
    </row>
    <row r="39" spans="1:9" ht="14.25" customHeight="1">
      <c r="A39" s="863"/>
      <c r="B39" s="204" t="s">
        <v>8960</v>
      </c>
      <c r="C39" s="859" t="s">
        <v>8961</v>
      </c>
      <c r="D39" s="868">
        <v>0.75</v>
      </c>
      <c r="E39" s="445">
        <v>45453.608247422679</v>
      </c>
      <c r="F39" s="446">
        <f t="shared" ref="F39" si="6">E39*1.2/1000</f>
        <v>54.544329896907215</v>
      </c>
      <c r="H39" s="872"/>
      <c r="I39" s="873"/>
    </row>
    <row r="40" spans="1:9" ht="25.5" customHeight="1">
      <c r="A40" s="865"/>
      <c r="B40" s="852"/>
      <c r="C40" s="860" t="s">
        <v>3018</v>
      </c>
      <c r="D40" s="870"/>
      <c r="E40" s="853"/>
      <c r="F40" s="854"/>
      <c r="H40" s="872"/>
      <c r="I40" s="873"/>
    </row>
    <row r="41" spans="1:9" ht="14.25" customHeight="1">
      <c r="A41" s="863" t="s">
        <v>5129</v>
      </c>
      <c r="B41" s="204" t="s">
        <v>8962</v>
      </c>
      <c r="C41" s="859" t="s">
        <v>5130</v>
      </c>
      <c r="D41" s="868">
        <v>0.1</v>
      </c>
      <c r="E41" s="445">
        <v>28525.773195876289</v>
      </c>
      <c r="F41" s="446">
        <f t="shared" ref="F41:F43" si="7">E41*1.2/1000</f>
        <v>34.230927835051546</v>
      </c>
      <c r="H41" s="872"/>
      <c r="I41" s="873"/>
    </row>
    <row r="42" spans="1:9" ht="14.25" customHeight="1">
      <c r="A42" s="863" t="s">
        <v>5131</v>
      </c>
      <c r="B42" s="204" t="s">
        <v>8963</v>
      </c>
      <c r="C42" s="859" t="s">
        <v>5132</v>
      </c>
      <c r="D42" s="868">
        <v>1</v>
      </c>
      <c r="E42" s="445">
        <v>1441.4432989690722</v>
      </c>
      <c r="F42" s="446">
        <f t="shared" si="7"/>
        <v>1.7297319587628865</v>
      </c>
      <c r="H42" s="872"/>
      <c r="I42" s="873"/>
    </row>
    <row r="43" spans="1:9" ht="14.25" customHeight="1">
      <c r="A43" s="863" t="s">
        <v>5133</v>
      </c>
      <c r="B43" s="204" t="s">
        <v>8964</v>
      </c>
      <c r="C43" s="859" t="s">
        <v>5134</v>
      </c>
      <c r="D43" s="868">
        <v>0.3</v>
      </c>
      <c r="E43" s="445">
        <v>2129.5876288659797</v>
      </c>
      <c r="F43" s="446">
        <f t="shared" si="7"/>
        <v>2.5555051546391754</v>
      </c>
      <c r="H43" s="872"/>
      <c r="I43" s="873"/>
    </row>
    <row r="44" spans="1:9" ht="24" customHeight="1">
      <c r="A44" s="865"/>
      <c r="B44" s="852"/>
      <c r="C44" s="860" t="s">
        <v>8965</v>
      </c>
      <c r="D44" s="870"/>
      <c r="E44" s="853"/>
      <c r="F44" s="854"/>
      <c r="H44" s="872"/>
      <c r="I44" s="873"/>
    </row>
    <row r="45" spans="1:9" ht="14.25" customHeight="1">
      <c r="A45" s="863"/>
      <c r="B45" s="204" t="s">
        <v>8966</v>
      </c>
      <c r="C45" s="859" t="s">
        <v>8967</v>
      </c>
      <c r="D45" s="868">
        <v>0.15</v>
      </c>
      <c r="E45" s="445">
        <v>6680.4123711340208</v>
      </c>
      <c r="F45" s="446">
        <f t="shared" ref="F45" si="8">E45*1.2/1000</f>
        <v>8.0164948453608247</v>
      </c>
      <c r="H45" s="872"/>
      <c r="I45" s="873"/>
    </row>
    <row r="46" spans="1:9" ht="24" customHeight="1">
      <c r="A46" s="865"/>
      <c r="B46" s="852"/>
      <c r="C46" s="860" t="s">
        <v>8968</v>
      </c>
      <c r="D46" s="870"/>
      <c r="E46" s="853"/>
      <c r="F46" s="854"/>
      <c r="H46" s="872"/>
      <c r="I46" s="873"/>
    </row>
    <row r="47" spans="1:9" s="846" customFormat="1" ht="24" customHeight="1">
      <c r="A47" s="865"/>
      <c r="B47" s="855"/>
      <c r="C47" s="860" t="s">
        <v>8993</v>
      </c>
      <c r="D47" s="871"/>
      <c r="E47" s="853"/>
      <c r="F47" s="854"/>
      <c r="H47" s="872"/>
      <c r="I47" s="873"/>
    </row>
    <row r="48" spans="1:9" ht="14.25" customHeight="1">
      <c r="A48" s="863" t="s">
        <v>8969</v>
      </c>
      <c r="B48" s="204" t="s">
        <v>3567</v>
      </c>
      <c r="C48" s="859" t="s">
        <v>3568</v>
      </c>
      <c r="D48" s="868">
        <v>1E-3</v>
      </c>
      <c r="E48" s="445">
        <v>103432.98969072165</v>
      </c>
      <c r="F48" s="446">
        <f t="shared" ref="F48" si="9">E48*1.2/1000</f>
        <v>124.11958762886596</v>
      </c>
      <c r="H48" s="872"/>
      <c r="I48" s="873"/>
    </row>
    <row r="49" spans="1:9" ht="27" customHeight="1">
      <c r="A49" s="865"/>
      <c r="B49" s="852"/>
      <c r="C49" s="860" t="s">
        <v>8970</v>
      </c>
      <c r="D49" s="870"/>
      <c r="E49" s="853"/>
      <c r="F49" s="854"/>
      <c r="H49" s="872"/>
      <c r="I49" s="873"/>
    </row>
    <row r="50" spans="1:9" ht="14.25" customHeight="1">
      <c r="A50" s="863" t="s">
        <v>8971</v>
      </c>
      <c r="B50" s="204" t="s">
        <v>3762</v>
      </c>
      <c r="C50" s="859" t="s">
        <v>6691</v>
      </c>
      <c r="D50" s="868">
        <v>0.05</v>
      </c>
      <c r="E50" s="445">
        <v>9935.8762886597942</v>
      </c>
      <c r="F50" s="446">
        <f t="shared" ref="F50:F57" si="10">E50*1.2/1000</f>
        <v>11.923051546391752</v>
      </c>
      <c r="H50" s="872"/>
      <c r="I50" s="873"/>
    </row>
    <row r="51" spans="1:9" ht="14.25" customHeight="1">
      <c r="A51" s="863" t="s">
        <v>8972</v>
      </c>
      <c r="B51" s="204" t="s">
        <v>3758</v>
      </c>
      <c r="C51" s="859" t="s">
        <v>6687</v>
      </c>
      <c r="D51" s="868">
        <v>7.5999999999999998E-2</v>
      </c>
      <c r="E51" s="445">
        <v>4518.4481823114493</v>
      </c>
      <c r="F51" s="446">
        <f t="shared" si="10"/>
        <v>5.4221378187737388</v>
      </c>
      <c r="H51" s="872"/>
      <c r="I51" s="873"/>
    </row>
    <row r="52" spans="1:9" ht="14.25" customHeight="1">
      <c r="A52" s="863" t="s">
        <v>8973</v>
      </c>
      <c r="B52" s="204" t="s">
        <v>3761</v>
      </c>
      <c r="C52" s="859" t="s">
        <v>6690</v>
      </c>
      <c r="D52" s="868">
        <v>1E-3</v>
      </c>
      <c r="E52" s="445">
        <v>2391.7525773195875</v>
      </c>
      <c r="F52" s="446">
        <f t="shared" si="10"/>
        <v>2.8701030927835052</v>
      </c>
      <c r="H52" s="872"/>
      <c r="I52" s="873"/>
    </row>
    <row r="53" spans="1:9" ht="14.25" customHeight="1">
      <c r="A53" s="863" t="s">
        <v>8974</v>
      </c>
      <c r="B53" s="204" t="s">
        <v>2623</v>
      </c>
      <c r="C53" s="859" t="s">
        <v>8506</v>
      </c>
      <c r="D53" s="868">
        <v>2E-3</v>
      </c>
      <c r="E53" s="445">
        <v>195206.18556701031</v>
      </c>
      <c r="F53" s="446">
        <f t="shared" si="10"/>
        <v>234.24742268041237</v>
      </c>
      <c r="H53" s="872"/>
      <c r="I53" s="873"/>
    </row>
    <row r="54" spans="1:9" ht="14.25" customHeight="1">
      <c r="A54" s="863" t="s">
        <v>8975</v>
      </c>
      <c r="B54" s="204" t="s">
        <v>2620</v>
      </c>
      <c r="C54" s="859" t="s">
        <v>8513</v>
      </c>
      <c r="D54" s="868">
        <v>1.4999999999999999E-2</v>
      </c>
      <c r="E54" s="445">
        <v>203048.10996563573</v>
      </c>
      <c r="F54" s="446">
        <f t="shared" si="10"/>
        <v>243.65773195876287</v>
      </c>
      <c r="H54" s="872"/>
      <c r="I54" s="873"/>
    </row>
    <row r="55" spans="1:9" ht="14.25" customHeight="1">
      <c r="A55" s="863" t="s">
        <v>8976</v>
      </c>
      <c r="B55" s="204" t="s">
        <v>4288</v>
      </c>
      <c r="C55" s="859" t="s">
        <v>7529</v>
      </c>
      <c r="D55" s="868">
        <v>1.2E-2</v>
      </c>
      <c r="E55" s="445">
        <v>1709.6219931271478</v>
      </c>
      <c r="F55" s="446">
        <f t="shared" si="10"/>
        <v>2.0515463917525771</v>
      </c>
      <c r="H55" s="872"/>
      <c r="I55" s="873"/>
    </row>
    <row r="56" spans="1:9" ht="14.25" customHeight="1">
      <c r="A56" s="863" t="s">
        <v>8977</v>
      </c>
      <c r="B56" s="204" t="s">
        <v>4516</v>
      </c>
      <c r="C56" s="859" t="s">
        <v>7830</v>
      </c>
      <c r="D56" s="868">
        <v>1.4E-2</v>
      </c>
      <c r="E56" s="445">
        <v>8902.7982326951405</v>
      </c>
      <c r="F56" s="446">
        <f t="shared" si="10"/>
        <v>10.683357879234169</v>
      </c>
      <c r="H56" s="872"/>
      <c r="I56" s="873"/>
    </row>
    <row r="57" spans="1:9" ht="14.25" customHeight="1">
      <c r="A57" s="863" t="s">
        <v>8978</v>
      </c>
      <c r="B57" s="204" t="s">
        <v>2593</v>
      </c>
      <c r="C57" s="859" t="s">
        <v>7636</v>
      </c>
      <c r="D57" s="868">
        <v>1E-3</v>
      </c>
      <c r="E57" s="445">
        <v>235432.98969072165</v>
      </c>
      <c r="F57" s="446">
        <f t="shared" si="10"/>
        <v>282.51958762886596</v>
      </c>
      <c r="H57" s="872"/>
      <c r="I57" s="873"/>
    </row>
    <row r="58" spans="1:9" ht="22.5" customHeight="1">
      <c r="A58" s="865"/>
      <c r="B58" s="852"/>
      <c r="C58" s="860" t="s">
        <v>8979</v>
      </c>
      <c r="D58" s="870"/>
      <c r="E58" s="853"/>
      <c r="F58" s="854"/>
      <c r="H58" s="872"/>
      <c r="I58" s="873"/>
    </row>
    <row r="59" spans="1:9" ht="14.25" customHeight="1">
      <c r="A59" s="863" t="s">
        <v>8980</v>
      </c>
      <c r="B59" s="204" t="s">
        <v>749</v>
      </c>
      <c r="C59" s="859" t="s">
        <v>5603</v>
      </c>
      <c r="D59" s="868">
        <v>0.02</v>
      </c>
      <c r="E59" s="445">
        <v>5779.8969072164946</v>
      </c>
      <c r="F59" s="446">
        <f t="shared" ref="F59:F71" si="11">E59*1.2/1000</f>
        <v>6.9358762886597933</v>
      </c>
      <c r="H59" s="872"/>
      <c r="I59" s="873"/>
    </row>
    <row r="60" spans="1:9" ht="14.25" customHeight="1">
      <c r="A60" s="863" t="s">
        <v>8981</v>
      </c>
      <c r="B60" s="204" t="s">
        <v>733</v>
      </c>
      <c r="C60" s="859" t="s">
        <v>5749</v>
      </c>
      <c r="D60" s="868">
        <v>5.0000000000000001E-3</v>
      </c>
      <c r="E60" s="445">
        <v>59971.134020618556</v>
      </c>
      <c r="F60" s="446">
        <f t="shared" si="11"/>
        <v>71.965360824742262</v>
      </c>
      <c r="H60" s="872"/>
      <c r="I60" s="873"/>
    </row>
    <row r="61" spans="1:9" ht="14.25" customHeight="1">
      <c r="A61" s="863" t="s">
        <v>8982</v>
      </c>
      <c r="B61" s="204" t="s">
        <v>734</v>
      </c>
      <c r="C61" s="859" t="s">
        <v>5754</v>
      </c>
      <c r="D61" s="868">
        <v>5.0000000000000001E-3</v>
      </c>
      <c r="E61" s="445">
        <v>59371.134020618556</v>
      </c>
      <c r="F61" s="446">
        <f t="shared" si="11"/>
        <v>71.245360824742264</v>
      </c>
      <c r="H61" s="872"/>
      <c r="I61" s="873"/>
    </row>
    <row r="62" spans="1:9" ht="14.25" customHeight="1">
      <c r="A62" s="863" t="s">
        <v>8983</v>
      </c>
      <c r="B62" s="204" t="s">
        <v>735</v>
      </c>
      <c r="C62" s="859" t="s">
        <v>5757</v>
      </c>
      <c r="D62" s="868">
        <v>1E-3</v>
      </c>
      <c r="E62" s="445">
        <v>136103.09278350516</v>
      </c>
      <c r="F62" s="446">
        <f t="shared" si="11"/>
        <v>163.32371134020619</v>
      </c>
      <c r="H62" s="872"/>
      <c r="I62" s="873"/>
    </row>
    <row r="63" spans="1:9" ht="14.25" customHeight="1">
      <c r="A63" s="863" t="s">
        <v>8984</v>
      </c>
      <c r="B63" s="204" t="s">
        <v>715</v>
      </c>
      <c r="C63" s="859" t="s">
        <v>5462</v>
      </c>
      <c r="D63" s="868">
        <v>8.9999999999999993E-3</v>
      </c>
      <c r="E63" s="445">
        <v>23004.581901489124</v>
      </c>
      <c r="F63" s="446">
        <f t="shared" si="11"/>
        <v>27.60549828178695</v>
      </c>
      <c r="H63" s="872"/>
      <c r="I63" s="873"/>
    </row>
    <row r="64" spans="1:9" ht="14.25" customHeight="1">
      <c r="A64" s="863" t="s">
        <v>8985</v>
      </c>
      <c r="B64" s="204" t="s">
        <v>716</v>
      </c>
      <c r="C64" s="859" t="s">
        <v>5474</v>
      </c>
      <c r="D64" s="868">
        <v>2E-3</v>
      </c>
      <c r="E64" s="445">
        <v>23902.061855670105</v>
      </c>
      <c r="F64" s="446">
        <f t="shared" si="11"/>
        <v>28.682474226804125</v>
      </c>
      <c r="H64" s="872"/>
      <c r="I64" s="873"/>
    </row>
    <row r="65" spans="1:9" ht="14.25" customHeight="1">
      <c r="A65" s="863" t="s">
        <v>8986</v>
      </c>
      <c r="B65" s="204" t="s">
        <v>3276</v>
      </c>
      <c r="C65" s="859" t="s">
        <v>5711</v>
      </c>
      <c r="D65" s="868">
        <v>0.03</v>
      </c>
      <c r="E65" s="445">
        <v>62320.962199312722</v>
      </c>
      <c r="F65" s="446">
        <f t="shared" si="11"/>
        <v>74.785154639175261</v>
      </c>
      <c r="H65" s="872"/>
      <c r="I65" s="873"/>
    </row>
    <row r="66" spans="1:9" ht="14.25" customHeight="1">
      <c r="A66" s="863" t="s">
        <v>8987</v>
      </c>
      <c r="B66" s="204" t="s">
        <v>710</v>
      </c>
      <c r="C66" s="859" t="s">
        <v>5720</v>
      </c>
      <c r="D66" s="868">
        <v>1.2E-2</v>
      </c>
      <c r="E66" s="445">
        <v>82013.74570446735</v>
      </c>
      <c r="F66" s="446">
        <f t="shared" si="11"/>
        <v>98.416494845360816</v>
      </c>
      <c r="H66" s="872"/>
      <c r="I66" s="873"/>
    </row>
    <row r="67" spans="1:9" ht="14.25" customHeight="1">
      <c r="A67" s="863" t="s">
        <v>8988</v>
      </c>
      <c r="B67" s="204" t="s">
        <v>711</v>
      </c>
      <c r="C67" s="859" t="s">
        <v>5727</v>
      </c>
      <c r="D67" s="868">
        <v>1.7999999999999999E-2</v>
      </c>
      <c r="E67" s="445">
        <v>55338.487972508599</v>
      </c>
      <c r="F67" s="446">
        <f t="shared" si="11"/>
        <v>66.406185567010311</v>
      </c>
      <c r="H67" s="872"/>
      <c r="I67" s="873"/>
    </row>
    <row r="68" spans="1:9" ht="14.25" customHeight="1">
      <c r="A68" s="863" t="s">
        <v>8989</v>
      </c>
      <c r="B68" s="204" t="s">
        <v>712</v>
      </c>
      <c r="C68" s="859" t="s">
        <v>5734</v>
      </c>
      <c r="D68" s="868">
        <v>0.03</v>
      </c>
      <c r="E68" s="445">
        <v>72952.920962199307</v>
      </c>
      <c r="F68" s="446">
        <f t="shared" si="11"/>
        <v>87.543505154639163</v>
      </c>
      <c r="H68" s="872"/>
      <c r="I68" s="873"/>
    </row>
    <row r="69" spans="1:9" ht="14.25" customHeight="1">
      <c r="A69" s="863" t="s">
        <v>8990</v>
      </c>
      <c r="B69" s="204" t="s">
        <v>713</v>
      </c>
      <c r="C69" s="859" t="s">
        <v>5741</v>
      </c>
      <c r="D69" s="868">
        <v>0.315</v>
      </c>
      <c r="E69" s="445">
        <v>191277.53231876943</v>
      </c>
      <c r="F69" s="446">
        <f t="shared" si="11"/>
        <v>229.53303878252331</v>
      </c>
      <c r="H69" s="872"/>
      <c r="I69" s="873"/>
    </row>
    <row r="70" spans="1:9" ht="14.25" customHeight="1">
      <c r="A70" s="863" t="s">
        <v>8991</v>
      </c>
      <c r="B70" s="204" t="s">
        <v>3312</v>
      </c>
      <c r="C70" s="859" t="s">
        <v>5779</v>
      </c>
      <c r="D70" s="868">
        <v>3.0000000000000001E-3</v>
      </c>
      <c r="E70" s="445">
        <v>41707.903780068729</v>
      </c>
      <c r="F70" s="446">
        <f t="shared" si="11"/>
        <v>50.049484536082474</v>
      </c>
      <c r="H70" s="872"/>
      <c r="I70" s="873"/>
    </row>
    <row r="71" spans="1:9" ht="14.25" customHeight="1">
      <c r="A71" s="863" t="s">
        <v>8992</v>
      </c>
      <c r="B71" s="204" t="s">
        <v>3318</v>
      </c>
      <c r="C71" s="859" t="s">
        <v>5786</v>
      </c>
      <c r="D71" s="868">
        <v>2.1000000000000001E-2</v>
      </c>
      <c r="E71" s="445">
        <v>53700.54000981836</v>
      </c>
      <c r="F71" s="446">
        <f t="shared" si="11"/>
        <v>64.440648011782031</v>
      </c>
      <c r="H71" s="872"/>
      <c r="I71" s="873"/>
    </row>
    <row r="72" spans="1:9" ht="14.25" customHeight="1">
      <c r="D72" s="173"/>
      <c r="H72" s="872"/>
      <c r="I72" s="873"/>
    </row>
    <row r="73" spans="1:9" ht="14.25" customHeight="1">
      <c r="D73" s="173"/>
      <c r="H73" s="872"/>
      <c r="I73" s="873"/>
    </row>
    <row r="74" spans="1:9" ht="14.25" customHeight="1">
      <c r="D74" s="173"/>
      <c r="H74" s="872"/>
      <c r="I74" s="873"/>
    </row>
    <row r="75" spans="1:9" ht="14.25" customHeight="1">
      <c r="D75" s="173"/>
      <c r="H75" s="872"/>
      <c r="I75" s="873"/>
    </row>
    <row r="76" spans="1:9" ht="14.25" customHeight="1">
      <c r="D76" s="173"/>
      <c r="H76" s="872"/>
      <c r="I76" s="873"/>
    </row>
    <row r="77" spans="1:9" ht="14.25" customHeight="1">
      <c r="D77" s="173"/>
      <c r="H77" s="872"/>
      <c r="I77" s="873"/>
    </row>
    <row r="78" spans="1:9" ht="14.25" customHeight="1">
      <c r="D78" s="173"/>
      <c r="H78" s="872"/>
      <c r="I78" s="873"/>
    </row>
    <row r="79" spans="1:9" ht="14.25" customHeight="1">
      <c r="D79" s="173"/>
      <c r="H79" s="872"/>
      <c r="I79" s="873"/>
    </row>
    <row r="80" spans="1:9" ht="14.25" customHeight="1">
      <c r="D80" s="173"/>
      <c r="H80" s="872"/>
      <c r="I80" s="873"/>
    </row>
    <row r="81" spans="4:9" ht="14.25" customHeight="1">
      <c r="D81" s="173"/>
      <c r="H81" s="872"/>
      <c r="I81" s="873"/>
    </row>
    <row r="82" spans="4:9" ht="14.25" customHeight="1">
      <c r="D82" s="173"/>
      <c r="H82" s="872"/>
      <c r="I82" s="873"/>
    </row>
    <row r="83" spans="4:9" ht="14.25" customHeight="1">
      <c r="D83" s="173"/>
      <c r="H83" s="872"/>
      <c r="I83" s="873"/>
    </row>
    <row r="84" spans="4:9" ht="14.25" customHeight="1">
      <c r="D84" s="173"/>
      <c r="H84" s="872"/>
      <c r="I84" s="873"/>
    </row>
    <row r="85" spans="4:9" ht="14.25" customHeight="1">
      <c r="D85" s="173"/>
      <c r="H85" s="872"/>
      <c r="I85" s="873"/>
    </row>
    <row r="86" spans="4:9" ht="14.25" customHeight="1">
      <c r="D86" s="173"/>
      <c r="H86" s="872"/>
      <c r="I86" s="873"/>
    </row>
    <row r="87" spans="4:9" ht="14.25" customHeight="1">
      <c r="D87" s="173"/>
      <c r="H87" s="872"/>
      <c r="I87" s="873"/>
    </row>
    <row r="88" spans="4:9" ht="14.25" customHeight="1">
      <c r="D88" s="173"/>
      <c r="H88" s="872"/>
      <c r="I88" s="873"/>
    </row>
    <row r="89" spans="4:9" ht="14.25" customHeight="1">
      <c r="D89" s="173"/>
      <c r="H89" s="872"/>
      <c r="I89" s="873"/>
    </row>
    <row r="90" spans="4:9" ht="14.25" customHeight="1">
      <c r="D90" s="173"/>
      <c r="H90" s="872"/>
      <c r="I90" s="873"/>
    </row>
    <row r="91" spans="4:9" ht="14.25" customHeight="1">
      <c r="D91" s="173"/>
      <c r="H91" s="872"/>
      <c r="I91" s="873"/>
    </row>
    <row r="92" spans="4:9" ht="14.25" customHeight="1">
      <c r="D92" s="173"/>
      <c r="H92" s="872"/>
      <c r="I92" s="873"/>
    </row>
    <row r="93" spans="4:9" ht="14.25" customHeight="1">
      <c r="D93" s="173"/>
      <c r="H93" s="872"/>
      <c r="I93" s="873"/>
    </row>
    <row r="94" spans="4:9" ht="14.25" customHeight="1">
      <c r="D94" s="173"/>
      <c r="H94" s="872"/>
      <c r="I94" s="873"/>
    </row>
    <row r="95" spans="4:9" ht="14.25" customHeight="1">
      <c r="D95" s="173"/>
      <c r="H95" s="872"/>
      <c r="I95" s="873"/>
    </row>
    <row r="96" spans="4:9" ht="14.25" customHeight="1">
      <c r="D96" s="173"/>
      <c r="H96" s="872"/>
      <c r="I96" s="873"/>
    </row>
    <row r="97" spans="4:9" ht="14.25" customHeight="1">
      <c r="D97" s="173"/>
      <c r="H97" s="872"/>
      <c r="I97" s="873"/>
    </row>
    <row r="98" spans="4:9" ht="14.25" customHeight="1">
      <c r="D98" s="173"/>
      <c r="H98" s="872"/>
      <c r="I98" s="873"/>
    </row>
    <row r="99" spans="4:9" ht="14.25" customHeight="1">
      <c r="D99" s="173"/>
      <c r="H99" s="872"/>
      <c r="I99" s="873"/>
    </row>
    <row r="100" spans="4:9" ht="14.25" customHeight="1">
      <c r="D100" s="173"/>
      <c r="H100" s="872"/>
      <c r="I100" s="873"/>
    </row>
    <row r="101" spans="4:9" ht="14.25" customHeight="1">
      <c r="D101" s="173"/>
      <c r="H101" s="872"/>
      <c r="I101" s="873"/>
    </row>
    <row r="102" spans="4:9" ht="14.25" customHeight="1">
      <c r="D102" s="173"/>
      <c r="H102" s="872"/>
      <c r="I102" s="873"/>
    </row>
    <row r="103" spans="4:9" ht="14.25" customHeight="1">
      <c r="D103" s="173"/>
      <c r="H103" s="872"/>
      <c r="I103" s="873"/>
    </row>
    <row r="104" spans="4:9" ht="14.25" customHeight="1">
      <c r="D104" s="173"/>
      <c r="H104" s="872"/>
      <c r="I104" s="873"/>
    </row>
    <row r="105" spans="4:9" ht="14.25" customHeight="1">
      <c r="D105" s="173"/>
      <c r="H105" s="872"/>
      <c r="I105" s="873"/>
    </row>
    <row r="106" spans="4:9" ht="14.25" customHeight="1">
      <c r="D106" s="173"/>
      <c r="H106" s="872"/>
      <c r="I106" s="873"/>
    </row>
    <row r="107" spans="4:9" ht="14.25" customHeight="1">
      <c r="D107" s="173"/>
      <c r="H107" s="872"/>
      <c r="I107" s="873"/>
    </row>
    <row r="108" spans="4:9" ht="14.25" customHeight="1">
      <c r="D108" s="173"/>
      <c r="H108" s="872"/>
      <c r="I108" s="873"/>
    </row>
    <row r="109" spans="4:9" ht="14.25" customHeight="1">
      <c r="D109" s="173"/>
      <c r="H109" s="872"/>
      <c r="I109" s="873"/>
    </row>
    <row r="110" spans="4:9" ht="14.25" customHeight="1">
      <c r="D110" s="173"/>
      <c r="H110" s="872"/>
      <c r="I110" s="873"/>
    </row>
    <row r="111" spans="4:9" ht="14.25" customHeight="1">
      <c r="D111" s="173"/>
      <c r="H111" s="872"/>
      <c r="I111" s="873"/>
    </row>
    <row r="112" spans="4:9" ht="14.25" customHeight="1">
      <c r="D112" s="173"/>
      <c r="H112" s="872"/>
      <c r="I112" s="873"/>
    </row>
    <row r="113" spans="4:9" ht="14.25" customHeight="1">
      <c r="D113" s="173"/>
      <c r="H113" s="872"/>
      <c r="I113" s="873"/>
    </row>
    <row r="114" spans="4:9" ht="14.25" customHeight="1">
      <c r="D114" s="173"/>
      <c r="H114" s="872"/>
      <c r="I114" s="873"/>
    </row>
    <row r="115" spans="4:9" ht="14.25" customHeight="1">
      <c r="D115" s="173"/>
      <c r="H115" s="872"/>
      <c r="I115" s="873"/>
    </row>
    <row r="116" spans="4:9" ht="14.25" customHeight="1">
      <c r="D116" s="173"/>
      <c r="H116" s="872"/>
      <c r="I116" s="873"/>
    </row>
    <row r="117" spans="4:9" ht="14.25" customHeight="1">
      <c r="D117" s="173"/>
      <c r="H117" s="872"/>
      <c r="I117" s="873"/>
    </row>
    <row r="118" spans="4:9" ht="14.25" customHeight="1">
      <c r="D118" s="173"/>
      <c r="H118" s="872"/>
      <c r="I118" s="873"/>
    </row>
    <row r="119" spans="4:9" ht="14.25" customHeight="1">
      <c r="D119" s="173"/>
      <c r="H119" s="872"/>
      <c r="I119" s="873"/>
    </row>
    <row r="120" spans="4:9" ht="14.25" customHeight="1">
      <c r="D120" s="173"/>
      <c r="H120" s="872"/>
      <c r="I120" s="873"/>
    </row>
    <row r="121" spans="4:9" ht="14.25" customHeight="1">
      <c r="D121" s="173"/>
      <c r="H121" s="872"/>
      <c r="I121" s="873"/>
    </row>
    <row r="122" spans="4:9" ht="14.25" customHeight="1">
      <c r="D122" s="173"/>
      <c r="H122" s="872"/>
      <c r="I122" s="873"/>
    </row>
    <row r="123" spans="4:9" ht="14.25" customHeight="1">
      <c r="D123" s="173"/>
      <c r="H123" s="872"/>
      <c r="I123" s="873"/>
    </row>
    <row r="124" spans="4:9" ht="14.25" customHeight="1">
      <c r="D124" s="173"/>
      <c r="H124" s="872"/>
      <c r="I124" s="873"/>
    </row>
    <row r="125" spans="4:9" ht="14.25" customHeight="1">
      <c r="D125" s="173"/>
      <c r="H125" s="872"/>
      <c r="I125" s="873"/>
    </row>
    <row r="126" spans="4:9" ht="14.25" customHeight="1">
      <c r="D126" s="173"/>
      <c r="H126" s="872"/>
      <c r="I126" s="873"/>
    </row>
    <row r="127" spans="4:9" ht="14.25" customHeight="1">
      <c r="D127" s="173"/>
      <c r="H127" s="872"/>
      <c r="I127" s="873"/>
    </row>
    <row r="128" spans="4:9" ht="14.25" customHeight="1">
      <c r="D128" s="173"/>
      <c r="H128" s="872"/>
      <c r="I128" s="873"/>
    </row>
    <row r="129" spans="4:9" ht="14.25" customHeight="1">
      <c r="D129" s="173"/>
      <c r="H129" s="872"/>
      <c r="I129" s="873"/>
    </row>
    <row r="130" spans="4:9" ht="14.25" customHeight="1">
      <c r="D130" s="173"/>
      <c r="H130" s="872"/>
      <c r="I130" s="873"/>
    </row>
    <row r="131" spans="4:9" ht="14.25" customHeight="1">
      <c r="D131" s="173"/>
      <c r="H131" s="872"/>
      <c r="I131" s="873"/>
    </row>
    <row r="132" spans="4:9" ht="14.25" customHeight="1">
      <c r="D132" s="173"/>
      <c r="H132" s="872"/>
      <c r="I132" s="873"/>
    </row>
    <row r="133" spans="4:9" ht="14.25" customHeight="1">
      <c r="D133" s="173"/>
      <c r="H133" s="872"/>
      <c r="I133" s="873"/>
    </row>
    <row r="134" spans="4:9" ht="14.25" customHeight="1">
      <c r="D134" s="173"/>
      <c r="H134" s="872"/>
      <c r="I134" s="873"/>
    </row>
    <row r="135" spans="4:9" ht="14.25" customHeight="1">
      <c r="D135" s="173"/>
      <c r="H135" s="872"/>
      <c r="I135" s="873"/>
    </row>
    <row r="136" spans="4:9" ht="14.25" customHeight="1">
      <c r="D136" s="173"/>
      <c r="H136" s="872"/>
      <c r="I136" s="873"/>
    </row>
    <row r="137" spans="4:9" ht="14.25" customHeight="1">
      <c r="D137" s="173"/>
      <c r="H137" s="872"/>
      <c r="I137" s="873"/>
    </row>
    <row r="138" spans="4:9" ht="14.25" customHeight="1">
      <c r="D138" s="173"/>
      <c r="H138" s="872"/>
      <c r="I138" s="873"/>
    </row>
    <row r="139" spans="4:9" ht="14.25" customHeight="1">
      <c r="D139" s="173"/>
      <c r="H139" s="872"/>
      <c r="I139" s="873"/>
    </row>
    <row r="140" spans="4:9" ht="14.25" customHeight="1">
      <c r="D140" s="173"/>
      <c r="H140" s="872"/>
      <c r="I140" s="873"/>
    </row>
    <row r="141" spans="4:9" ht="14.25" customHeight="1">
      <c r="D141" s="173"/>
      <c r="H141" s="872"/>
      <c r="I141" s="873"/>
    </row>
    <row r="142" spans="4:9" ht="14.25" customHeight="1">
      <c r="D142" s="173"/>
      <c r="H142" s="872"/>
      <c r="I142" s="873"/>
    </row>
    <row r="143" spans="4:9" ht="14.25" customHeight="1">
      <c r="D143" s="173"/>
      <c r="H143" s="872"/>
      <c r="I143" s="873"/>
    </row>
    <row r="144" spans="4:9" ht="14.25" customHeight="1">
      <c r="D144" s="173"/>
      <c r="H144" s="872"/>
      <c r="I144" s="873"/>
    </row>
    <row r="145" spans="4:9" ht="14.25" customHeight="1">
      <c r="D145" s="173"/>
      <c r="H145" s="872"/>
      <c r="I145" s="873"/>
    </row>
    <row r="146" spans="4:9" ht="14.25" customHeight="1">
      <c r="D146" s="173"/>
      <c r="H146" s="872"/>
      <c r="I146" s="873"/>
    </row>
    <row r="147" spans="4:9" ht="14.25" customHeight="1">
      <c r="D147" s="173"/>
      <c r="H147" s="872"/>
      <c r="I147" s="873"/>
    </row>
    <row r="148" spans="4:9" ht="14.25" customHeight="1">
      <c r="D148" s="173"/>
      <c r="H148" s="872"/>
      <c r="I148" s="873"/>
    </row>
    <row r="149" spans="4:9" ht="14.25" customHeight="1">
      <c r="D149" s="173"/>
      <c r="H149" s="872"/>
      <c r="I149" s="873"/>
    </row>
    <row r="150" spans="4:9" ht="14.25" customHeight="1">
      <c r="D150" s="173"/>
      <c r="H150" s="872"/>
      <c r="I150" s="873"/>
    </row>
    <row r="151" spans="4:9" ht="14.25" customHeight="1">
      <c r="D151" s="173"/>
      <c r="H151" s="872"/>
      <c r="I151" s="873"/>
    </row>
    <row r="152" spans="4:9" ht="14.25" customHeight="1">
      <c r="D152" s="173"/>
      <c r="H152" s="872"/>
      <c r="I152" s="873"/>
    </row>
    <row r="153" spans="4:9" ht="14.25" customHeight="1">
      <c r="D153" s="173"/>
      <c r="H153" s="872"/>
      <c r="I153" s="873"/>
    </row>
    <row r="154" spans="4:9" ht="14.25" customHeight="1">
      <c r="D154" s="173"/>
      <c r="H154" s="872"/>
      <c r="I154" s="873"/>
    </row>
    <row r="155" spans="4:9" ht="14.25" customHeight="1">
      <c r="D155" s="173"/>
      <c r="H155" s="872"/>
      <c r="I155" s="873"/>
    </row>
    <row r="156" spans="4:9" ht="14.25" customHeight="1">
      <c r="D156" s="173"/>
      <c r="H156" s="872"/>
      <c r="I156" s="873"/>
    </row>
    <row r="157" spans="4:9" ht="14.25" customHeight="1">
      <c r="D157" s="173"/>
      <c r="H157" s="872"/>
      <c r="I157" s="873"/>
    </row>
    <row r="158" spans="4:9" ht="14.25" customHeight="1">
      <c r="D158" s="173"/>
      <c r="H158" s="872"/>
      <c r="I158" s="873"/>
    </row>
    <row r="159" spans="4:9" ht="14.25" customHeight="1">
      <c r="D159" s="173"/>
      <c r="H159" s="872"/>
      <c r="I159" s="873"/>
    </row>
    <row r="160" spans="4:9" ht="14.25" customHeight="1">
      <c r="D160" s="173"/>
      <c r="H160" s="872"/>
      <c r="I160" s="873"/>
    </row>
    <row r="161" spans="4:9" ht="14.25" customHeight="1">
      <c r="D161" s="173"/>
      <c r="H161" s="872"/>
      <c r="I161" s="873"/>
    </row>
    <row r="162" spans="4:9" ht="14.25" customHeight="1">
      <c r="D162" s="173"/>
      <c r="H162" s="872"/>
      <c r="I162" s="873"/>
    </row>
    <row r="163" spans="4:9" ht="14.25" customHeight="1">
      <c r="D163" s="173"/>
      <c r="H163" s="872"/>
      <c r="I163" s="873"/>
    </row>
    <row r="164" spans="4:9" ht="14.25" customHeight="1">
      <c r="D164" s="173"/>
      <c r="H164" s="872"/>
      <c r="I164" s="873"/>
    </row>
    <row r="165" spans="4:9" ht="14.25" customHeight="1">
      <c r="D165" s="173"/>
      <c r="H165" s="872"/>
      <c r="I165" s="873"/>
    </row>
    <row r="166" spans="4:9" ht="14.25" customHeight="1">
      <c r="D166" s="173"/>
      <c r="H166" s="872"/>
      <c r="I166" s="873"/>
    </row>
    <row r="167" spans="4:9" ht="14.25" customHeight="1">
      <c r="D167" s="173"/>
      <c r="H167" s="872"/>
      <c r="I167" s="873"/>
    </row>
    <row r="168" spans="4:9" ht="14.25" customHeight="1">
      <c r="D168" s="173"/>
      <c r="H168" s="872"/>
      <c r="I168" s="873"/>
    </row>
    <row r="169" spans="4:9" ht="14.25" customHeight="1">
      <c r="D169" s="173"/>
      <c r="H169" s="872"/>
      <c r="I169" s="873"/>
    </row>
    <row r="170" spans="4:9" ht="14.25" customHeight="1">
      <c r="D170" s="173"/>
      <c r="H170" s="872"/>
      <c r="I170" s="873"/>
    </row>
    <row r="171" spans="4:9" ht="14.25" customHeight="1">
      <c r="D171" s="173"/>
      <c r="H171" s="872"/>
      <c r="I171" s="873"/>
    </row>
    <row r="172" spans="4:9" ht="14.25" customHeight="1">
      <c r="D172" s="173"/>
      <c r="H172" s="872"/>
      <c r="I172" s="873"/>
    </row>
    <row r="173" spans="4:9" ht="14.25" customHeight="1">
      <c r="D173" s="173"/>
      <c r="H173" s="872"/>
      <c r="I173" s="873"/>
    </row>
    <row r="174" spans="4:9" ht="14.25" customHeight="1">
      <c r="D174" s="173"/>
      <c r="H174" s="872"/>
      <c r="I174" s="873"/>
    </row>
    <row r="175" spans="4:9" ht="14.25" customHeight="1">
      <c r="D175" s="173"/>
      <c r="H175" s="872"/>
      <c r="I175" s="873"/>
    </row>
    <row r="176" spans="4:9" ht="14.25" customHeight="1">
      <c r="D176" s="173"/>
      <c r="H176" s="872"/>
      <c r="I176" s="873"/>
    </row>
    <row r="177" spans="4:9" ht="14.25" customHeight="1">
      <c r="D177" s="173"/>
      <c r="H177" s="872"/>
      <c r="I177" s="873"/>
    </row>
    <row r="178" spans="4:9" ht="14.25" customHeight="1">
      <c r="D178" s="173"/>
      <c r="H178" s="872"/>
      <c r="I178" s="873"/>
    </row>
    <row r="179" spans="4:9" ht="14.25" customHeight="1">
      <c r="D179" s="173"/>
      <c r="H179" s="872"/>
      <c r="I179" s="873"/>
    </row>
    <row r="180" spans="4:9" ht="14.25" customHeight="1">
      <c r="D180" s="173"/>
      <c r="H180" s="872"/>
      <c r="I180" s="873"/>
    </row>
    <row r="181" spans="4:9" ht="14.25" customHeight="1">
      <c r="D181" s="173"/>
      <c r="H181" s="872"/>
      <c r="I181" s="873"/>
    </row>
    <row r="182" spans="4:9" ht="14.25" customHeight="1">
      <c r="D182" s="173"/>
      <c r="H182" s="872"/>
      <c r="I182" s="873"/>
    </row>
    <row r="183" spans="4:9" ht="14.25" customHeight="1">
      <c r="D183" s="173"/>
      <c r="H183" s="872"/>
      <c r="I183" s="873"/>
    </row>
    <row r="184" spans="4:9" ht="14.25" customHeight="1">
      <c r="D184" s="173"/>
      <c r="H184" s="872"/>
      <c r="I184" s="873"/>
    </row>
    <row r="185" spans="4:9" ht="14.25" customHeight="1">
      <c r="D185" s="173"/>
      <c r="H185" s="872"/>
      <c r="I185" s="873"/>
    </row>
    <row r="186" spans="4:9" ht="14.25" customHeight="1">
      <c r="D186" s="173"/>
      <c r="H186" s="872"/>
      <c r="I186" s="873"/>
    </row>
    <row r="187" spans="4:9" ht="14.25" customHeight="1">
      <c r="D187" s="173"/>
      <c r="H187" s="872"/>
      <c r="I187" s="873"/>
    </row>
    <row r="188" spans="4:9" ht="14.25" customHeight="1">
      <c r="D188" s="173"/>
      <c r="H188" s="872"/>
      <c r="I188" s="873"/>
    </row>
    <row r="189" spans="4:9" ht="14.25" customHeight="1">
      <c r="D189" s="173"/>
      <c r="H189" s="872"/>
      <c r="I189" s="873"/>
    </row>
    <row r="190" spans="4:9" ht="14.25" customHeight="1">
      <c r="D190" s="173"/>
      <c r="H190" s="872"/>
      <c r="I190" s="873"/>
    </row>
    <row r="191" spans="4:9" ht="14.25" customHeight="1">
      <c r="D191" s="173"/>
      <c r="H191" s="872"/>
      <c r="I191" s="873"/>
    </row>
    <row r="192" spans="4:9" ht="14.25" customHeight="1">
      <c r="D192" s="173"/>
      <c r="H192" s="872"/>
      <c r="I192" s="873"/>
    </row>
    <row r="193" spans="4:9" ht="14.25" customHeight="1">
      <c r="D193" s="173"/>
      <c r="H193" s="872"/>
      <c r="I193" s="873"/>
    </row>
    <row r="194" spans="4:9" ht="14.25" customHeight="1">
      <c r="D194" s="173"/>
      <c r="H194" s="872"/>
      <c r="I194" s="873"/>
    </row>
    <row r="195" spans="4:9" ht="14.25" customHeight="1">
      <c r="D195" s="173"/>
      <c r="H195" s="872"/>
      <c r="I195" s="873"/>
    </row>
    <row r="196" spans="4:9" ht="14.25" customHeight="1">
      <c r="D196" s="173"/>
      <c r="H196" s="872"/>
      <c r="I196" s="873"/>
    </row>
    <row r="197" spans="4:9" ht="14.25" customHeight="1">
      <c r="D197" s="173"/>
      <c r="H197" s="872"/>
      <c r="I197" s="873"/>
    </row>
    <row r="198" spans="4:9" ht="14.25" customHeight="1">
      <c r="D198" s="173"/>
      <c r="H198" s="872"/>
      <c r="I198" s="873"/>
    </row>
    <row r="199" spans="4:9" ht="14.25" customHeight="1">
      <c r="D199" s="173"/>
      <c r="H199" s="872"/>
      <c r="I199" s="873"/>
    </row>
    <row r="200" spans="4:9" ht="14.25" customHeight="1">
      <c r="D200" s="173"/>
      <c r="H200" s="872"/>
    </row>
    <row r="201" spans="4:9" ht="14.25" customHeight="1">
      <c r="D201" s="173"/>
      <c r="H201" s="872"/>
    </row>
    <row r="202" spans="4:9" ht="14.25" customHeight="1">
      <c r="D202" s="173"/>
      <c r="H202" s="872"/>
    </row>
    <row r="203" spans="4:9" ht="14.25" customHeight="1">
      <c r="D203" s="173"/>
      <c r="H203" s="872"/>
    </row>
    <row r="204" spans="4:9" ht="14.25" customHeight="1">
      <c r="D204" s="173"/>
      <c r="H204" s="872"/>
    </row>
    <row r="205" spans="4:9" ht="14.25" customHeight="1">
      <c r="D205" s="173"/>
      <c r="H205" s="872"/>
    </row>
    <row r="206" spans="4:9" ht="14.25" customHeight="1">
      <c r="D206" s="173"/>
      <c r="H206" s="872"/>
    </row>
    <row r="207" spans="4:9" ht="14.25" customHeight="1">
      <c r="D207" s="173"/>
      <c r="H207" s="872"/>
    </row>
    <row r="208" spans="4:9" ht="14.25" customHeight="1">
      <c r="D208" s="173"/>
      <c r="H208" s="872"/>
    </row>
    <row r="209" spans="4:8" ht="14.25" customHeight="1">
      <c r="D209" s="173"/>
      <c r="H209" s="872"/>
    </row>
    <row r="210" spans="4:8" ht="14.25" customHeight="1">
      <c r="D210" s="173"/>
      <c r="H210" s="872"/>
    </row>
    <row r="211" spans="4:8" ht="14.25" customHeight="1">
      <c r="D211" s="173"/>
      <c r="H211" s="872"/>
    </row>
    <row r="212" spans="4:8" ht="14.25" customHeight="1">
      <c r="D212" s="173"/>
      <c r="H212" s="872"/>
    </row>
    <row r="213" spans="4:8" ht="14.25" customHeight="1">
      <c r="D213" s="173"/>
      <c r="H213" s="872"/>
    </row>
    <row r="214" spans="4:8" ht="14.25" customHeight="1">
      <c r="D214" s="173"/>
      <c r="H214" s="872"/>
    </row>
    <row r="215" spans="4:8" ht="14.25" customHeight="1">
      <c r="D215" s="173"/>
      <c r="H215" s="872"/>
    </row>
    <row r="216" spans="4:8" ht="14.25" customHeight="1">
      <c r="D216" s="173"/>
    </row>
    <row r="217" spans="4:8" ht="14.25" customHeight="1">
      <c r="D217" s="173"/>
    </row>
    <row r="218" spans="4:8" ht="14.25" customHeight="1">
      <c r="D218" s="173"/>
    </row>
    <row r="219" spans="4:8" ht="14.25" customHeight="1">
      <c r="D219" s="173"/>
    </row>
    <row r="220" spans="4:8" ht="14.25" customHeight="1">
      <c r="D220" s="173"/>
    </row>
    <row r="221" spans="4:8" ht="14.25" customHeight="1">
      <c r="D221" s="173"/>
    </row>
    <row r="222" spans="4:8" ht="14.25" customHeight="1">
      <c r="D222" s="173"/>
    </row>
    <row r="223" spans="4:8" ht="14.25" customHeight="1">
      <c r="D223" s="173"/>
    </row>
    <row r="224" spans="4:8" ht="14.25" customHeight="1">
      <c r="D224" s="173"/>
    </row>
    <row r="225" spans="4:4" ht="14.25" customHeight="1">
      <c r="D225" s="173"/>
    </row>
    <row r="226" spans="4:4" ht="14.25" customHeight="1">
      <c r="D226" s="173"/>
    </row>
    <row r="227" spans="4:4" ht="14.25" customHeight="1">
      <c r="D227" s="173"/>
    </row>
    <row r="228" spans="4:4" ht="14.25" customHeight="1">
      <c r="D228" s="173"/>
    </row>
    <row r="229" spans="4:4" ht="14.25" customHeight="1">
      <c r="D229" s="173"/>
    </row>
    <row r="230" spans="4:4" ht="14.25" customHeight="1">
      <c r="D230" s="173"/>
    </row>
    <row r="231" spans="4:4" ht="14.25" customHeight="1">
      <c r="D231" s="173"/>
    </row>
    <row r="232" spans="4:4" ht="14.25" customHeight="1">
      <c r="D232" s="173"/>
    </row>
    <row r="233" spans="4:4" ht="14.25" customHeight="1">
      <c r="D233" s="173"/>
    </row>
    <row r="234" spans="4:4" ht="14.25" customHeight="1">
      <c r="D234" s="173"/>
    </row>
    <row r="235" spans="4:4" ht="14.25" customHeight="1">
      <c r="D235" s="173"/>
    </row>
    <row r="236" spans="4:4" ht="14.25" customHeight="1">
      <c r="D236" s="173"/>
    </row>
    <row r="237" spans="4:4" ht="14.25" customHeight="1">
      <c r="D237" s="173"/>
    </row>
    <row r="238" spans="4:4" ht="14.25" customHeight="1">
      <c r="D238" s="173"/>
    </row>
    <row r="239" spans="4:4" ht="14.25" customHeight="1">
      <c r="D239" s="173"/>
    </row>
    <row r="240" spans="4:4" ht="14.25" customHeight="1">
      <c r="D240" s="173"/>
    </row>
    <row r="241" spans="4:4" ht="14.25" customHeight="1">
      <c r="D241" s="173"/>
    </row>
    <row r="242" spans="4:4" ht="14.25" customHeight="1">
      <c r="D242" s="173"/>
    </row>
    <row r="243" spans="4:4" ht="14.25" customHeight="1">
      <c r="D243" s="173"/>
    </row>
    <row r="244" spans="4:4" ht="14.25" customHeight="1">
      <c r="D244" s="173"/>
    </row>
    <row r="245" spans="4:4" ht="14.25" customHeight="1">
      <c r="D245" s="173"/>
    </row>
    <row r="246" spans="4:4" ht="14.25" customHeight="1">
      <c r="D246" s="173"/>
    </row>
    <row r="247" spans="4:4" ht="14.25" customHeight="1">
      <c r="D247" s="173"/>
    </row>
    <row r="248" spans="4:4" ht="14.25" customHeight="1">
      <c r="D248" s="173"/>
    </row>
    <row r="249" spans="4:4" ht="14.25" customHeight="1">
      <c r="D249" s="173"/>
    </row>
    <row r="250" spans="4:4" ht="14.25" customHeight="1">
      <c r="D250" s="173"/>
    </row>
    <row r="251" spans="4:4" ht="14.25" customHeight="1">
      <c r="D251" s="173"/>
    </row>
    <row r="252" spans="4:4" ht="14.25" customHeight="1">
      <c r="D252" s="173"/>
    </row>
    <row r="253" spans="4:4" ht="14.25" customHeight="1">
      <c r="D253" s="173"/>
    </row>
    <row r="254" spans="4:4" ht="14.25" customHeight="1">
      <c r="D254" s="173"/>
    </row>
    <row r="255" spans="4:4" ht="14.25" customHeight="1">
      <c r="D255" s="173"/>
    </row>
    <row r="256" spans="4:4" ht="14.25" customHeight="1">
      <c r="D256" s="173"/>
    </row>
    <row r="257" spans="4:4" ht="14.25" customHeight="1">
      <c r="D257" s="173"/>
    </row>
    <row r="258" spans="4:4" ht="14.25" customHeight="1">
      <c r="D258" s="173"/>
    </row>
    <row r="259" spans="4:4" ht="14.25" customHeight="1">
      <c r="D259" s="173"/>
    </row>
    <row r="260" spans="4:4" ht="14.25" customHeight="1">
      <c r="D260" s="173"/>
    </row>
    <row r="261" spans="4:4" ht="14.25" customHeight="1">
      <c r="D261" s="173"/>
    </row>
    <row r="262" spans="4:4" ht="14.25" customHeight="1">
      <c r="D262" s="173"/>
    </row>
    <row r="263" spans="4:4" ht="14.25" customHeight="1">
      <c r="D263" s="173"/>
    </row>
    <row r="264" spans="4:4" ht="14.25" customHeight="1">
      <c r="D264" s="173"/>
    </row>
    <row r="265" spans="4:4" ht="14.25" customHeight="1">
      <c r="D265" s="173"/>
    </row>
    <row r="266" spans="4:4" ht="14.25" customHeight="1">
      <c r="D266" s="173"/>
    </row>
    <row r="267" spans="4:4" ht="14.25" customHeight="1">
      <c r="D267" s="173"/>
    </row>
    <row r="268" spans="4:4" ht="14.25" customHeight="1">
      <c r="D268" s="173"/>
    </row>
    <row r="269" spans="4:4" ht="14.25" customHeight="1">
      <c r="D269" s="173"/>
    </row>
    <row r="270" spans="4:4" ht="14.25" customHeight="1">
      <c r="D270" s="173"/>
    </row>
    <row r="271" spans="4:4" ht="14.25" customHeight="1">
      <c r="D271" s="173"/>
    </row>
    <row r="272" spans="4:4" ht="14.25" customHeight="1">
      <c r="D272" s="173"/>
    </row>
    <row r="273" spans="4:4" ht="14.25" customHeight="1">
      <c r="D273" s="173"/>
    </row>
    <row r="274" spans="4:4" ht="14.25" customHeight="1">
      <c r="D274" s="173"/>
    </row>
    <row r="275" spans="4:4" ht="14.25" customHeight="1">
      <c r="D275" s="173"/>
    </row>
    <row r="276" spans="4:4" ht="14.25" customHeight="1">
      <c r="D276" s="173"/>
    </row>
    <row r="277" spans="4:4" ht="14.25" customHeight="1">
      <c r="D277" s="173"/>
    </row>
    <row r="278" spans="4:4" ht="14.25" customHeight="1">
      <c r="D278" s="173"/>
    </row>
    <row r="279" spans="4:4" ht="14.25" customHeight="1">
      <c r="D279" s="173"/>
    </row>
    <row r="280" spans="4:4" ht="14.25" customHeight="1">
      <c r="D280" s="173"/>
    </row>
    <row r="281" spans="4:4" ht="14.25" customHeight="1">
      <c r="D281" s="173"/>
    </row>
    <row r="282" spans="4:4" ht="14.25" customHeight="1">
      <c r="D282" s="173"/>
    </row>
    <row r="283" spans="4:4" ht="14.25" customHeight="1">
      <c r="D283" s="173"/>
    </row>
    <row r="284" spans="4:4" ht="14.25" customHeight="1">
      <c r="D284" s="173"/>
    </row>
    <row r="285" spans="4:4" ht="14.25" customHeight="1">
      <c r="D285" s="173"/>
    </row>
    <row r="286" spans="4:4" ht="14.25" customHeight="1">
      <c r="D286" s="173"/>
    </row>
    <row r="287" spans="4:4" ht="14.25" customHeight="1">
      <c r="D287" s="173"/>
    </row>
    <row r="288" spans="4:4" ht="14.25" customHeight="1">
      <c r="D288" s="173"/>
    </row>
    <row r="289" spans="4:4" ht="14.25" customHeight="1">
      <c r="D289" s="173"/>
    </row>
    <row r="290" spans="4:4" ht="14.25" customHeight="1">
      <c r="D290" s="173"/>
    </row>
    <row r="291" spans="4:4" ht="14.25" customHeight="1">
      <c r="D291" s="173"/>
    </row>
    <row r="292" spans="4:4" ht="14.25" customHeight="1">
      <c r="D292" s="173"/>
    </row>
    <row r="293" spans="4:4" ht="14.25" customHeight="1">
      <c r="D293" s="173"/>
    </row>
    <row r="294" spans="4:4" ht="14.25" customHeight="1">
      <c r="D294" s="173"/>
    </row>
    <row r="295" spans="4:4" ht="14.25" customHeight="1">
      <c r="D295" s="173"/>
    </row>
    <row r="296" spans="4:4" ht="14.25" customHeight="1">
      <c r="D296" s="173"/>
    </row>
    <row r="297" spans="4:4" ht="14.25" customHeight="1">
      <c r="D297" s="173"/>
    </row>
    <row r="298" spans="4:4" ht="14.25" customHeight="1">
      <c r="D298" s="173"/>
    </row>
    <row r="299" spans="4:4" ht="14.25" customHeight="1">
      <c r="D299" s="173"/>
    </row>
    <row r="300" spans="4:4" ht="14.25" customHeight="1">
      <c r="D300" s="173"/>
    </row>
    <row r="301" spans="4:4" ht="14.25" customHeight="1">
      <c r="D301" s="173"/>
    </row>
    <row r="302" spans="4:4" ht="14.25" customHeight="1">
      <c r="D302" s="173"/>
    </row>
    <row r="303" spans="4:4" ht="14.25" customHeight="1">
      <c r="D303" s="173"/>
    </row>
    <row r="304" spans="4:4" ht="14.25" customHeight="1">
      <c r="D304" s="173"/>
    </row>
    <row r="305" spans="4:4" ht="14.25" customHeight="1">
      <c r="D305" s="173"/>
    </row>
    <row r="306" spans="4:4" ht="14.25" customHeight="1">
      <c r="D306" s="173"/>
    </row>
    <row r="307" spans="4:4" ht="14.25" customHeight="1">
      <c r="D307" s="173"/>
    </row>
    <row r="308" spans="4:4" ht="14.25" customHeight="1">
      <c r="D308" s="173"/>
    </row>
    <row r="309" spans="4:4" ht="14.25" customHeight="1">
      <c r="D309" s="173"/>
    </row>
    <row r="310" spans="4:4" ht="14.25" customHeight="1">
      <c r="D310" s="173"/>
    </row>
    <row r="311" spans="4:4" ht="14.25" customHeight="1">
      <c r="D311" s="173"/>
    </row>
    <row r="312" spans="4:4" ht="14.25" customHeight="1">
      <c r="D312" s="173"/>
    </row>
    <row r="313" spans="4:4" ht="14.25" customHeight="1">
      <c r="D313" s="173"/>
    </row>
    <row r="314" spans="4:4" ht="14.25" customHeight="1">
      <c r="D314" s="173"/>
    </row>
    <row r="315" spans="4:4" ht="14.25" customHeight="1">
      <c r="D315" s="173"/>
    </row>
    <row r="316" spans="4:4" ht="14.25" customHeight="1">
      <c r="D316" s="173"/>
    </row>
    <row r="317" spans="4:4" ht="14.25" customHeight="1">
      <c r="D317" s="173"/>
    </row>
    <row r="318" spans="4:4" ht="14.25" customHeight="1">
      <c r="D318" s="173"/>
    </row>
    <row r="319" spans="4:4" ht="14.25" customHeight="1">
      <c r="D319" s="173"/>
    </row>
    <row r="320" spans="4:4" ht="14.25" customHeight="1">
      <c r="D320" s="173"/>
    </row>
    <row r="321" spans="4:4" ht="14.25" customHeight="1">
      <c r="D321" s="173"/>
    </row>
    <row r="322" spans="4:4" ht="14.25" customHeight="1">
      <c r="D322" s="173"/>
    </row>
    <row r="323" spans="4:4" ht="14.25" customHeight="1">
      <c r="D323" s="173"/>
    </row>
    <row r="324" spans="4:4" ht="14.25" customHeight="1">
      <c r="D324" s="173"/>
    </row>
    <row r="325" spans="4:4" ht="14.25" customHeight="1">
      <c r="D325" s="173"/>
    </row>
    <row r="326" spans="4:4" ht="14.25" customHeight="1">
      <c r="D326" s="173"/>
    </row>
    <row r="327" spans="4:4" ht="14.25" customHeight="1">
      <c r="D327" s="173"/>
    </row>
    <row r="328" spans="4:4" ht="14.25" customHeight="1">
      <c r="D328" s="173"/>
    </row>
    <row r="329" spans="4:4" ht="14.25" customHeight="1">
      <c r="D329" s="173"/>
    </row>
    <row r="330" spans="4:4" ht="14.25" customHeight="1">
      <c r="D330" s="173"/>
    </row>
    <row r="331" spans="4:4" ht="14.25" customHeight="1">
      <c r="D331" s="173"/>
    </row>
    <row r="332" spans="4:4" ht="14.25" customHeight="1">
      <c r="D332" s="173"/>
    </row>
    <row r="333" spans="4:4" ht="14.25" customHeight="1">
      <c r="D333" s="173"/>
    </row>
    <row r="334" spans="4:4" ht="14.25" customHeight="1">
      <c r="D334" s="173"/>
    </row>
    <row r="335" spans="4:4" ht="14.25" customHeight="1">
      <c r="D335" s="173"/>
    </row>
    <row r="336" spans="4:4" ht="14.25" customHeight="1">
      <c r="D336" s="173"/>
    </row>
    <row r="337" spans="4:4" ht="14.25" customHeight="1">
      <c r="D337" s="173"/>
    </row>
    <row r="338" spans="4:4" ht="14.25" customHeight="1">
      <c r="D338" s="173"/>
    </row>
    <row r="339" spans="4:4" ht="14.25" customHeight="1">
      <c r="D339" s="173"/>
    </row>
    <row r="340" spans="4:4" ht="14.25" customHeight="1">
      <c r="D340" s="173"/>
    </row>
    <row r="341" spans="4:4" ht="14.25" customHeight="1">
      <c r="D341" s="173"/>
    </row>
    <row r="342" spans="4:4" ht="14.25" customHeight="1">
      <c r="D342" s="173"/>
    </row>
    <row r="343" spans="4:4" ht="14.25" customHeight="1">
      <c r="D343" s="173"/>
    </row>
    <row r="344" spans="4:4" ht="14.25" customHeight="1">
      <c r="D344" s="173"/>
    </row>
    <row r="345" spans="4:4" ht="14.25" customHeight="1">
      <c r="D345" s="173"/>
    </row>
    <row r="346" spans="4:4" ht="14.25" customHeight="1">
      <c r="D346" s="173"/>
    </row>
    <row r="347" spans="4:4" ht="14.25" customHeight="1">
      <c r="D347" s="173"/>
    </row>
    <row r="348" spans="4:4" ht="14.25" customHeight="1">
      <c r="D348" s="173"/>
    </row>
    <row r="349" spans="4:4" ht="14.25" customHeight="1">
      <c r="D349" s="173"/>
    </row>
    <row r="350" spans="4:4" ht="14.25" customHeight="1">
      <c r="D350" s="173"/>
    </row>
    <row r="351" spans="4:4" ht="14.25" customHeight="1">
      <c r="D351" s="173"/>
    </row>
    <row r="352" spans="4:4" ht="14.25" customHeight="1">
      <c r="D352" s="173"/>
    </row>
    <row r="353" spans="4:4" ht="14.25" customHeight="1">
      <c r="D353" s="173"/>
    </row>
    <row r="354" spans="4:4" ht="14.25" customHeight="1">
      <c r="D354" s="173"/>
    </row>
    <row r="355" spans="4:4" ht="14.25" customHeight="1">
      <c r="D355" s="173"/>
    </row>
    <row r="356" spans="4:4" ht="14.25" customHeight="1">
      <c r="D356" s="173"/>
    </row>
    <row r="357" spans="4:4" ht="14.25" customHeight="1">
      <c r="D357" s="173"/>
    </row>
    <row r="358" spans="4:4" ht="14.25" customHeight="1">
      <c r="D358" s="173"/>
    </row>
    <row r="359" spans="4:4" ht="14.25" customHeight="1">
      <c r="D359" s="173"/>
    </row>
    <row r="360" spans="4:4" ht="14.25" customHeight="1">
      <c r="D360" s="173"/>
    </row>
    <row r="361" spans="4:4" ht="14.25" customHeight="1">
      <c r="D361" s="173"/>
    </row>
    <row r="362" spans="4:4" ht="14.25" customHeight="1">
      <c r="D362" s="173"/>
    </row>
    <row r="363" spans="4:4" ht="14.25" customHeight="1">
      <c r="D363" s="173"/>
    </row>
    <row r="364" spans="4:4" ht="14.25" customHeight="1">
      <c r="D364" s="173"/>
    </row>
    <row r="365" spans="4:4" ht="14.25" customHeight="1">
      <c r="D365" s="173"/>
    </row>
    <row r="366" spans="4:4" ht="14.25" customHeight="1">
      <c r="D366" s="173"/>
    </row>
    <row r="367" spans="4:4" ht="14.25" customHeight="1">
      <c r="D367" s="173"/>
    </row>
    <row r="368" spans="4:4" ht="14.25" customHeight="1">
      <c r="D368" s="173"/>
    </row>
    <row r="369" spans="4:4" ht="14.25" customHeight="1">
      <c r="D369" s="173"/>
    </row>
    <row r="370" spans="4:4" ht="14.25" customHeight="1">
      <c r="D370" s="173"/>
    </row>
    <row r="371" spans="4:4" ht="14.25" customHeight="1">
      <c r="D371" s="173"/>
    </row>
    <row r="372" spans="4:4" ht="14.25" customHeight="1">
      <c r="D372" s="173"/>
    </row>
    <row r="373" spans="4:4" ht="14.25" customHeight="1">
      <c r="D373" s="173"/>
    </row>
    <row r="374" spans="4:4" ht="14.25" customHeight="1">
      <c r="D374" s="173"/>
    </row>
    <row r="375" spans="4:4" ht="14.25" customHeight="1">
      <c r="D375" s="173"/>
    </row>
    <row r="376" spans="4:4" ht="14.25" customHeight="1">
      <c r="D376" s="173"/>
    </row>
    <row r="377" spans="4:4" ht="14.25" customHeight="1">
      <c r="D377" s="173"/>
    </row>
    <row r="378" spans="4:4" ht="14.25" customHeight="1">
      <c r="D378" s="173"/>
    </row>
    <row r="379" spans="4:4" ht="14.25" customHeight="1">
      <c r="D379" s="173"/>
    </row>
    <row r="380" spans="4:4" ht="14.25" customHeight="1">
      <c r="D380" s="173"/>
    </row>
    <row r="381" spans="4:4" ht="14.25" customHeight="1">
      <c r="D381" s="173"/>
    </row>
    <row r="382" spans="4:4" ht="14.25" customHeight="1">
      <c r="D382" s="173"/>
    </row>
    <row r="383" spans="4:4" ht="14.25" customHeight="1">
      <c r="D383" s="173"/>
    </row>
    <row r="384" spans="4:4" ht="14.25" customHeight="1">
      <c r="D384" s="173"/>
    </row>
    <row r="385" spans="4:4" ht="14.25" customHeight="1">
      <c r="D385" s="173"/>
    </row>
    <row r="386" spans="4:4" ht="14.25" customHeight="1">
      <c r="D386" s="173"/>
    </row>
    <row r="387" spans="4:4" ht="14.25" customHeight="1">
      <c r="D387" s="173"/>
    </row>
    <row r="388" spans="4:4" ht="14.25" customHeight="1">
      <c r="D388" s="173"/>
    </row>
    <row r="389" spans="4:4" ht="14.25" customHeight="1">
      <c r="D389" s="173"/>
    </row>
    <row r="390" spans="4:4" ht="14.25" customHeight="1">
      <c r="D390" s="173"/>
    </row>
    <row r="391" spans="4:4" ht="14.25" customHeight="1">
      <c r="D391" s="173"/>
    </row>
    <row r="392" spans="4:4" ht="14.25" customHeight="1">
      <c r="D392" s="173"/>
    </row>
    <row r="393" spans="4:4" ht="14.25" customHeight="1">
      <c r="D393" s="173"/>
    </row>
    <row r="394" spans="4:4" ht="14.25" customHeight="1">
      <c r="D394" s="173"/>
    </row>
    <row r="395" spans="4:4" ht="14.25" customHeight="1">
      <c r="D395" s="173"/>
    </row>
    <row r="396" spans="4:4" ht="14.25" customHeight="1">
      <c r="D396" s="173"/>
    </row>
    <row r="397" spans="4:4" ht="14.25" customHeight="1">
      <c r="D397" s="173"/>
    </row>
    <row r="398" spans="4:4" ht="14.25" customHeight="1">
      <c r="D398" s="173"/>
    </row>
    <row r="399" spans="4:4" ht="14.25" customHeight="1">
      <c r="D399" s="173"/>
    </row>
    <row r="400" spans="4:4" ht="14.25" customHeight="1">
      <c r="D400" s="173"/>
    </row>
    <row r="401" spans="4:4" ht="14.25" customHeight="1">
      <c r="D401" s="173"/>
    </row>
    <row r="402" spans="4:4" ht="14.25" customHeight="1">
      <c r="D402" s="173"/>
    </row>
    <row r="403" spans="4:4" ht="14.25" customHeight="1">
      <c r="D403" s="173"/>
    </row>
    <row r="404" spans="4:4" ht="14.25" customHeight="1">
      <c r="D404" s="173"/>
    </row>
    <row r="405" spans="4:4" ht="14.25" customHeight="1">
      <c r="D405" s="173"/>
    </row>
    <row r="406" spans="4:4" ht="14.25" customHeight="1">
      <c r="D406" s="173"/>
    </row>
    <row r="407" spans="4:4" ht="14.25" customHeight="1">
      <c r="D407" s="173"/>
    </row>
    <row r="408" spans="4:4" ht="14.25" customHeight="1">
      <c r="D408" s="173"/>
    </row>
    <row r="409" spans="4:4" ht="14.25" customHeight="1">
      <c r="D409" s="173"/>
    </row>
    <row r="410" spans="4:4" ht="14.25" customHeight="1">
      <c r="D410" s="173"/>
    </row>
    <row r="411" spans="4:4" ht="14.25" customHeight="1">
      <c r="D411" s="173"/>
    </row>
    <row r="412" spans="4:4" ht="14.25" customHeight="1">
      <c r="D412" s="173"/>
    </row>
    <row r="413" spans="4:4" ht="14.25" customHeight="1">
      <c r="D413" s="173"/>
    </row>
    <row r="414" spans="4:4" ht="14.25" customHeight="1">
      <c r="D414" s="173"/>
    </row>
    <row r="415" spans="4:4" ht="14.25" customHeight="1">
      <c r="D415" s="173"/>
    </row>
    <row r="416" spans="4:4" ht="14.25" customHeight="1">
      <c r="D416" s="173"/>
    </row>
    <row r="417" spans="4:4" ht="14.25" customHeight="1">
      <c r="D417" s="173"/>
    </row>
    <row r="418" spans="4:4" ht="14.25" customHeight="1">
      <c r="D418" s="173"/>
    </row>
    <row r="419" spans="4:4" ht="14.25" customHeight="1">
      <c r="D419" s="173"/>
    </row>
    <row r="420" spans="4:4" ht="14.25" customHeight="1">
      <c r="D420" s="173"/>
    </row>
    <row r="421" spans="4:4" ht="14.25" customHeight="1">
      <c r="D421" s="173"/>
    </row>
    <row r="422" spans="4:4" ht="14.25" customHeight="1">
      <c r="D422" s="173"/>
    </row>
    <row r="423" spans="4:4" ht="14.25" customHeight="1">
      <c r="D423" s="173"/>
    </row>
    <row r="424" spans="4:4" ht="14.25" customHeight="1">
      <c r="D424" s="173"/>
    </row>
    <row r="425" spans="4:4" ht="14.25" customHeight="1">
      <c r="D425" s="173"/>
    </row>
    <row r="426" spans="4:4" ht="14.25" customHeight="1">
      <c r="D426" s="173"/>
    </row>
    <row r="427" spans="4:4" ht="14.25" customHeight="1">
      <c r="D427" s="173"/>
    </row>
    <row r="428" spans="4:4" ht="14.25" customHeight="1">
      <c r="D428" s="173"/>
    </row>
    <row r="429" spans="4:4" ht="14.25" customHeight="1">
      <c r="D429" s="173"/>
    </row>
    <row r="430" spans="4:4" ht="14.25" customHeight="1">
      <c r="D430" s="173"/>
    </row>
    <row r="431" spans="4:4" ht="14.25" customHeight="1">
      <c r="D431" s="173"/>
    </row>
    <row r="432" spans="4:4" ht="14.25" customHeight="1">
      <c r="D432" s="173"/>
    </row>
    <row r="433" spans="4:4" ht="14.25" customHeight="1">
      <c r="D433" s="173"/>
    </row>
    <row r="434" spans="4:4" ht="14.25" customHeight="1">
      <c r="D434" s="173"/>
    </row>
    <row r="435" spans="4:4" ht="14.25" customHeight="1">
      <c r="D435" s="173"/>
    </row>
    <row r="436" spans="4:4" ht="14.25" customHeight="1">
      <c r="D436" s="173"/>
    </row>
    <row r="437" spans="4:4" ht="14.25" customHeight="1">
      <c r="D437" s="173"/>
    </row>
    <row r="438" spans="4:4" ht="14.25" customHeight="1">
      <c r="D438" s="173"/>
    </row>
    <row r="439" spans="4:4" ht="14.25" customHeight="1">
      <c r="D439" s="173"/>
    </row>
    <row r="440" spans="4:4" ht="14.25" customHeight="1">
      <c r="D440" s="173"/>
    </row>
    <row r="441" spans="4:4" ht="14.25" customHeight="1">
      <c r="D441" s="173"/>
    </row>
    <row r="442" spans="4:4" ht="14.25" customHeight="1">
      <c r="D442" s="173"/>
    </row>
    <row r="443" spans="4:4" ht="14.25" customHeight="1">
      <c r="D443" s="173"/>
    </row>
    <row r="444" spans="4:4" ht="14.25" customHeight="1">
      <c r="D444" s="173"/>
    </row>
    <row r="445" spans="4:4" ht="14.25" customHeight="1">
      <c r="D445" s="173"/>
    </row>
    <row r="446" spans="4:4" ht="14.25" customHeight="1">
      <c r="D446" s="173"/>
    </row>
    <row r="447" spans="4:4" ht="14.25" customHeight="1">
      <c r="D447" s="173"/>
    </row>
    <row r="448" spans="4:4" ht="14.25" customHeight="1">
      <c r="D448" s="173"/>
    </row>
    <row r="449" spans="4:4" ht="14.25" customHeight="1">
      <c r="D449" s="173"/>
    </row>
    <row r="450" spans="4:4" ht="14.25" customHeight="1">
      <c r="D450" s="173"/>
    </row>
    <row r="451" spans="4:4" ht="14.25" customHeight="1">
      <c r="D451" s="173"/>
    </row>
    <row r="452" spans="4:4" ht="14.25" customHeight="1">
      <c r="D452" s="173"/>
    </row>
    <row r="453" spans="4:4" ht="14.25" customHeight="1">
      <c r="D453" s="173"/>
    </row>
    <row r="454" spans="4:4" ht="14.25" customHeight="1">
      <c r="D454" s="173"/>
    </row>
    <row r="455" spans="4:4" ht="14.25" customHeight="1">
      <c r="D455" s="173"/>
    </row>
    <row r="456" spans="4:4" ht="14.25" customHeight="1">
      <c r="D456" s="173"/>
    </row>
    <row r="457" spans="4:4" ht="14.25" customHeight="1">
      <c r="D457" s="173"/>
    </row>
    <row r="458" spans="4:4" ht="14.25" customHeight="1">
      <c r="D458" s="173"/>
    </row>
    <row r="459" spans="4:4" ht="14.25" customHeight="1">
      <c r="D459" s="173"/>
    </row>
    <row r="460" spans="4:4" ht="14.25" customHeight="1">
      <c r="D460" s="173"/>
    </row>
    <row r="461" spans="4:4" ht="14.25" customHeight="1">
      <c r="D461" s="173"/>
    </row>
    <row r="462" spans="4:4" ht="14.25" customHeight="1">
      <c r="D462" s="173"/>
    </row>
    <row r="463" spans="4:4" ht="14.25" customHeight="1">
      <c r="D463" s="173"/>
    </row>
    <row r="464" spans="4:4" ht="14.25" customHeight="1">
      <c r="D464" s="173"/>
    </row>
    <row r="465" spans="4:4" ht="14.25" customHeight="1">
      <c r="D465" s="173"/>
    </row>
    <row r="466" spans="4:4" ht="14.25" customHeight="1">
      <c r="D466" s="173"/>
    </row>
    <row r="467" spans="4:4" ht="14.25" customHeight="1">
      <c r="D467" s="173"/>
    </row>
    <row r="468" spans="4:4" ht="14.25" customHeight="1">
      <c r="D468" s="173"/>
    </row>
    <row r="469" spans="4:4" ht="14.25" customHeight="1">
      <c r="D469" s="173"/>
    </row>
    <row r="470" spans="4:4" ht="14.25" customHeight="1">
      <c r="D470" s="173"/>
    </row>
    <row r="471" spans="4:4" ht="14.25" customHeight="1">
      <c r="D471" s="173"/>
    </row>
    <row r="472" spans="4:4" ht="14.25" customHeight="1">
      <c r="D472" s="173"/>
    </row>
    <row r="473" spans="4:4" ht="14.25" customHeight="1">
      <c r="D473" s="173"/>
    </row>
    <row r="474" spans="4:4" ht="14.25" customHeight="1">
      <c r="D474" s="173"/>
    </row>
    <row r="475" spans="4:4" ht="14.25" customHeight="1">
      <c r="D475" s="173"/>
    </row>
    <row r="476" spans="4:4" ht="14.25" customHeight="1">
      <c r="D476" s="173"/>
    </row>
    <row r="477" spans="4:4" ht="14.25" customHeight="1">
      <c r="D477" s="173"/>
    </row>
    <row r="478" spans="4:4" ht="14.25" customHeight="1">
      <c r="D478" s="173"/>
    </row>
    <row r="479" spans="4:4" ht="14.25" customHeight="1">
      <c r="D479" s="173"/>
    </row>
    <row r="480" spans="4:4" ht="14.25" customHeight="1">
      <c r="D480" s="173"/>
    </row>
    <row r="481" spans="4:4" ht="14.25" customHeight="1">
      <c r="D481" s="173"/>
    </row>
    <row r="482" spans="4:4" ht="14.25" customHeight="1">
      <c r="D482" s="173"/>
    </row>
    <row r="483" spans="4:4" ht="14.25" customHeight="1">
      <c r="D483" s="173"/>
    </row>
    <row r="484" spans="4:4" ht="14.25" customHeight="1">
      <c r="D484" s="173"/>
    </row>
    <row r="485" spans="4:4" ht="14.25" customHeight="1">
      <c r="D485" s="173"/>
    </row>
    <row r="486" spans="4:4" ht="14.25" customHeight="1">
      <c r="D486" s="173"/>
    </row>
    <row r="487" spans="4:4" ht="14.25" customHeight="1">
      <c r="D487" s="173"/>
    </row>
    <row r="488" spans="4:4" ht="14.25" customHeight="1">
      <c r="D488" s="173"/>
    </row>
    <row r="489" spans="4:4" ht="14.25" customHeight="1">
      <c r="D489" s="173"/>
    </row>
    <row r="490" spans="4:4" ht="14.25" customHeight="1">
      <c r="D490" s="173"/>
    </row>
    <row r="491" spans="4:4" ht="14.25" customHeight="1">
      <c r="D491" s="173"/>
    </row>
    <row r="492" spans="4:4" ht="14.25" customHeight="1">
      <c r="D492" s="173"/>
    </row>
    <row r="493" spans="4:4" ht="14.25" customHeight="1">
      <c r="D493" s="173"/>
    </row>
    <row r="494" spans="4:4" ht="14.25" customHeight="1">
      <c r="D494" s="173"/>
    </row>
    <row r="495" spans="4:4" ht="14.25" customHeight="1">
      <c r="D495" s="173"/>
    </row>
    <row r="496" spans="4:4" ht="14.25" customHeight="1">
      <c r="D496" s="173"/>
    </row>
    <row r="497" spans="4:4" ht="14.25" customHeight="1">
      <c r="D497" s="173"/>
    </row>
    <row r="498" spans="4:4" ht="14.25" customHeight="1">
      <c r="D498" s="173"/>
    </row>
    <row r="499" spans="4:4" ht="14.25" customHeight="1">
      <c r="D499" s="173"/>
    </row>
    <row r="500" spans="4:4" ht="14.25" customHeight="1">
      <c r="D500" s="173"/>
    </row>
    <row r="501" spans="4:4" ht="14.25" customHeight="1">
      <c r="D501" s="173"/>
    </row>
    <row r="502" spans="4:4" ht="14.25" customHeight="1">
      <c r="D502" s="173"/>
    </row>
    <row r="503" spans="4:4" ht="14.25" customHeight="1">
      <c r="D503" s="173"/>
    </row>
    <row r="504" spans="4:4" ht="14.25" customHeight="1">
      <c r="D504" s="173"/>
    </row>
    <row r="505" spans="4:4" ht="14.25" customHeight="1">
      <c r="D505" s="173"/>
    </row>
    <row r="506" spans="4:4" ht="14.25" customHeight="1">
      <c r="D506" s="173"/>
    </row>
    <row r="507" spans="4:4" ht="14.25" customHeight="1">
      <c r="D507" s="173"/>
    </row>
    <row r="508" spans="4:4" ht="14.25" customHeight="1">
      <c r="D508" s="173"/>
    </row>
    <row r="509" spans="4:4" ht="14.25" customHeight="1">
      <c r="D509" s="173"/>
    </row>
    <row r="510" spans="4:4" ht="14.25" customHeight="1">
      <c r="D510" s="173"/>
    </row>
    <row r="511" spans="4:4" ht="14.25" customHeight="1">
      <c r="D511" s="173"/>
    </row>
    <row r="512" spans="4:4" ht="14.25" customHeight="1">
      <c r="D512" s="173"/>
    </row>
    <row r="513" spans="4:4" ht="14.25" customHeight="1">
      <c r="D513" s="173"/>
    </row>
    <row r="514" spans="4:4" ht="14.25" customHeight="1">
      <c r="D514" s="173"/>
    </row>
    <row r="515" spans="4:4" ht="14.25" customHeight="1">
      <c r="D515" s="173"/>
    </row>
    <row r="516" spans="4:4" ht="14.25" customHeight="1">
      <c r="D516" s="173"/>
    </row>
    <row r="517" spans="4:4" ht="14.25" customHeight="1">
      <c r="D517" s="173"/>
    </row>
    <row r="518" spans="4:4" ht="14.25" customHeight="1">
      <c r="D518" s="173"/>
    </row>
    <row r="519" spans="4:4" ht="14.25" customHeight="1">
      <c r="D519" s="173"/>
    </row>
    <row r="520" spans="4:4" ht="14.25" customHeight="1">
      <c r="D520" s="173"/>
    </row>
    <row r="521" spans="4:4" ht="14.25" customHeight="1">
      <c r="D521" s="173"/>
    </row>
    <row r="522" spans="4:4" ht="14.25" customHeight="1">
      <c r="D522" s="173"/>
    </row>
    <row r="523" spans="4:4" ht="14.25" customHeight="1">
      <c r="D523" s="173"/>
    </row>
    <row r="524" spans="4:4" ht="14.25" customHeight="1">
      <c r="D524" s="173"/>
    </row>
    <row r="525" spans="4:4" ht="14.25" customHeight="1">
      <c r="D525" s="173"/>
    </row>
    <row r="526" spans="4:4" ht="14.25" customHeight="1">
      <c r="D526" s="173"/>
    </row>
    <row r="527" spans="4:4" ht="14.25" customHeight="1">
      <c r="D527" s="173"/>
    </row>
    <row r="528" spans="4:4" ht="14.25" customHeight="1">
      <c r="D528" s="173"/>
    </row>
    <row r="529" spans="4:4" ht="14.25" customHeight="1">
      <c r="D529" s="173"/>
    </row>
    <row r="530" spans="4:4" ht="14.25" customHeight="1">
      <c r="D530" s="173"/>
    </row>
    <row r="531" spans="4:4" ht="14.25" customHeight="1">
      <c r="D531" s="173"/>
    </row>
    <row r="532" spans="4:4" ht="14.25" customHeight="1">
      <c r="D532" s="173"/>
    </row>
    <row r="533" spans="4:4" ht="14.25" customHeight="1">
      <c r="D533" s="173"/>
    </row>
    <row r="534" spans="4:4" ht="14.25" customHeight="1">
      <c r="D534" s="173"/>
    </row>
    <row r="535" spans="4:4" ht="14.25" customHeight="1">
      <c r="D535" s="173"/>
    </row>
    <row r="536" spans="4:4" ht="14.25" customHeight="1">
      <c r="D536" s="173"/>
    </row>
    <row r="537" spans="4:4" ht="14.25" customHeight="1">
      <c r="D537" s="173"/>
    </row>
    <row r="538" spans="4:4" ht="14.25" customHeight="1">
      <c r="D538" s="173"/>
    </row>
    <row r="539" spans="4:4" ht="14.25" customHeight="1">
      <c r="D539" s="173"/>
    </row>
    <row r="540" spans="4:4" ht="14.25" customHeight="1">
      <c r="D540" s="173"/>
    </row>
    <row r="541" spans="4:4" ht="14.25" customHeight="1">
      <c r="D541" s="173"/>
    </row>
    <row r="542" spans="4:4" ht="14.25" customHeight="1">
      <c r="D542" s="173"/>
    </row>
    <row r="543" spans="4:4" ht="14.25" customHeight="1">
      <c r="D543" s="173"/>
    </row>
    <row r="544" spans="4:4" ht="14.25" customHeight="1">
      <c r="D544" s="173"/>
    </row>
    <row r="545" spans="4:4" ht="14.25" customHeight="1">
      <c r="D545" s="173"/>
    </row>
    <row r="546" spans="4:4" ht="14.25" customHeight="1">
      <c r="D546" s="173"/>
    </row>
    <row r="547" spans="4:4" ht="14.25" customHeight="1">
      <c r="D547" s="173"/>
    </row>
    <row r="548" spans="4:4" ht="14.25" customHeight="1">
      <c r="D548" s="173"/>
    </row>
    <row r="549" spans="4:4" ht="14.25" customHeight="1">
      <c r="D549" s="173"/>
    </row>
    <row r="550" spans="4:4" ht="14.25" customHeight="1">
      <c r="D550" s="173"/>
    </row>
    <row r="551" spans="4:4" ht="14.25" customHeight="1">
      <c r="D551" s="173"/>
    </row>
    <row r="552" spans="4:4" ht="14.25" customHeight="1">
      <c r="D552" s="173"/>
    </row>
    <row r="553" spans="4:4" ht="14.25" customHeight="1">
      <c r="D553" s="173"/>
    </row>
    <row r="554" spans="4:4" ht="14.25" customHeight="1">
      <c r="D554" s="173"/>
    </row>
    <row r="555" spans="4:4" ht="14.25" customHeight="1">
      <c r="D555" s="173"/>
    </row>
    <row r="556" spans="4:4" ht="14.25" customHeight="1">
      <c r="D556" s="173"/>
    </row>
    <row r="557" spans="4:4" ht="14.25" customHeight="1">
      <c r="D557" s="173"/>
    </row>
    <row r="558" spans="4:4" ht="14.25" customHeight="1">
      <c r="D558" s="173"/>
    </row>
    <row r="559" spans="4:4" ht="14.25" customHeight="1">
      <c r="D559" s="173"/>
    </row>
    <row r="560" spans="4:4" ht="14.25" customHeight="1">
      <c r="D560" s="173"/>
    </row>
    <row r="561" spans="4:4" ht="14.25" customHeight="1">
      <c r="D561" s="173"/>
    </row>
    <row r="562" spans="4:4" ht="14.25" customHeight="1">
      <c r="D562" s="173"/>
    </row>
    <row r="563" spans="4:4" ht="14.25" customHeight="1">
      <c r="D563" s="173"/>
    </row>
    <row r="564" spans="4:4" ht="14.25" customHeight="1">
      <c r="D564" s="173"/>
    </row>
    <row r="565" spans="4:4" ht="14.25" customHeight="1">
      <c r="D565" s="173"/>
    </row>
    <row r="566" spans="4:4" ht="14.25" customHeight="1">
      <c r="D566" s="173"/>
    </row>
    <row r="567" spans="4:4" ht="14.25" customHeight="1">
      <c r="D567" s="173"/>
    </row>
    <row r="568" spans="4:4" ht="14.25" customHeight="1">
      <c r="D568" s="173"/>
    </row>
    <row r="569" spans="4:4" ht="14.25" customHeight="1">
      <c r="D569" s="173"/>
    </row>
    <row r="570" spans="4:4" ht="14.25" customHeight="1">
      <c r="D570" s="173"/>
    </row>
    <row r="571" spans="4:4" ht="14.25" customHeight="1">
      <c r="D571" s="173"/>
    </row>
    <row r="572" spans="4:4" ht="14.25" customHeight="1">
      <c r="D572" s="173"/>
    </row>
    <row r="573" spans="4:4" ht="14.25" customHeight="1">
      <c r="D573" s="173"/>
    </row>
    <row r="574" spans="4:4" ht="14.25" customHeight="1">
      <c r="D574" s="173"/>
    </row>
    <row r="575" spans="4:4" ht="14.25" customHeight="1">
      <c r="D575" s="173"/>
    </row>
    <row r="576" spans="4:4" ht="14.25" customHeight="1">
      <c r="D576" s="173"/>
    </row>
    <row r="577" spans="4:4" ht="14.25" customHeight="1">
      <c r="D577" s="173"/>
    </row>
    <row r="578" spans="4:4" ht="14.25" customHeight="1">
      <c r="D578" s="173"/>
    </row>
    <row r="579" spans="4:4" ht="14.25" customHeight="1">
      <c r="D579" s="173"/>
    </row>
    <row r="580" spans="4:4" ht="14.25" customHeight="1">
      <c r="D580" s="173"/>
    </row>
    <row r="581" spans="4:4" ht="14.25" customHeight="1">
      <c r="D581" s="173"/>
    </row>
    <row r="582" spans="4:4" ht="14.25" customHeight="1">
      <c r="D582" s="173"/>
    </row>
    <row r="583" spans="4:4" ht="14.25" customHeight="1">
      <c r="D583" s="173"/>
    </row>
    <row r="584" spans="4:4" ht="14.25" customHeight="1">
      <c r="D584" s="173"/>
    </row>
    <row r="585" spans="4:4" ht="14.25" customHeight="1">
      <c r="D585" s="173"/>
    </row>
    <row r="586" spans="4:4" ht="14.25" customHeight="1">
      <c r="D586" s="173"/>
    </row>
    <row r="587" spans="4:4" ht="14.25" customHeight="1">
      <c r="D587" s="173"/>
    </row>
    <row r="588" spans="4:4" ht="14.25" customHeight="1">
      <c r="D588" s="173"/>
    </row>
    <row r="589" spans="4:4" ht="14.25" customHeight="1">
      <c r="D589" s="173"/>
    </row>
    <row r="590" spans="4:4" ht="14.25" customHeight="1">
      <c r="D590" s="173"/>
    </row>
    <row r="591" spans="4:4" ht="14.25" customHeight="1">
      <c r="D591" s="173"/>
    </row>
    <row r="592" spans="4:4" ht="14.25" customHeight="1">
      <c r="D592" s="173"/>
    </row>
    <row r="593" spans="4:4" ht="14.25" customHeight="1">
      <c r="D593" s="173"/>
    </row>
    <row r="594" spans="4:4" ht="14.25" customHeight="1">
      <c r="D594" s="173"/>
    </row>
    <row r="595" spans="4:4" ht="14.25" customHeight="1">
      <c r="D595" s="173"/>
    </row>
    <row r="596" spans="4:4" ht="14.25" customHeight="1">
      <c r="D596" s="173"/>
    </row>
    <row r="597" spans="4:4" ht="14.25" customHeight="1">
      <c r="D597" s="173"/>
    </row>
    <row r="598" spans="4:4" ht="14.25" customHeight="1">
      <c r="D598" s="173"/>
    </row>
    <row r="599" spans="4:4" ht="14.25" customHeight="1">
      <c r="D599" s="173"/>
    </row>
    <row r="600" spans="4:4" ht="14.25" customHeight="1">
      <c r="D600" s="173"/>
    </row>
    <row r="601" spans="4:4" ht="14.25" customHeight="1">
      <c r="D601" s="173"/>
    </row>
    <row r="602" spans="4:4" ht="14.25" customHeight="1">
      <c r="D602" s="173"/>
    </row>
    <row r="603" spans="4:4" ht="14.25" customHeight="1">
      <c r="D603" s="173"/>
    </row>
    <row r="604" spans="4:4" ht="14.25" customHeight="1">
      <c r="D604" s="173"/>
    </row>
    <row r="605" spans="4:4" ht="14.25" customHeight="1">
      <c r="D605" s="173"/>
    </row>
    <row r="606" spans="4:4" ht="14.25" customHeight="1">
      <c r="D606" s="173"/>
    </row>
    <row r="607" spans="4:4" ht="14.25" customHeight="1">
      <c r="D607" s="173"/>
    </row>
    <row r="608" spans="4:4" ht="14.25" customHeight="1">
      <c r="D608" s="173"/>
    </row>
    <row r="609" spans="4:4" ht="14.25" customHeight="1">
      <c r="D609" s="173"/>
    </row>
    <row r="610" spans="4:4" ht="14.25" customHeight="1">
      <c r="D610" s="173"/>
    </row>
    <row r="611" spans="4:4" ht="14.25" customHeight="1">
      <c r="D611" s="173"/>
    </row>
    <row r="612" spans="4:4" ht="14.25" customHeight="1">
      <c r="D612" s="173"/>
    </row>
    <row r="613" spans="4:4" ht="14.25" customHeight="1">
      <c r="D613" s="173"/>
    </row>
    <row r="614" spans="4:4" ht="14.25" customHeight="1">
      <c r="D614" s="173"/>
    </row>
    <row r="615" spans="4:4" ht="14.25" customHeight="1">
      <c r="D615" s="173"/>
    </row>
    <row r="616" spans="4:4" ht="14.25" customHeight="1">
      <c r="D616" s="173"/>
    </row>
    <row r="617" spans="4:4" ht="14.25" customHeight="1">
      <c r="D617" s="173"/>
    </row>
    <row r="618" spans="4:4" ht="14.25" customHeight="1">
      <c r="D618" s="173"/>
    </row>
    <row r="619" spans="4:4" ht="14.25" customHeight="1">
      <c r="D619" s="173"/>
    </row>
    <row r="620" spans="4:4" ht="14.25" customHeight="1">
      <c r="D620" s="173"/>
    </row>
    <row r="621" spans="4:4" ht="14.25" customHeight="1">
      <c r="D621" s="173"/>
    </row>
    <row r="622" spans="4:4" ht="14.25" customHeight="1">
      <c r="D622" s="173"/>
    </row>
    <row r="623" spans="4:4" ht="14.25" customHeight="1">
      <c r="D623" s="173"/>
    </row>
    <row r="624" spans="4:4" ht="14.25" customHeight="1">
      <c r="D624" s="173"/>
    </row>
    <row r="625" spans="4:4" ht="14.25" customHeight="1">
      <c r="D625" s="173"/>
    </row>
    <row r="626" spans="4:4" ht="14.25" customHeight="1">
      <c r="D626" s="173"/>
    </row>
    <row r="627" spans="4:4" ht="14.25" customHeight="1">
      <c r="D627" s="173"/>
    </row>
    <row r="628" spans="4:4" ht="14.25" customHeight="1">
      <c r="D628" s="173"/>
    </row>
    <row r="629" spans="4:4" ht="14.25" customHeight="1">
      <c r="D629" s="173"/>
    </row>
    <row r="630" spans="4:4" ht="14.25" customHeight="1">
      <c r="D630" s="173"/>
    </row>
    <row r="631" spans="4:4" ht="14.25" customHeight="1">
      <c r="D631" s="173"/>
    </row>
    <row r="632" spans="4:4" ht="14.25" customHeight="1">
      <c r="D632" s="173"/>
    </row>
    <row r="633" spans="4:4" ht="14.25" customHeight="1">
      <c r="D633" s="173"/>
    </row>
    <row r="634" spans="4:4" ht="14.25" customHeight="1">
      <c r="D634" s="173"/>
    </row>
    <row r="635" spans="4:4" ht="14.25" customHeight="1">
      <c r="D635" s="173"/>
    </row>
    <row r="636" spans="4:4" ht="14.25" customHeight="1">
      <c r="D636" s="173"/>
    </row>
    <row r="637" spans="4:4" ht="14.25" customHeight="1">
      <c r="D637" s="173"/>
    </row>
    <row r="638" spans="4:4" ht="14.25" customHeight="1">
      <c r="D638" s="173"/>
    </row>
    <row r="639" spans="4:4" ht="14.25" customHeight="1">
      <c r="D639" s="173"/>
    </row>
    <row r="640" spans="4:4" ht="14.25" customHeight="1">
      <c r="D640" s="173"/>
    </row>
    <row r="641" spans="4:4" ht="14.25" customHeight="1">
      <c r="D641" s="173"/>
    </row>
    <row r="642" spans="4:4" ht="14.25" customHeight="1">
      <c r="D642" s="173"/>
    </row>
    <row r="643" spans="4:4" ht="14.25" customHeight="1">
      <c r="D643" s="173"/>
    </row>
    <row r="644" spans="4:4" ht="14.25" customHeight="1">
      <c r="D644" s="173"/>
    </row>
    <row r="645" spans="4:4" ht="14.25" customHeight="1">
      <c r="D645" s="173"/>
    </row>
    <row r="646" spans="4:4" ht="14.25" customHeight="1">
      <c r="D646" s="173"/>
    </row>
    <row r="647" spans="4:4" ht="14.25" customHeight="1">
      <c r="D647" s="173"/>
    </row>
    <row r="648" spans="4:4" ht="14.25" customHeight="1">
      <c r="D648" s="173"/>
    </row>
    <row r="649" spans="4:4" ht="14.25" customHeight="1">
      <c r="D649" s="173"/>
    </row>
    <row r="650" spans="4:4" ht="14.25" customHeight="1">
      <c r="D650" s="173"/>
    </row>
    <row r="651" spans="4:4" ht="14.25" customHeight="1">
      <c r="D651" s="173"/>
    </row>
    <row r="652" spans="4:4" ht="14.25" customHeight="1">
      <c r="D652" s="173"/>
    </row>
    <row r="653" spans="4:4" ht="14.25" customHeight="1">
      <c r="D653" s="173"/>
    </row>
    <row r="654" spans="4:4" ht="14.25" customHeight="1">
      <c r="D654" s="173"/>
    </row>
    <row r="655" spans="4:4" ht="14.25" customHeight="1">
      <c r="D655" s="173"/>
    </row>
    <row r="656" spans="4:4" ht="14.25" customHeight="1">
      <c r="D656" s="173"/>
    </row>
    <row r="657" spans="4:4" ht="14.25" customHeight="1">
      <c r="D657" s="173"/>
    </row>
    <row r="658" spans="4:4" ht="14.25" customHeight="1">
      <c r="D658" s="173"/>
    </row>
  </sheetData>
  <mergeCells count="2">
    <mergeCell ref="B4:C4"/>
    <mergeCell ref="D4:F4"/>
  </mergeCells>
  <hyperlinks>
    <hyperlink ref="D4" r:id="rId1" xr:uid="{31CFEE02-3088-48B8-899E-F6C773427608}"/>
  </hyperlinks>
  <pageMargins left="0.23" right="0.16" top="0.17" bottom="0.32" header="0" footer="0"/>
  <pageSetup paperSize="9" scale="9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3</vt:i4>
      </vt:variant>
    </vt:vector>
  </HeadingPairs>
  <TitlesOfParts>
    <vt:vector size="12" baseType="lpstr">
      <vt:lpstr>ЗМІСТ</vt:lpstr>
      <vt:lpstr>ел. коробки</vt:lpstr>
      <vt:lpstr>ел. труби</vt:lpstr>
      <vt:lpstr>кабельні канали </vt:lpstr>
      <vt:lpstr>ЛОТКИ KOPOS(ЧЕХ)</vt:lpstr>
      <vt:lpstr>Кріплення та Інструмент</vt:lpstr>
      <vt:lpstr>Загальний прайс</vt:lpstr>
      <vt:lpstr>ЗМІНИ</vt:lpstr>
      <vt:lpstr>РОЗПРОДАЖ</vt:lpstr>
      <vt:lpstr>'ел. коробки'!Print_Area</vt:lpstr>
      <vt:lpstr>'ел. труби'!Print_Area</vt:lpstr>
      <vt:lpstr>'ЛОТКИ KOPOS(ЧЕХ)'!Print_Area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Liliya Lastivka</dc:creator>
  <cp:lastModifiedBy>Alla Grebennikova</cp:lastModifiedBy>
  <cp:lastPrinted>2026-01-12T09:07:36Z</cp:lastPrinted>
  <dcterms:created xsi:type="dcterms:W3CDTF">2022-04-03T09:38:12Z</dcterms:created>
  <dcterms:modified xsi:type="dcterms:W3CDTF">2026-02-02T11:52:57Z</dcterms:modified>
</cp:coreProperties>
</file>